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17木城町\"/>
    </mc:Choice>
  </mc:AlternateContent>
  <xr:revisionPtr revIDLastSave="0" documentId="13_ncr:1_{151F6B68-C6AE-48BA-9FD4-CC303F5A5745}"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CO34" i="10" l="1"/>
  <c r="CO35" i="10" s="1"/>
  <c r="BW34" i="10"/>
  <c r="BW35" i="10" s="1"/>
  <c r="BW36" i="10" s="1"/>
  <c r="BW37" i="10" s="1"/>
  <c r="BW38" i="10" s="1"/>
  <c r="BW39" i="10" s="1"/>
  <c r="BW40" i="10" s="1"/>
  <c r="BW41" i="10" s="1"/>
  <c r="BW42" i="10" s="1"/>
</calcChain>
</file>

<file path=xl/sharedStrings.xml><?xml version="1.0" encoding="utf-8"?>
<sst xmlns="http://schemas.openxmlformats.org/spreadsheetml/2006/main" count="1118" uniqueCount="567">
  <si>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</si>
  <si>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</si>
  <si>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</si>
  <si>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</si>
  <si>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</si>
  <si>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</si>
  <si>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</si>
  <si>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</si>
  <si>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</si>
  <si>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</si>
  <si>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</si>
  <si>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</si>
  <si>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</si>
  <si>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</si>
  <si>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</si>
  <si>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</si>
  <si>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</si>
  <si>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</si>
  <si>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</si>
  <si>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</si>
  <si>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</si>
  <si>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</si>
  <si>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</si>
  <si>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</si>
  <si>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</si>
  <si>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</si>
  <si>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</si>
  <si>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</si>
  <si>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</si>
  <si>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</si>
  <si>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</si>
  <si>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</si>
  <si>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</si>
  <si>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</si>
  <si>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</si>
  <si>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</si>
  <si>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</si>
  <si>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</si>
  <si>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</si>
  <si>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</si>
  <si>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</si>
  <si>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</si>
  <si>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</si>
  <si>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</si>
  <si>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</si>
  <si>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</si>
  <si>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</si>
  <si>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</si>
  <si>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</si>
  <si>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</si>
  <si>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</si>
  <si>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</si>
  <si>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</si>
  <si>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</si>
  <si>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</si>
  <si>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</si>
  <si>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</si>
  <si>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</si>
  <si>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</si>
  <si>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</si>
  <si>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</si>
  <si>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</si>
  <si>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</si>
  <si>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</si>
  <si>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</si>
  <si>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</si>
  <si>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</si>
  <si>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</si>
  <si>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</si>
  <si>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</si>
  <si>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</si>
  <si>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</si>
  <si>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</si>
  <si>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</si>
  <si>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</si>
  <si>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</si>
  <si>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</si>
  <si>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</si>
  <si>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</si>
  <si>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</si>
  <si>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</si>
  <si>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</si>
  <si>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</si>
  <si>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</si>
  <si>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</si>
  <si>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</si>
  <si>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</si>
  <si>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</si>
  <si>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</si>
  <si>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</si>
  <si>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</si>
  <si>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</si>
  <si>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</si>
  <si>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</si>
  <si>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</si>
  <si>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</si>
  <si>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</si>
  <si>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</si>
  <si>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</si>
  <si>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</si>
  <si>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</si>
  <si>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</si>
  <si>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</si>
  <si>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</si>
  <si>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</si>
  <si>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</si>
  <si>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</si>
  <si>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</si>
  <si>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</si>
  <si>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</si>
  <si>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</si>
  <si>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</si>
  <si>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</si>
  <si>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</si>
  <si>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</si>
  <si>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</si>
  <si>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</si>
  <si>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</si>
  <si>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</si>
  <si>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</si>
  <si>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</si>
  <si>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</si>
  <si>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</si>
  <si>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</si>
  <si>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</si>
  <si>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</si>
  <si>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</si>
  <si>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</si>
  <si>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</si>
  <si>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</si>
  <si>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</si>
  <si>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</si>
  <si>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</si>
  <si>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</si>
  <si>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</si>
  <si>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</si>
  <si>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</si>
  <si>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</si>
  <si>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</si>
  <si>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</si>
  <si>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</si>
  <si>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</si>
  <si>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</si>
  <si>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</si>
  <si>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</si>
  <si>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</si>
  <si>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</si>
  <si>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</si>
  <si>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</si>
  <si>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</si>
  <si>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</si>
  <si>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</si>
  <si>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</si>
  <si>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</si>
  <si>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</si>
  <si>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</si>
  <si>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</si>
  <si>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</si>
  <si>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</si>
  <si>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</si>
  <si>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</si>
  <si>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</si>
  <si>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</si>
  <si>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</si>
  <si>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</si>
  <si>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</si>
  <si>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</si>
  <si>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</si>
  <si>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</si>
  <si>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</si>
  <si>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</si>
  <si>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</si>
  <si>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</si>
  <si>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</si>
  <si>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</si>
  <si>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</si>
  <si>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</si>
  <si>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</si>
  <si>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</si>
  <si>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</si>
  <si>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</si>
  <si>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</si>
  <si>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</si>
  <si>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</si>
  <si>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</si>
  <si>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</si>
  <si>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</si>
  <si>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</si>
  <si>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</si>
  <si>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</si>
  <si>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</si>
  <si>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</si>
  <si>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</si>
  <si>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</si>
  <si>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</si>
  <si>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</si>
  <si>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</si>
  <si>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</si>
  <si>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</si>
  <si>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</si>
  <si>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</si>
  <si>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</si>
  <si>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</si>
  <si>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</si>
  <si>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宮崎県木城町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</si>
  <si>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</si>
  <si>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</si>
  <si>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</si>
  <si>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</si>
  <si>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</si>
  <si>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</si>
  <si>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</si>
  <si>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</si>
  <si>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</si>
  <si>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</si>
  <si>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</si>
  <si>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</si>
  <si>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</si>
  <si>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</si>
  <si>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</si>
  <si>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</si>
  <si>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</si>
  <si>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</si>
  <si>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</si>
  <si>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</si>
  <si>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</si>
  <si>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</si>
  <si>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</si>
  <si>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</si>
  <si>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</si>
  <si>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</si>
  <si>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</si>
  <si>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</si>
  <si>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</si>
  <si>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</si>
  <si>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</si>
  <si>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</si>
  <si>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</si>
  <si>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</si>
  <si>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</si>
  <si>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</si>
  <si>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</si>
  <si>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</si>
  <si>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</si>
  <si>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</si>
  <si>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</si>
  <si>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</si>
  <si>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</si>
  <si>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</si>
  <si>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</si>
  <si>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</si>
  <si>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</si>
  <si>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</si>
  <si>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</si>
  <si>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</si>
  <si>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</si>
  <si>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</si>
  <si>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</si>
  <si>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</si>
  <si>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</si>
  <si>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</si>
  <si>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</si>
  <si>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</si>
  <si>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</si>
  <si>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</si>
  <si>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</si>
  <si>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</si>
  <si>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</si>
  <si>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</si>
  <si>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</si>
  <si>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</si>
  <si>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</si>
  <si>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</si>
  <si>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</si>
  <si>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</si>
  <si>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</si>
  <si>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</si>
  <si>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</si>
  <si>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</si>
  <si>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</si>
  <si>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</si>
  <si>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</si>
  <si>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</si>
  <si>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</si>
  <si>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</si>
  <si>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</si>
  <si>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</si>
  <si>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</si>
  <si>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</si>
  <si>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</si>
  <si>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</si>
  <si>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</si>
  <si>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</si>
  <si>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</si>
  <si>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</si>
  <si>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</si>
  <si>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</si>
  <si>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</si>
  <si>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</si>
  <si>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</si>
  <si>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</si>
  <si>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</si>
  <si>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</si>
  <si>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</si>
  <si>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</si>
  <si>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</si>
  <si>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</si>
  <si>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</si>
  <si>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</si>
  <si>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</si>
  <si>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</si>
  <si>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</si>
  <si>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</si>
  <si>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</si>
  <si>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</si>
  <si>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</si>
  <si>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</si>
  <si>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</si>
  <si>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</si>
  <si>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</si>
  <si>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</si>
  <si>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</si>
  <si>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</si>
  <si>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</si>
  <si>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</si>
  <si>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</si>
  <si>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</si>
  <si>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</si>
  <si>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</si>
  <si>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</si>
  <si>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</si>
  <si>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</si>
  <si>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</si>
  <si>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</si>
  <si>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</si>
  <si>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</si>
  <si>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</si>
  <si>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</si>
  <si>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</si>
  <si>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</si>
  <si>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</si>
  <si>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</si>
  <si>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</si>
  <si>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</si>
  <si>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</si>
  <si>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</si>
  <si>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</si>
  <si>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</si>
  <si>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</si>
  <si>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</si>
  <si>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</si>
  <si>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</si>
  <si>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</si>
  <si>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</si>
  <si>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</si>
  <si>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宮崎県木城町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</si>
  <si>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</si>
  <si>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</si>
  <si>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</si>
  <si>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</si>
  <si>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</si>
  <si>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</si>
  <si>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</si>
  <si>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</si>
  <si>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</si>
  <si>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</si>
  <si>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</si>
  <si>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</si>
  <si>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</si>
  <si>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</si>
  <si>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</si>
  <si>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</si>
  <si>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</si>
  <si>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</si>
  <si>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</si>
  <si>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</si>
  <si>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</si>
  <si>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</si>
  <si>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</si>
  <si>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</si>
  <si>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</si>
  <si>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</si>
  <si>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</si>
  <si>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</si>
  <si>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</si>
  <si>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</si>
  <si>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</si>
  <si>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</si>
  <si>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</si>
  <si>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</si>
  <si>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</si>
  <si>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</si>
  <si>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</si>
  <si>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</si>
  <si>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</si>
  <si>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</si>
  <si>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</si>
  <si>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</si>
  <si>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</si>
  <si>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</si>
  <si>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</si>
  <si>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</si>
  <si>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</si>
  <si>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</si>
  <si>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</si>
  <si>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</si>
  <si>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</si>
  <si>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</si>
  <si>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</si>
  <si>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</si>
  <si>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</si>
  <si>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</si>
  <si>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</si>
  <si>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</si>
  <si>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</si>
  <si>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</si>
  <si>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</si>
  <si>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</si>
  <si>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</si>
  <si>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</si>
  <si>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</si>
  <si>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</si>
  <si>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</si>
  <si>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</si>
  <si>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</si>
  <si>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</si>
  <si>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</si>
  <si>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</si>
  <si>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</si>
  <si>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</si>
  <si>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</si>
  <si>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</si>
  <si>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</si>
  <si>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</si>
  <si>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</si>
  <si>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</si>
  <si>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</si>
  <si>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</si>
  <si>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</si>
  <si>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</si>
  <si>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</si>
  <si>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</si>
  <si>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</si>
  <si>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</si>
  <si>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</si>
  <si>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</si>
  <si>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</si>
  <si>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</si>
  <si>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</si>
  <si>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</si>
  <si>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</si>
  <si>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</si>
  <si>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</si>
  <si>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</si>
  <si>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</si>
  <si>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</si>
  <si>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</si>
  <si>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</si>
  <si>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</si>
  <si>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</si>
  <si>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</si>
  <si>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</si>
  <si>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</si>
  <si>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</si>
  <si>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</si>
  <si>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</si>
  <si>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</si>
  <si>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</si>
  <si>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</si>
  <si>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</si>
  <si>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</si>
  <si>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</si>
  <si>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</si>
  <si>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</si>
  <si>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</si>
  <si>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</si>
  <si>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</si>
  <si>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</si>
  <si>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</si>
  <si>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</si>
  <si>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</si>
  <si>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</si>
  <si>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</si>
  <si>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</si>
  <si>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</si>
  <si>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</si>
  <si>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</si>
  <si>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</si>
  <si>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</si>
  <si>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</si>
  <si>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</si>
  <si>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</si>
  <si>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</si>
  <si>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</si>
  <si>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</si>
  <si>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</si>
  <si>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</si>
  <si>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</si>
  <si>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</si>
  <si>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</si>
  <si>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</si>
  <si>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</si>
  <si>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</si>
  <si>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</si>
  <si>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</si>
  <si>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</si>
  <si>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</si>
  <si>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</si>
  <si>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</si>
  <si>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</si>
  <si>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</si>
  <si>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</si>
  <si>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</si>
  <si>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</si>
  <si>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</si>
  <si>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</si>
  <si>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</si>
  <si>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</si>
  <si>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</si>
  <si>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</si>
  <si>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</si>
  <si>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</si>
  <si>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</si>
  <si>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</si>
  <si>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</si>
  <si>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</si>
  <si>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</si>
  <si>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</si>
  <si>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</si>
  <si>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</si>
  <si>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</si>
  <si>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12.27</t>
  </si>
  <si>
    <t>▲ 10.84</t>
  </si>
  <si>
    <t>▲ 14.78</t>
  </si>
  <si>
    <t>▲ 11.50</t>
  </si>
  <si>
    <t>一般会計</t>
  </si>
  <si>
    <t>簡易水道事業会計</t>
  </si>
  <si>
    <t>下水道事業会計</t>
  </si>
  <si>
    <t>介護保険特別会計(保険事業勘定)</t>
  </si>
  <si>
    <t>国民健康保険事業特別会計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</si>
  <si>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</si>
  <si>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</si>
  <si>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</si>
  <si>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</si>
  <si>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</si>
  <si>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</si>
  <si>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</si>
  <si>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</si>
  <si>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</si>
  <si>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宮崎県市町村総合事務組合　一般会計</t>
  </si>
  <si>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</si>
  <si>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</si>
  <si>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</si>
  <si>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</si>
  <si>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西都児湯環境整備事務組合</t>
  </si>
  <si>
    <t>一ツ瀬川営農飲雑用水広域水道企業団</t>
  </si>
  <si>
    <t>宮崎県東児湯消防組合</t>
  </si>
  <si>
    <t>高鍋・木城衛生組合</t>
  </si>
  <si>
    <t>(有)グリーンサービス・コスモス</t>
  </si>
  <si>
    <t>（社）宮崎県林業公社</t>
  </si>
  <si>
    <t>-</t>
    <phoneticPr fontId="2"/>
  </si>
  <si>
    <t>公共施設等整備基金</t>
    <phoneticPr fontId="5"/>
  </si>
  <si>
    <t>災害対策基金</t>
    <phoneticPr fontId="5"/>
  </si>
  <si>
    <t>ふるさと応援基金</t>
    <phoneticPr fontId="5"/>
  </si>
  <si>
    <t>くらしの再生基金</t>
    <rPh sb="4" eb="8">
      <t>サイセイキキン</t>
    </rPh>
    <phoneticPr fontId="5"/>
  </si>
  <si>
    <t>福祉基金</t>
    <rPh sb="0" eb="4">
      <t>フクシキキン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</si>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</sst>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B23-46D7-91D0-95B3818609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102357</c:v>
                </c:pt>
                <c:pt idx="1">
                  <c:v>141622</c:v>
                </c:pt>
                <c:pt idx="2">
                  <c:v>544495</c:v>
                </c:pt>
                <c:pt idx="3">
                  <c:v>95371</c:v>
                </c:pt>
                <c:pt idx="4">
                  <c:v>130346</c:v>
                </c:pt>
              </c:numCache>
            </c:numRef>
          </c:val>
          <c:smooth val="0"/>
          <c:extLst>
            <c:ext xmlns:c16="http://schemas.microsoft.com/office/drawing/2014/chart" uri="{C3380CC4-5D6E-409C-BE32-E72D297353CC}">
              <c16:uniqueId val="{00000001-2B23-46D7-91D0-95B3818609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9.27</c:v>
                </c:pt>
                <c:pt idx="1">
                  <c:v>7.1</c:v>
                </c:pt>
                <c:pt idx="2">
                  <c:v>6.89</c:v>
                </c:pt>
                <c:pt idx="3">
                  <c:v>7.38</c:v>
                </c:pt>
                <c:pt idx="4">
                  <c:v>23.38</c:v>
                </c:pt>
              </c:numCache>
            </c:numRef>
          </c:val>
          <c:extLst>
            <c:ext xmlns:c16="http://schemas.microsoft.com/office/drawing/2014/chart" uri="{C3380CC4-5D6E-409C-BE32-E72D297353CC}">
              <c16:uniqueId val="{00000000-C854-47EB-BCFD-139E956A7E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142.63</c:v>
                </c:pt>
                <c:pt idx="1">
                  <c:v>125.19</c:v>
                </c:pt>
                <c:pt idx="2">
                  <c:v>123.31</c:v>
                </c:pt>
                <c:pt idx="3">
                  <c:v>111.27</c:v>
                </c:pt>
                <c:pt idx="4">
                  <c:v>99.3</c:v>
                </c:pt>
              </c:numCache>
            </c:numRef>
          </c:val>
          <c:extLst>
            <c:ext xmlns:c16="http://schemas.microsoft.com/office/drawing/2014/chart" uri="{C3380CC4-5D6E-409C-BE32-E72D297353CC}">
              <c16:uniqueId val="{00000001-C854-47EB-BCFD-139E956A7E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-12.27</c:v>
                </c:pt>
                <c:pt idx="1">
                  <c:v>-10.84</c:v>
                </c:pt>
                <c:pt idx="2">
                  <c:v>-14.78</c:v>
                </c:pt>
                <c:pt idx="3">
                  <c:v>-11.5</c:v>
                </c:pt>
                <c:pt idx="4">
                  <c:v>2.2799999999999998</c:v>
                </c:pt>
              </c:numCache>
            </c:numRef>
          </c:val>
          <c:smooth val="0"/>
          <c:extLst>
            <c:ext xmlns:c16="http://schemas.microsoft.com/office/drawing/2014/chart" uri="{C3380CC4-5D6E-409C-BE32-E72D297353CC}">
              <c16:uniqueId val="{00000002-C854-47EB-BCFD-139E956A7E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1.32</c:v>
                </c:pt>
                <c:pt idx="2">
                  <c:v>#N/A</c:v>
                </c:pt>
                <c:pt idx="3">
                  <c:v>1.26</c:v>
                </c:pt>
                <c:pt idx="4">
                  <c:v>#N/A</c:v>
                </c:pt>
                <c:pt idx="5">
                  <c:v>2.29</c:v>
                </c:pt>
                <c:pt idx="6">
                  <c:v>0</c:v>
                </c:pt>
                <c:pt idx="7">
                  <c:v>0</c:v>
                </c:pt>
                <c:pt idx="8">
                  <c:v>0</c:v>
                </c:pt>
                <c:pt idx="9">
                  <c:v>0</c:v>
                </c:pt>
              </c:numCache>
            </c:numRef>
          </c:val>
          <c:extLst>
            <c:ext xmlns:c16="http://schemas.microsoft.com/office/drawing/2014/chart" uri="{C3380CC4-5D6E-409C-BE32-E72D297353CC}">
              <c16:uniqueId val="{00000000-08D9-44A4-8D29-4CEB61F072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D9-44A4-8D29-4CEB61F072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D9-44A4-8D29-4CEB61F0729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0.03</c:v>
                </c:pt>
                <c:pt idx="4">
                  <c:v>#N/A</c:v>
                </c:pt>
                <c:pt idx="5">
                  <c:v>0.06</c:v>
                </c:pt>
                <c:pt idx="6">
                  <c:v>#N/A</c:v>
                </c:pt>
                <c:pt idx="7">
                  <c:v>0</c:v>
                </c:pt>
                <c:pt idx="8">
                  <c:v>#N/A</c:v>
                </c:pt>
                <c:pt idx="9">
                  <c:v>0.01</c:v>
                </c:pt>
              </c:numCache>
            </c:numRef>
          </c:val>
          <c:extLst>
            <c:ext xmlns:c16="http://schemas.microsoft.com/office/drawing/2014/chart" uri="{C3380CC4-5D6E-409C-BE32-E72D297353CC}">
              <c16:uniqueId val="{00000003-08D9-44A4-8D29-4CEB61F072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4-08D9-44A4-8D29-4CEB61F0729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0.68</c:v>
                </c:pt>
                <c:pt idx="4">
                  <c:v>#N/A</c:v>
                </c:pt>
                <c:pt idx="5">
                  <c:v>0.71</c:v>
                </c:pt>
                <c:pt idx="6">
                  <c:v>#N/A</c:v>
                </c:pt>
                <c:pt idx="7">
                  <c:v>0.79</c:v>
                </c:pt>
                <c:pt idx="8">
                  <c:v>#N/A</c:v>
                </c:pt>
                <c:pt idx="9">
                  <c:v>0.85</c:v>
                </c:pt>
              </c:numCache>
            </c:numRef>
          </c:val>
          <c:extLst>
            <c:ext xmlns:c16="http://schemas.microsoft.com/office/drawing/2014/chart" uri="{C3380CC4-5D6E-409C-BE32-E72D297353CC}">
              <c16:uniqueId val="{00000005-08D9-44A4-8D29-4CEB61F0729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0.3</c:v>
                </c:pt>
                <c:pt idx="4">
                  <c:v>#N/A</c:v>
                </c:pt>
                <c:pt idx="5">
                  <c:v>0.36</c:v>
                </c:pt>
                <c:pt idx="6">
                  <c:v>#N/A</c:v>
                </c:pt>
                <c:pt idx="7">
                  <c:v>0.64</c:v>
                </c:pt>
                <c:pt idx="8">
                  <c:v>#N/A</c:v>
                </c:pt>
                <c:pt idx="9">
                  <c:v>2.04</c:v>
                </c:pt>
              </c:numCache>
            </c:numRef>
          </c:val>
          <c:extLst>
            <c:ext xmlns:c16="http://schemas.microsoft.com/office/drawing/2014/chart" uri="{C3380CC4-5D6E-409C-BE32-E72D297353CC}">
              <c16:uniqueId val="{00000006-08D9-44A4-8D29-4CEB61F0729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c:v>
                </c:pt>
                <c:pt idx="8">
                  <c:v>#N/A</c:v>
                </c:pt>
                <c:pt idx="9">
                  <c:v>3.29</c:v>
                </c:pt>
              </c:numCache>
            </c:numRef>
          </c:val>
          <c:extLst>
            <c:ext xmlns:c16="http://schemas.microsoft.com/office/drawing/2014/chart" uri="{C3380CC4-5D6E-409C-BE32-E72D297353CC}">
              <c16:uniqueId val="{00000007-08D9-44A4-8D29-4CEB61F07290}"/>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1.05</c:v>
                </c:pt>
                <c:pt idx="8">
                  <c:v>#N/A</c:v>
                </c:pt>
                <c:pt idx="9">
                  <c:v>7.17</c:v>
                </c:pt>
              </c:numCache>
            </c:numRef>
          </c:val>
          <c:extLst>
            <c:ext xmlns:c16="http://schemas.microsoft.com/office/drawing/2014/chart" uri="{C3380CC4-5D6E-409C-BE32-E72D297353CC}">
              <c16:uniqueId val="{00000008-08D9-44A4-8D29-4CEB61F072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9.27</c:v>
                </c:pt>
                <c:pt idx="2">
                  <c:v>#N/A</c:v>
                </c:pt>
                <c:pt idx="3">
                  <c:v>7.09</c:v>
                </c:pt>
                <c:pt idx="4">
                  <c:v>#N/A</c:v>
                </c:pt>
                <c:pt idx="5">
                  <c:v>6.89</c:v>
                </c:pt>
                <c:pt idx="6">
                  <c:v>#N/A</c:v>
                </c:pt>
                <c:pt idx="7">
                  <c:v>7.38</c:v>
                </c:pt>
                <c:pt idx="8">
                  <c:v>#N/A</c:v>
                </c:pt>
                <c:pt idx="9">
                  <c:v>23.38</c:v>
                </c:pt>
              </c:numCache>
            </c:numRef>
          </c:val>
          <c:extLst>
            <c:ext xmlns:c16="http://schemas.microsoft.com/office/drawing/2014/chart" uri="{C3380CC4-5D6E-409C-BE32-E72D297353CC}">
              <c16:uniqueId val="{00000009-08D9-44A4-8D29-4CEB61F072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c:v>
                </c:pt>
                <c:pt idx="5">
                  <c:v>271</c:v>
                </c:pt>
                <c:pt idx="8">
                  <c:v>244</c:v>
                </c:pt>
                <c:pt idx="11">
                  <c:v>247</c:v>
                </c:pt>
                <c:pt idx="14">
                  <c:v>251</c:v>
                </c:pt>
              </c:numCache>
            </c:numRef>
          </c:val>
          <c:extLst>
            <c:ext xmlns:c16="http://schemas.microsoft.com/office/drawing/2014/chart" uri="{C3380CC4-5D6E-409C-BE32-E72D297353CC}">
              <c16:uniqueId val="{00000000-7250-4F44-AC29-3EEB0C33B6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50-4F44-AC29-3EEB0C33B6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5</c:v>
                </c:pt>
                <c:pt idx="6">
                  <c:v>5</c:v>
                </c:pt>
                <c:pt idx="9">
                  <c:v>6</c:v>
                </c:pt>
                <c:pt idx="12">
                  <c:v>8</c:v>
                </c:pt>
              </c:numCache>
            </c:numRef>
          </c:val>
          <c:extLst>
            <c:ext xmlns:c16="http://schemas.microsoft.com/office/drawing/2014/chart" uri="{C3380CC4-5D6E-409C-BE32-E72D297353CC}">
              <c16:uniqueId val="{00000002-7250-4F44-AC29-3EEB0C33B6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28</c:v>
                </c:pt>
                <c:pt idx="6">
                  <c:v>29</c:v>
                </c:pt>
                <c:pt idx="9">
                  <c:v>32</c:v>
                </c:pt>
                <c:pt idx="12">
                  <c:v>23</c:v>
                </c:pt>
              </c:numCache>
            </c:numRef>
          </c:val>
          <c:extLst>
            <c:ext xmlns:c16="http://schemas.microsoft.com/office/drawing/2014/chart" uri="{C3380CC4-5D6E-409C-BE32-E72D297353CC}">
              <c16:uniqueId val="{00000003-7250-4F44-AC29-3EEB0C33B6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123</c:v>
                </c:pt>
                <c:pt idx="6">
                  <c:v>128</c:v>
                </c:pt>
                <c:pt idx="9">
                  <c:v>124</c:v>
                </c:pt>
                <c:pt idx="12">
                  <c:v>142</c:v>
                </c:pt>
              </c:numCache>
            </c:numRef>
          </c:val>
          <c:extLst>
            <c:ext xmlns:c16="http://schemas.microsoft.com/office/drawing/2014/chart" uri="{C3380CC4-5D6E-409C-BE32-E72D297353CC}">
              <c16:uniqueId val="{00000004-7250-4F44-AC29-3EEB0C33B6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50-4F44-AC29-3EEB0C33B6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50-4F44-AC29-3EEB0C33B6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c:v>
                </c:pt>
                <c:pt idx="3">
                  <c:v>205</c:v>
                </c:pt>
                <c:pt idx="6">
                  <c:v>160</c:v>
                </c:pt>
                <c:pt idx="9">
                  <c:v>167</c:v>
                </c:pt>
                <c:pt idx="12">
                  <c:v>193</c:v>
                </c:pt>
              </c:numCache>
            </c:numRef>
          </c:val>
          <c:extLst>
            <c:ext xmlns:c16="http://schemas.microsoft.com/office/drawing/2014/chart" uri="{C3380CC4-5D6E-409C-BE32-E72D297353CC}">
              <c16:uniqueId val="{00000007-7250-4F44-AC29-3EEB0C33B6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c:v>
                </c:pt>
                <c:pt idx="2">
                  <c:v>#N/A</c:v>
                </c:pt>
                <c:pt idx="3">
                  <c:v>#N/A</c:v>
                </c:pt>
                <c:pt idx="4">
                  <c:v>90</c:v>
                </c:pt>
                <c:pt idx="5">
                  <c:v>#N/A</c:v>
                </c:pt>
                <c:pt idx="6">
                  <c:v>#N/A</c:v>
                </c:pt>
                <c:pt idx="7">
                  <c:v>78</c:v>
                </c:pt>
                <c:pt idx="8">
                  <c:v>#N/A</c:v>
                </c:pt>
                <c:pt idx="9">
                  <c:v>#N/A</c:v>
                </c:pt>
                <c:pt idx="10">
                  <c:v>82</c:v>
                </c:pt>
                <c:pt idx="11">
                  <c:v>#N/A</c:v>
                </c:pt>
                <c:pt idx="12">
                  <c:v>#N/A</c:v>
                </c:pt>
                <c:pt idx="13">
                  <c:v>115</c:v>
                </c:pt>
                <c:pt idx="14">
                  <c:v>#N/A</c:v>
                </c:pt>
              </c:numCache>
            </c:numRef>
          </c:val>
          <c:smooth val="0"/>
          <c:extLst>
            <c:ext xmlns:c16="http://schemas.microsoft.com/office/drawing/2014/chart" uri="{C3380CC4-5D6E-409C-BE32-E72D297353CC}">
              <c16:uniqueId val="{00000008-7250-4F44-AC29-3EEB0C33B6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2541</c:v>
                </c:pt>
                <c:pt idx="5">
                  <c:v>2614</c:v>
                </c:pt>
                <c:pt idx="8">
                  <c:v>2848</c:v>
                </c:pt>
                <c:pt idx="11">
                  <c:v>2912</c:v>
                </c:pt>
                <c:pt idx="14">
                  <c:v>2753</c:v>
                </c:pt>
              </c:numCache>
            </c:numRef>
          </c:val>
          <c:extLst>
            <c:ext xmlns:c16="http://schemas.microsoft.com/office/drawing/2014/chart" uri="{C3380CC4-5D6E-409C-BE32-E72D297353CC}">
              <c16:uniqueId val="{00000000-9797-4340-8760-F35DD3C5A0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c:v>
                </c:pt>
                <c:pt idx="5">
                  <c:v>53</c:v>
                </c:pt>
                <c:pt idx="8">
                  <c:v>42</c:v>
                </c:pt>
                <c:pt idx="11">
                  <c:v>33</c:v>
                </c:pt>
                <c:pt idx="14">
                  <c:v>24</c:v>
                </c:pt>
              </c:numCache>
            </c:numRef>
          </c:val>
          <c:extLst>
            <c:ext xmlns:c16="http://schemas.microsoft.com/office/drawing/2014/chart" uri="{C3380CC4-5D6E-409C-BE32-E72D297353CC}">
              <c16:uniqueId val="{00000001-9797-4340-8760-F35DD3C5A0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5993</c:v>
                </c:pt>
                <c:pt idx="5">
                  <c:v>6456</c:v>
                </c:pt>
                <c:pt idx="8">
                  <c:v>6358</c:v>
                </c:pt>
                <c:pt idx="11">
                  <c:v>5990</c:v>
                </c:pt>
                <c:pt idx="14">
                  <c:v>5650</c:v>
                </c:pt>
              </c:numCache>
            </c:numRef>
          </c:val>
          <c:extLst>
            <c:ext xmlns:c16="http://schemas.microsoft.com/office/drawing/2014/chart" uri="{C3380CC4-5D6E-409C-BE32-E72D297353CC}">
              <c16:uniqueId val="{00000002-9797-4340-8760-F35DD3C5A0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97-4340-8760-F35DD3C5A0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97-4340-8760-F35DD3C5A0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97-4340-8760-F35DD3C5A0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954</c:v>
                </c:pt>
                <c:pt idx="3">
                  <c:v>954</c:v>
                </c:pt>
                <c:pt idx="6">
                  <c:v>982</c:v>
                </c:pt>
                <c:pt idx="9">
                  <c:v>1008</c:v>
                </c:pt>
                <c:pt idx="12">
                  <c:v>1006</c:v>
                </c:pt>
              </c:numCache>
            </c:numRef>
          </c:val>
          <c:extLst>
            <c:ext xmlns:c16="http://schemas.microsoft.com/office/drawing/2014/chart" uri="{C3380CC4-5D6E-409C-BE32-E72D297353CC}">
              <c16:uniqueId val="{00000006-9797-4340-8760-F35DD3C5A0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c:v>
                </c:pt>
                <c:pt idx="3">
                  <c:v>147</c:v>
                </c:pt>
                <c:pt idx="6">
                  <c:v>125</c:v>
                </c:pt>
                <c:pt idx="9">
                  <c:v>120</c:v>
                </c:pt>
                <c:pt idx="12">
                  <c:v>114</c:v>
                </c:pt>
              </c:numCache>
            </c:numRef>
          </c:val>
          <c:extLst>
            <c:ext xmlns:c16="http://schemas.microsoft.com/office/drawing/2014/chart" uri="{C3380CC4-5D6E-409C-BE32-E72D297353CC}">
              <c16:uniqueId val="{00000007-9797-4340-8760-F35DD3C5A0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1378</c:v>
                </c:pt>
                <c:pt idx="3">
                  <c:v>1333</c:v>
                </c:pt>
                <c:pt idx="6">
                  <c:v>1287</c:v>
                </c:pt>
                <c:pt idx="9">
                  <c:v>1261</c:v>
                </c:pt>
                <c:pt idx="12">
                  <c:v>1337</c:v>
                </c:pt>
              </c:numCache>
            </c:numRef>
          </c:val>
          <c:extLst>
            <c:ext xmlns:c16="http://schemas.microsoft.com/office/drawing/2014/chart" uri="{C3380CC4-5D6E-409C-BE32-E72D297353CC}">
              <c16:uniqueId val="{00000008-9797-4340-8760-F35DD3C5A0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97-4340-8760-F35DD3C5A0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1059</c:v>
                </c:pt>
                <c:pt idx="3">
                  <c:v>1549</c:v>
                </c:pt>
                <c:pt idx="6">
                  <c:v>2880</c:v>
                </c:pt>
                <c:pt idx="9">
                  <c:v>3004</c:v>
                </c:pt>
                <c:pt idx="12">
                  <c:v>3424</c:v>
                </c:pt>
              </c:numCache>
            </c:numRef>
          </c:val>
          <c:extLst>
            <c:ext xmlns:c16="http://schemas.microsoft.com/office/drawing/2014/chart" uri="{C3380CC4-5D6E-409C-BE32-E72D297353CC}">
              <c16:uniqueId val="{0000000A-9797-4340-8760-F35DD3C5A0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97-4340-8760-F35DD3C5A0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3392</c:v>
                </c:pt>
                <c:pt idx="1">
                  <c:v>3144</c:v>
                </c:pt>
                <c:pt idx="2">
                  <c:v>2851</c:v>
                </c:pt>
              </c:numCache>
            </c:numRef>
          </c:val>
          <c:extLst>
            <c:ext xmlns:c16="http://schemas.microsoft.com/office/drawing/2014/chart" uri="{C3380CC4-5D6E-409C-BE32-E72D297353CC}">
              <c16:uniqueId val="{00000000-23A5-4394-904B-365B6FE398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c:v>
                </c:pt>
                <c:pt idx="1">
                  <c:v>214</c:v>
                </c:pt>
                <c:pt idx="2">
                  <c:v>228</c:v>
                </c:pt>
              </c:numCache>
            </c:numRef>
          </c:val>
          <c:extLst>
            <c:ext xmlns:c16="http://schemas.microsoft.com/office/drawing/2014/chart" uri="{C3380CC4-5D6E-409C-BE32-E72D297353CC}">
              <c16:uniqueId val="{00000001-23A5-4394-904B-365B6FE398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2376</c:v>
                </c:pt>
                <c:pt idx="1">
                  <c:v>2248</c:v>
                </c:pt>
                <c:pt idx="2">
                  <c:v>2203</c:v>
                </c:pt>
              </c:numCache>
            </c:numRef>
          </c:val>
          <c:extLst>
            <c:ext xmlns:c16="http://schemas.microsoft.com/office/drawing/2014/chart" uri="{C3380CC4-5D6E-409C-BE32-E72D297353CC}">
              <c16:uniqueId val="{00000002-23A5-4394-904B-365B6FE398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元利償還金等は、一部事務組合等の起こした地方債に充てたと認められる補助金又は負担金は減少したものの、元利償還金の増加、公営企業債の元利償還金に対する繰入金の増加等により、前年度比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算入公債費等は、災害復旧費等に係る基準財政需要額の増加等により、前年度比</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百万円増加した。そのため、実質公債費比率の分子は、前年度比</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今後も計画的な地方債発行及び償還を行うことで、財政健全化を図る。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該当なし（満期一括償還の地方債がないため）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将来負担額は、組合等負担等見込額</a:t>
          </a:r>
          <a:r>
            <a:rPr kumimoji="1" lang="en-US" altLang="ja-JP" sz="1400">
              <a:latin typeface="ＭＳ ゴシック" pitchFamily="49" charset="-128"/>
              <a:ea typeface="ＭＳ ゴシック" pitchFamily="49" charset="-128"/>
            </a:rPr>
            <a:t>6,523</a:t>
          </a:r>
          <a:r>
            <a:rPr kumimoji="1" lang="ja-JP" altLang="en-US" sz="1400">
              <a:latin typeface="ＭＳ ゴシック" pitchFamily="49" charset="-128"/>
              <a:ea typeface="ＭＳ ゴシック" pitchFamily="49" charset="-128"/>
            </a:rPr>
            <a:t>千円減少等したものの、一般会計等に係る地方債の現在高</a:t>
          </a:r>
          <a:r>
            <a:rPr kumimoji="1" lang="en-US" altLang="ja-JP" sz="1400">
              <a:latin typeface="ＭＳ ゴシック" pitchFamily="49" charset="-128"/>
              <a:ea typeface="ＭＳ ゴシック" pitchFamily="49" charset="-128"/>
            </a:rPr>
            <a:t>419,438</a:t>
          </a:r>
          <a:r>
            <a:rPr kumimoji="1" lang="ja-JP" altLang="en-US" sz="1400">
              <a:latin typeface="ＭＳ ゴシック" pitchFamily="49" charset="-128"/>
              <a:ea typeface="ＭＳ ゴシック" pitchFamily="49" charset="-128"/>
            </a:rPr>
            <a:t>千円増加等により、前年度比</a:t>
          </a:r>
          <a:r>
            <a:rPr kumimoji="1" lang="en-US" altLang="ja-JP" sz="1400">
              <a:latin typeface="ＭＳ ゴシック" pitchFamily="49" charset="-128"/>
              <a:ea typeface="ＭＳ ゴシック" pitchFamily="49" charset="-128"/>
            </a:rPr>
            <a:t>487,298</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充当可能財源等は、充当可能基金</a:t>
          </a:r>
          <a:r>
            <a:rPr kumimoji="1" lang="en-US" altLang="ja-JP" sz="1400">
              <a:latin typeface="ＭＳ ゴシック" pitchFamily="49" charset="-128"/>
              <a:ea typeface="ＭＳ ゴシック" pitchFamily="49" charset="-128"/>
            </a:rPr>
            <a:t>340,354</a:t>
          </a:r>
          <a:r>
            <a:rPr kumimoji="1" lang="ja-JP" altLang="en-US" sz="1400">
              <a:latin typeface="ＭＳ ゴシック" pitchFamily="49" charset="-128"/>
              <a:ea typeface="ＭＳ ゴシック" pitchFamily="49" charset="-128"/>
            </a:rPr>
            <a:t>千円減少、基準財政需要額算入見込額</a:t>
          </a:r>
          <a:r>
            <a:rPr kumimoji="1" lang="en-US" altLang="ja-JP" sz="1400">
              <a:latin typeface="ＭＳ ゴシック" pitchFamily="49" charset="-128"/>
              <a:ea typeface="ＭＳ ゴシック" pitchFamily="49" charset="-128"/>
            </a:rPr>
            <a:t>158,718</a:t>
          </a:r>
          <a:r>
            <a:rPr kumimoji="1" lang="ja-JP" altLang="en-US" sz="1400">
              <a:latin typeface="ＭＳ ゴシック" pitchFamily="49" charset="-128"/>
              <a:ea typeface="ＭＳ ゴシック" pitchFamily="49" charset="-128"/>
            </a:rPr>
            <a:t>千円減少等により、前年度比</a:t>
          </a:r>
          <a:r>
            <a:rPr kumimoji="1" lang="en-US" altLang="ja-JP" sz="1400">
              <a:latin typeface="ＭＳ ゴシック" pitchFamily="49" charset="-128"/>
              <a:ea typeface="ＭＳ ゴシック" pitchFamily="49" charset="-128"/>
            </a:rPr>
            <a:t>508,007</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　将来負担額より充当可能財源等が大きいため、将来負担比率は前年度同様発生していない。</a:t>
          </a:r>
        </a:p>
        <a:p>
          <a:r>
            <a:rPr kumimoji="1" lang="ja-JP" altLang="en-US" sz="1400">
              <a:latin typeface="ＭＳ ゴシック" pitchFamily="49" charset="-128"/>
              <a:ea typeface="ＭＳ ゴシック" pitchFamily="49" charset="-128"/>
            </a:rPr>
            <a:t>　今後も計画的な基金の積立等を行い、将来負担額を圧縮することで、財政健全化を図る。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百万円増加等したものの、財政調整基金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百万円減少等により、基金全体で令和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原則、その他特定目的基金へ積立て、歳計剰余金は条例に基づき財政調整基金へ積立てる。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の用に供する施設の整備に資するための公共施設等整備基金、災害の発生に対する備え・災害発生時の避難・被災者支援等の経費に充てるための災害対策基金、木城町を応援するために寄せられた寄附金を地域活性に資する事業の財源に充てるためのふるさと応援基金、大規模かつ重大な災害が発生した場合における住民生活の再生及び災害からの復旧を迅速かつ円滑に進めるためのくらしの再生基金、地域福祉の向上・健康づくり・ボランティア活動の推進及び社会福祉の充実のための財源に充てるための福祉基金等のその他特定目的基金を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百万円等積立てたものの、公共施設等整備基金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百万円取崩し、みどりの杜子ども育成基金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百万円取崩し等により、その他特定目的基金全体は、令和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各種計画により、事業・公共施設整備等の目的が定まっている場合は、その他特定目的基金へ計画的・優先的な積立てを行う。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各年度の財源の調整を図り、財政の健全な運営に資するため、財政調整基金を設置している。原則、歳計剰余金による積立てのみ。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百万円及び預金利息の積立てによるもの。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今後も地方債の償還に必要な財源を確保し、将来にわたる財政な健全な運営に資するため、減債基金を保有する。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年度財政力指数は前年度比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となった。固定資産税（大規模償却資産）の経年償却による地方税の減少、高齢化率（約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が高く、町内に中心となる産業がないことなど増加要因も少ないことから、今後も地方税の減少と併せ財政力指数も減少することが見込まれる。そのため、自主財源である地方税の課税客体の適正な把握・口座振替の推進などの収納率向上等、歳入確保に取り組み、併せて各事業の効果や緊急性などを踏まえた事業の選択と集中などによる歳出の抑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39007</xdr:rowOff>
    </xdr:from>
    <xdr:to>
      <xdr:col>23</xdr:col>
      <xdr:colOff>133350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554107"/>
          <a:ext cx="0" cy="11547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125384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2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39007</xdr:rowOff>
    </xdr:from>
    <xdr:to>
      <xdr:col>24</xdr:col>
      <xdr:colOff>12700</xdr:colOff>
      <xdr:row>38</xdr:row>
      <xdr:rowOff>39007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55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39007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851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72572</xdr:rowOff>
    </xdr:from>
    <xdr:to>
      <xdr:col>19</xdr:col>
      <xdr:colOff>133350</xdr:colOff>
      <xdr:row>37</xdr:row>
      <xdr:rowOff>141514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1622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37</xdr:row>
      <xdr:rowOff>72572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1280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96157</xdr:rowOff>
    </xdr:from>
    <xdr:to>
      <xdr:col>15</xdr:col>
      <xdr:colOff>133350</xdr:colOff>
      <xdr:row>44</xdr:row>
      <xdr:rowOff>26307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140607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266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78922</xdr:rowOff>
    </xdr:from>
    <xdr:to>
      <xdr:col>11</xdr:col>
      <xdr:colOff>82550</xdr:colOff>
      <xdr:row>44</xdr:row>
      <xdr:rowOff>9072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80934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21772</xdr:rowOff>
    </xdr:from>
    <xdr:to>
      <xdr:col>15</xdr:col>
      <xdr:colOff>133350</xdr:colOff>
      <xdr:row>37</xdr:row>
      <xdr:rowOff>123372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133549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経常経費充当一般財源（経常収支比率の分子）は、介護保険事業特別会計繰出金等の繰出金</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千円減少等したものの、会計年度任用職員勤勉手当等による人件費</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千円増加、元利償還金による公債費</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96,495</a:t>
          </a:r>
          <a:r>
            <a:rPr kumimoji="1" lang="ja-JP" altLang="en-US" sz="1300">
              <a:latin typeface="ＭＳ Ｐゴシック" panose="020B0600070205080204" pitchFamily="50" charset="-128"/>
              <a:ea typeface="ＭＳ Ｐゴシック" panose="020B0600070205080204" pitchFamily="50" charset="-128"/>
            </a:rPr>
            <a:t>千円増加した。</a:t>
          </a:r>
        </a:p>
        <a:p>
          <a:r>
            <a:rPr kumimoji="1" lang="ja-JP" altLang="en-US" sz="1300">
              <a:latin typeface="ＭＳ Ｐゴシック" panose="020B0600070205080204" pitchFamily="50" charset="-128"/>
              <a:ea typeface="ＭＳ Ｐゴシック" panose="020B0600070205080204" pitchFamily="50" charset="-128"/>
            </a:rPr>
            <a:t>経常一般財源等（経常収支比率の分母）は、固定資産税等の減少により地方税</a:t>
          </a:r>
          <a:r>
            <a:rPr kumimoji="1" lang="en-US" altLang="ja-JP" sz="1300">
              <a:latin typeface="ＭＳ Ｐゴシック" panose="020B0600070205080204" pitchFamily="50" charset="-128"/>
              <a:ea typeface="ＭＳ Ｐゴシック" panose="020B0600070205080204" pitchFamily="50" charset="-128"/>
            </a:rPr>
            <a:t>120,200</a:t>
          </a:r>
          <a:r>
            <a:rPr kumimoji="1" lang="ja-JP" altLang="en-US" sz="1300">
              <a:latin typeface="ＭＳ Ｐゴシック" panose="020B0600070205080204" pitchFamily="50" charset="-128"/>
              <a:ea typeface="ＭＳ Ｐゴシック" panose="020B0600070205080204" pitchFamily="50" charset="-128"/>
            </a:rPr>
            <a:t>千円減少等したものの、普通交付税等の増加による地方交付税</a:t>
          </a:r>
          <a:r>
            <a:rPr kumimoji="1" lang="en-US" altLang="ja-JP" sz="1300">
              <a:latin typeface="ＭＳ Ｐゴシック" panose="020B0600070205080204" pitchFamily="50" charset="-128"/>
              <a:ea typeface="ＭＳ Ｐゴシック" panose="020B0600070205080204" pitchFamily="50" charset="-128"/>
            </a:rPr>
            <a:t>158,546</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42,349</a:t>
          </a:r>
          <a:r>
            <a:rPr kumimoji="1" lang="ja-JP" altLang="en-US" sz="1300">
              <a:latin typeface="ＭＳ Ｐゴシック" panose="020B0600070205080204" pitchFamily="50" charset="-128"/>
              <a:ea typeface="ＭＳ Ｐゴシック" panose="020B0600070205080204" pitchFamily="50" charset="-128"/>
            </a:rPr>
            <a:t>千円増加した。これらより、経常収支比率は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122344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4326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7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140970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622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63</xdr:row>
      <xdr:rowOff>98213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62285"/>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43,738</a:t>
          </a:r>
          <a:r>
            <a:rPr kumimoji="1" lang="ja-JP" altLang="en-US" sz="1300">
              <a:latin typeface="ＭＳ Ｐゴシック" panose="020B0600070205080204" pitchFamily="50" charset="-128"/>
              <a:ea typeface="ＭＳ Ｐゴシック" panose="020B0600070205080204" pitchFamily="50" charset="-128"/>
            </a:rPr>
            <a:t>千円増加、基本給及びその他の手当等の増加による任期の定めのない常勤職員</a:t>
          </a:r>
          <a:r>
            <a:rPr kumimoji="1" lang="en-US" altLang="ja-JP" sz="1300">
              <a:latin typeface="ＭＳ Ｐゴシック" panose="020B0600070205080204" pitchFamily="50" charset="-128"/>
              <a:ea typeface="ＭＳ Ｐゴシック" panose="020B0600070205080204" pitchFamily="50" charset="-128"/>
            </a:rPr>
            <a:t>14,734</a:t>
          </a:r>
          <a:r>
            <a:rPr kumimoji="1" lang="ja-JP" altLang="en-US" sz="1300">
              <a:latin typeface="ＭＳ Ｐゴシック" panose="020B0600070205080204" pitchFamily="50" charset="-128"/>
              <a:ea typeface="ＭＳ Ｐゴシック" panose="020B0600070205080204" pitchFamily="50" charset="-128"/>
            </a:rPr>
            <a:t>千円増加等により、人件費は、前年度比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78,696</a:t>
          </a:r>
          <a:r>
            <a:rPr kumimoji="1" lang="ja-JP" altLang="en-US" sz="1300">
              <a:latin typeface="ＭＳ Ｐゴシック" panose="020B0600070205080204" pitchFamily="50" charset="-128"/>
              <a:ea typeface="ＭＳ Ｐゴシック" panose="020B0600070205080204" pitchFamily="50" charset="-128"/>
            </a:rPr>
            <a:t>千円増加した。物件費は、自治体システム標準化移行支援業務委託料等の増加による委託料</a:t>
          </a:r>
          <a:r>
            <a:rPr kumimoji="1" lang="en-US" altLang="ja-JP" sz="1300">
              <a:latin typeface="ＭＳ Ｐゴシック" panose="020B0600070205080204" pitchFamily="50" charset="-128"/>
              <a:ea typeface="ＭＳ Ｐゴシック" panose="020B0600070205080204" pitchFamily="50" charset="-128"/>
            </a:rPr>
            <a:t>137,192</a:t>
          </a:r>
          <a:r>
            <a:rPr kumimoji="1" lang="ja-JP" altLang="en-US" sz="1300">
              <a:latin typeface="ＭＳ Ｐゴシック" panose="020B0600070205080204" pitchFamily="50" charset="-128"/>
              <a:ea typeface="ＭＳ Ｐゴシック" panose="020B0600070205080204" pitchFamily="50" charset="-128"/>
            </a:rPr>
            <a:t>千円増加等したものの、ふるさと納税費に係る手数料等の減少による役務費</a:t>
          </a:r>
          <a:r>
            <a:rPr kumimoji="1" lang="en-US" altLang="ja-JP" sz="1300">
              <a:latin typeface="ＭＳ Ｐゴシック" panose="020B0600070205080204" pitchFamily="50" charset="-128"/>
              <a:ea typeface="ＭＳ Ｐゴシック" panose="020B0600070205080204" pitchFamily="50" charset="-128"/>
            </a:rPr>
            <a:t>59,617</a:t>
          </a:r>
          <a:r>
            <a:rPr kumimoji="1" lang="ja-JP" altLang="en-US" sz="1300">
              <a:latin typeface="ＭＳ Ｐゴシック" panose="020B0600070205080204" pitchFamily="50" charset="-128"/>
              <a:ea typeface="ＭＳ Ｐゴシック" panose="020B0600070205080204" pitchFamily="50" charset="-128"/>
            </a:rPr>
            <a:t>千円減少等により、物件費は、前年度比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5,305</a:t>
          </a:r>
          <a:r>
            <a:rPr kumimoji="1" lang="ja-JP" altLang="en-US" sz="1300">
              <a:latin typeface="ＭＳ Ｐゴシック" panose="020B0600070205080204" pitchFamily="50" charset="-128"/>
              <a:ea typeface="ＭＳ Ｐゴシック" panose="020B0600070205080204" pitchFamily="50" charset="-128"/>
            </a:rPr>
            <a:t>千円減少した。人口１人当たり人件費・物件費等決算額は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24,267</a:t>
          </a:r>
          <a:r>
            <a:rPr kumimoji="1" lang="ja-JP" altLang="en-US" sz="1300">
              <a:latin typeface="ＭＳ Ｐゴシック" panose="020B0600070205080204" pitchFamily="50" charset="-128"/>
              <a:ea typeface="ＭＳ Ｐゴシック" panose="020B0600070205080204" pitchFamily="50" charset="-128"/>
            </a:rPr>
            <a:t>円増加しており、類似団体平均を下回っている。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108741</xdr:rowOff>
    </xdr:from>
    <xdr:to>
      <xdr:col>23</xdr:col>
      <xdr:colOff>133350</xdr:colOff>
      <xdr:row>81</xdr:row>
      <xdr:rowOff>125471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6191"/>
          <a:ext cx="83820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108741</xdr:rowOff>
    </xdr:from>
    <xdr:to>
      <xdr:col>19</xdr:col>
      <xdr:colOff>133350</xdr:colOff>
      <xdr:row>81</xdr:row>
      <xdr:rowOff>109548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96191"/>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107721</xdr:rowOff>
    </xdr:from>
    <xdr:to>
      <xdr:col>15</xdr:col>
      <xdr:colOff>82550</xdr:colOff>
      <xdr:row>81</xdr:row>
      <xdr:rowOff>109548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95171"/>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107721</xdr:rowOff>
    </xdr:from>
    <xdr:to>
      <xdr:col>11</xdr:col>
      <xdr:colOff>31750</xdr:colOff>
      <xdr:row>81</xdr:row>
      <xdr:rowOff>111044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95171"/>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74671</xdr:rowOff>
    </xdr:from>
    <xdr:to>
      <xdr:col>23</xdr:col>
      <xdr:colOff>184150</xdr:colOff>
      <xdr:row>82</xdr:row>
      <xdr:rowOff>4821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167398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57941</xdr:rowOff>
    </xdr:from>
    <xdr:to>
      <xdr:col>19</xdr:col>
      <xdr:colOff>184150</xdr:colOff>
      <xdr:row>81</xdr:row>
      <xdr:rowOff>159541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169718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4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58748</xdr:rowOff>
    </xdr:from>
    <xdr:to>
      <xdr:col>15</xdr:col>
      <xdr:colOff>133350</xdr:colOff>
      <xdr:row>81</xdr:row>
      <xdr:rowOff>160348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170525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56921</xdr:rowOff>
    </xdr:from>
    <xdr:to>
      <xdr:col>11</xdr:col>
      <xdr:colOff>82550</xdr:colOff>
      <xdr:row>81</xdr:row>
      <xdr:rowOff>158521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168698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60244</xdr:rowOff>
    </xdr:from>
    <xdr:to>
      <xdr:col>7</xdr:col>
      <xdr:colOff>31750</xdr:colOff>
      <xdr:row>81</xdr:row>
      <xdr:rowOff>161844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ラスパイレス指数は、類似団体平均及び全国町村平均と比較してほぼ同水準である。能力及び実績に基づく人事管理を行うため、平成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年度より人事評価制度を導入しており、給与の適正化及び人事管理に努める。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72389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516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62737</xdr:rowOff>
    </xdr:from>
    <xdr:to>
      <xdr:col>77</xdr:col>
      <xdr:colOff>44450</xdr:colOff>
      <xdr:row>88</xdr:row>
      <xdr:rowOff>72389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5033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62737</xdr:rowOff>
    </xdr:from>
    <xdr:to>
      <xdr:col>72</xdr:col>
      <xdr:colOff>203200</xdr:colOff>
      <xdr:row>88</xdr:row>
      <xdr:rowOff>77215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503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77215</xdr:rowOff>
    </xdr:from>
    <xdr:to>
      <xdr:col>68</xdr:col>
      <xdr:colOff>152400</xdr:colOff>
      <xdr:row>88</xdr:row>
      <xdr:rowOff>106172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64815"/>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26415</xdr:rowOff>
    </xdr:from>
    <xdr:to>
      <xdr:col>68</xdr:col>
      <xdr:colOff>203200</xdr:colOff>
      <xdr:row>88</xdr:row>
      <xdr:rowOff>128015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112792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55372</xdr:rowOff>
    </xdr:from>
    <xdr:to>
      <xdr:col>64</xdr:col>
      <xdr:colOff>152400</xdr:colOff>
      <xdr:row>88</xdr:row>
      <xdr:rowOff>156972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141749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観光施設管理など指定管理者制度導入による民間委託等を推進している。類似団体平均をやや下回っている。第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次行政改革大綱の推進により、組織・機構や事務事業の見直し等の進捗状況も踏まえ、今後も適正な人員管理に努める。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45910</xdr:rowOff>
    </xdr:from>
    <xdr:to>
      <xdr:col>81</xdr:col>
      <xdr:colOff>44450</xdr:colOff>
      <xdr:row>60</xdr:row>
      <xdr:rowOff>57976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2910"/>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23188</xdr:rowOff>
    </xdr:from>
    <xdr:to>
      <xdr:col>77</xdr:col>
      <xdr:colOff>44450</xdr:colOff>
      <xdr:row>60</xdr:row>
      <xdr:rowOff>45910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0188"/>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22182</xdr:rowOff>
    </xdr:from>
    <xdr:to>
      <xdr:col>72</xdr:col>
      <xdr:colOff>203200</xdr:colOff>
      <xdr:row>60</xdr:row>
      <xdr:rowOff>23188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0918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16351</xdr:rowOff>
    </xdr:from>
    <xdr:to>
      <xdr:col>68</xdr:col>
      <xdr:colOff>152400</xdr:colOff>
      <xdr:row>60</xdr:row>
      <xdr:rowOff>22182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3351"/>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7176</xdr:rowOff>
    </xdr:from>
    <xdr:to>
      <xdr:col>81</xdr:col>
      <xdr:colOff>95250</xdr:colOff>
      <xdr:row>60</xdr:row>
      <xdr:rowOff>108776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99903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1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166560</xdr:rowOff>
    </xdr:from>
    <xdr:to>
      <xdr:col>77</xdr:col>
      <xdr:colOff>95250</xdr:colOff>
      <xdr:row>60</xdr:row>
      <xdr:rowOff>96710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106887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5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143838</xdr:rowOff>
    </xdr:from>
    <xdr:to>
      <xdr:col>73</xdr:col>
      <xdr:colOff>44450</xdr:colOff>
      <xdr:row>60</xdr:row>
      <xdr:rowOff>73988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84165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142832</xdr:rowOff>
    </xdr:from>
    <xdr:to>
      <xdr:col>68</xdr:col>
      <xdr:colOff>203200</xdr:colOff>
      <xdr:row>60</xdr:row>
      <xdr:rowOff>72982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83159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137001</xdr:rowOff>
    </xdr:from>
    <xdr:to>
      <xdr:col>64</xdr:col>
      <xdr:colOff>152400</xdr:colOff>
      <xdr:row>60</xdr:row>
      <xdr:rowOff>67151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77328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a:t>
          </a:r>
          <a:r>
            <a:rPr kumimoji="1" lang="en-US" altLang="ja-JP" sz="1300">
              <a:latin typeface="ＭＳ Ｐゴシック" panose="020B0600070205080204" pitchFamily="50" charset="-128"/>
              <a:ea typeface="ＭＳ Ｐゴシック" panose="020B0600070205080204" pitchFamily="50" charset="-128"/>
            </a:rPr>
            <a:t>11,213</a:t>
          </a:r>
          <a:r>
            <a:rPr kumimoji="1" lang="ja-JP" altLang="en-US" sz="1300">
              <a:latin typeface="ＭＳ Ｐゴシック" panose="020B0600070205080204" pitchFamily="50" charset="-128"/>
              <a:ea typeface="ＭＳ Ｐゴシック" panose="020B0600070205080204" pitchFamily="50" charset="-128"/>
            </a:rPr>
            <a:t>千円増加したものの、平成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の地方債抑制もあって、実質公債費比率は類似団体平均を下回っている。今後、公共施設の老朽化対策等による公債費の増加が見込まれることから、計画的な地方債の発行、地方債償還を行うことにより、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35306</xdr:rowOff>
    </xdr:from>
    <xdr:to>
      <xdr:col>81</xdr:col>
      <xdr:colOff>44450</xdr:colOff>
      <xdr:row>40</xdr:row>
      <xdr:rowOff>49784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933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35306</xdr:rowOff>
    </xdr:from>
    <xdr:to>
      <xdr:col>77</xdr:col>
      <xdr:colOff>44450</xdr:colOff>
      <xdr:row>40</xdr:row>
      <xdr:rowOff>44958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933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44958</xdr:rowOff>
    </xdr:from>
    <xdr:to>
      <xdr:col>72</xdr:col>
      <xdr:colOff>203200</xdr:colOff>
      <xdr:row>40</xdr:row>
      <xdr:rowOff>59436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029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73914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174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155956</xdr:rowOff>
    </xdr:from>
    <xdr:to>
      <xdr:col>77</xdr:col>
      <xdr:colOff>95250</xdr:colOff>
      <xdr:row>40</xdr:row>
      <xdr:rowOff>86106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96283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1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165608</xdr:rowOff>
    </xdr:from>
    <xdr:to>
      <xdr:col>73</xdr:col>
      <xdr:colOff>44450</xdr:colOff>
      <xdr:row>40</xdr:row>
      <xdr:rowOff>95758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105935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一般会計等に係る地方債現在高の増加により将来負担額が</a:t>
          </a:r>
          <a:r>
            <a:rPr kumimoji="1" lang="en-US" altLang="ja-JP" sz="1300">
              <a:latin typeface="ＭＳ Ｐゴシック" panose="020B0600070205080204" pitchFamily="50" charset="-128"/>
              <a:ea typeface="ＭＳ Ｐゴシック" panose="020B0600070205080204" pitchFamily="50" charset="-128"/>
            </a:rPr>
            <a:t>487,298</a:t>
          </a:r>
          <a:r>
            <a:rPr kumimoji="1" lang="ja-JP" altLang="en-US" sz="1300">
              <a:latin typeface="ＭＳ Ｐゴシック" panose="020B0600070205080204" pitchFamily="50" charset="-128"/>
              <a:ea typeface="ＭＳ Ｐゴシック" panose="020B0600070205080204" pitchFamily="50" charset="-128"/>
            </a:rPr>
            <a:t>千円増加、充当可能基金の減少等により充当可能財源等は</a:t>
          </a:r>
          <a:r>
            <a:rPr kumimoji="1" lang="en-US" altLang="ja-JP" sz="1300">
              <a:latin typeface="ＭＳ Ｐゴシック" panose="020B0600070205080204" pitchFamily="50" charset="-128"/>
              <a:ea typeface="ＭＳ Ｐゴシック" panose="020B0600070205080204" pitchFamily="50" charset="-128"/>
            </a:rPr>
            <a:t>508,007</a:t>
          </a:r>
          <a:r>
            <a:rPr kumimoji="1" lang="ja-JP" altLang="en-US" sz="1300">
              <a:latin typeface="ＭＳ Ｐゴシック" panose="020B0600070205080204" pitchFamily="50" charset="-128"/>
              <a:ea typeface="ＭＳ Ｐゴシック" panose="020B0600070205080204" pitchFamily="50" charset="-128"/>
            </a:rPr>
            <a:t>千円減少した。将来負担額より充当可能財源等が大きいため、将来負担比率は発生していない。今後も公債費等義務的経費の削減を中心とする行財政改革を進め、財政の健全化に努める。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25,011</a:t>
          </a:r>
          <a:r>
            <a:rPr kumimoji="1" lang="ja-JP" altLang="en-US" sz="1300">
              <a:latin typeface="ＭＳ Ｐゴシック" panose="020B0600070205080204" pitchFamily="50" charset="-128"/>
              <a:ea typeface="ＭＳ Ｐゴシック" panose="020B0600070205080204" pitchFamily="50" charset="-128"/>
            </a:rPr>
            <a:t>千円増加、任期の定めのない常勤職員</a:t>
          </a:r>
          <a:r>
            <a:rPr kumimoji="1" lang="en-US" altLang="ja-JP" sz="1300">
              <a:latin typeface="ＭＳ Ｐゴシック" panose="020B0600070205080204" pitchFamily="50" charset="-128"/>
              <a:ea typeface="ＭＳ Ｐゴシック" panose="020B0600070205080204" pitchFamily="50" charset="-128"/>
            </a:rPr>
            <a:t>21,882</a:t>
          </a:r>
          <a:r>
            <a:rPr kumimoji="1" lang="ja-JP" altLang="en-US" sz="1300">
              <a:latin typeface="ＭＳ Ｐゴシック" panose="020B0600070205080204" pitchFamily="50" charset="-128"/>
              <a:ea typeface="ＭＳ Ｐゴシック" panose="020B0600070205080204" pitchFamily="50" charset="-128"/>
            </a:rPr>
            <a:t>千円増加、地方公務員共済組合等負担金</a:t>
          </a:r>
          <a:r>
            <a:rPr kumimoji="1" lang="en-US" altLang="ja-JP" sz="1300">
              <a:latin typeface="ＭＳ Ｐゴシック" panose="020B0600070205080204" pitchFamily="50" charset="-128"/>
              <a:ea typeface="ＭＳ Ｐゴシック" panose="020B0600070205080204" pitchFamily="50" charset="-128"/>
            </a:rPr>
            <a:t>11,589</a:t>
          </a:r>
          <a:r>
            <a:rPr kumimoji="1" lang="ja-JP" altLang="en-US" sz="1300">
              <a:latin typeface="ＭＳ Ｐゴシック" panose="020B0600070205080204" pitchFamily="50" charset="-128"/>
              <a:ea typeface="ＭＳ Ｐゴシック" panose="020B0600070205080204" pitchFamily="50" charset="-128"/>
            </a:rPr>
            <a:t>千円増加等により、人件費は、前年度比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千円増加した。民間でも実施可能な部分については、指定管理者制度の導入など進めており、今後も行政改革の取組を通じて適正化を図る。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8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137160</xdr:rowOff>
    </xdr:from>
    <xdr:to>
      <xdr:col>15</xdr:col>
      <xdr:colOff>149225</xdr:colOff>
      <xdr:row>36</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木城学園光熱水費等の増加による需用費</a:t>
          </a:r>
          <a:r>
            <a:rPr kumimoji="1" lang="en-US" altLang="ja-JP" sz="1300">
              <a:latin typeface="ＭＳ Ｐゴシック" panose="020B0600070205080204" pitchFamily="50" charset="-128"/>
              <a:ea typeface="ＭＳ Ｐゴシック" panose="020B0600070205080204" pitchFamily="50" charset="-128"/>
            </a:rPr>
            <a:t>2,802</a:t>
          </a:r>
          <a:r>
            <a:rPr kumimoji="1" lang="ja-JP" altLang="en-US" sz="1300">
              <a:latin typeface="ＭＳ Ｐゴシック" panose="020B0600070205080204" pitchFamily="50" charset="-128"/>
              <a:ea typeface="ＭＳ Ｐゴシック" panose="020B0600070205080204" pitchFamily="50" charset="-128"/>
            </a:rPr>
            <a:t>千円増加、公金口座振込手数料等の増加による役務費</a:t>
          </a:r>
          <a:r>
            <a:rPr kumimoji="1" lang="en-US" altLang="ja-JP" sz="1300">
              <a:latin typeface="ＭＳ Ｐゴシック" panose="020B0600070205080204" pitchFamily="50" charset="-128"/>
              <a:ea typeface="ＭＳ Ｐゴシック" panose="020B0600070205080204" pitchFamily="50" charset="-128"/>
            </a:rPr>
            <a:t>1,026</a:t>
          </a:r>
          <a:r>
            <a:rPr kumimoji="1" lang="ja-JP" altLang="en-US" sz="1300">
              <a:latin typeface="ＭＳ Ｐゴシック" panose="020B0600070205080204" pitchFamily="50" charset="-128"/>
              <a:ea typeface="ＭＳ Ｐゴシック" panose="020B0600070205080204" pitchFamily="50" charset="-128"/>
            </a:rPr>
            <a:t>千円増加等したものの、予防接種費等の減少による委託料</a:t>
          </a:r>
          <a:r>
            <a:rPr kumimoji="1" lang="en-US" altLang="ja-JP" sz="1300">
              <a:latin typeface="ＭＳ Ｐゴシック" panose="020B0600070205080204" pitchFamily="50" charset="-128"/>
              <a:ea typeface="ＭＳ Ｐゴシック" panose="020B0600070205080204" pitchFamily="50" charset="-128"/>
            </a:rPr>
            <a:t>3,040</a:t>
          </a:r>
          <a:r>
            <a:rPr kumimoji="1" lang="ja-JP" altLang="en-US" sz="1300">
              <a:latin typeface="ＭＳ Ｐゴシック" panose="020B0600070205080204" pitchFamily="50" charset="-128"/>
              <a:ea typeface="ＭＳ Ｐゴシック" panose="020B0600070205080204" pitchFamily="50" charset="-128"/>
            </a:rPr>
            <a:t>千円減少、消防団費用弁償等の減少による旅費</a:t>
          </a:r>
          <a:r>
            <a:rPr kumimoji="1" lang="en-US" altLang="ja-JP" sz="1300">
              <a:latin typeface="ＭＳ Ｐゴシック" panose="020B0600070205080204" pitchFamily="50" charset="-128"/>
              <a:ea typeface="ＭＳ Ｐゴシック" panose="020B0600070205080204" pitchFamily="50" charset="-128"/>
            </a:rPr>
            <a:t>2,854</a:t>
          </a:r>
          <a:r>
            <a:rPr kumimoji="1" lang="ja-JP" altLang="en-US" sz="1300">
              <a:latin typeface="ＭＳ Ｐゴシック" panose="020B0600070205080204" pitchFamily="50" charset="-128"/>
              <a:ea typeface="ＭＳ Ｐゴシック" panose="020B0600070205080204" pitchFamily="50" charset="-128"/>
            </a:rPr>
            <a:t>千円減少等により、物件費は、前年度比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3,859</a:t>
          </a:r>
          <a:r>
            <a:rPr kumimoji="1" lang="ja-JP" altLang="en-US" sz="1300">
              <a:latin typeface="ＭＳ Ｐゴシック" panose="020B0600070205080204" pitchFamily="50" charset="-128"/>
              <a:ea typeface="ＭＳ Ｐゴシック" panose="020B0600070205080204" pitchFamily="50" charset="-128"/>
            </a:rPr>
            <a:t>千円減少した。類似団体平均を上回り、増加傾向にあるため、現行水準を維持するよう努める。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18</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719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44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9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34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老人保護措置費</a:t>
          </a:r>
          <a:r>
            <a:rPr kumimoji="1" lang="en-US" altLang="ja-JP" sz="1300">
              <a:latin typeface="ＭＳ Ｐゴシック" panose="020B0600070205080204" pitchFamily="50" charset="-128"/>
              <a:ea typeface="ＭＳ Ｐゴシック" panose="020B0600070205080204" pitchFamily="50" charset="-128"/>
            </a:rPr>
            <a:t>2,354</a:t>
          </a:r>
          <a:r>
            <a:rPr kumimoji="1" lang="ja-JP" altLang="en-US" sz="1300">
              <a:latin typeface="ＭＳ Ｐゴシック" panose="020B0600070205080204" pitchFamily="50" charset="-128"/>
              <a:ea typeface="ＭＳ Ｐゴシック" panose="020B0600070205080204" pitchFamily="50" charset="-128"/>
            </a:rPr>
            <a:t>千円減少等したものの、職員に係る児童手当</a:t>
          </a:r>
          <a:r>
            <a:rPr kumimoji="1" lang="en-US" altLang="ja-JP" sz="1300">
              <a:latin typeface="ＭＳ Ｐゴシック" panose="020B0600070205080204" pitchFamily="50" charset="-128"/>
              <a:ea typeface="ＭＳ Ｐゴシック" panose="020B0600070205080204" pitchFamily="50" charset="-128"/>
            </a:rPr>
            <a:t>2,650</a:t>
          </a:r>
          <a:r>
            <a:rPr kumimoji="1" lang="ja-JP" altLang="en-US" sz="1300">
              <a:latin typeface="ＭＳ Ｐゴシック" panose="020B0600070205080204" pitchFamily="50" charset="-128"/>
              <a:ea typeface="ＭＳ Ｐゴシック" panose="020B0600070205080204" pitchFamily="50" charset="-128"/>
            </a:rPr>
            <a:t>千円増加、児童措置費</a:t>
          </a:r>
          <a:r>
            <a:rPr kumimoji="1" lang="en-US" altLang="ja-JP" sz="1300">
              <a:latin typeface="ＭＳ Ｐゴシック" panose="020B0600070205080204" pitchFamily="50" charset="-128"/>
              <a:ea typeface="ＭＳ Ｐゴシック" panose="020B0600070205080204" pitchFamily="50" charset="-128"/>
            </a:rPr>
            <a:t>3,746</a:t>
          </a:r>
          <a:r>
            <a:rPr kumimoji="1" lang="ja-JP" altLang="en-US" sz="1300">
              <a:latin typeface="ＭＳ Ｐゴシック" panose="020B0600070205080204" pitchFamily="50" charset="-128"/>
              <a:ea typeface="ＭＳ Ｐゴシック" panose="020B0600070205080204" pitchFamily="50" charset="-128"/>
            </a:rPr>
            <a:t>千円増加、障害児通所支援費</a:t>
          </a:r>
          <a:r>
            <a:rPr kumimoji="1" lang="en-US" altLang="ja-JP" sz="1300">
              <a:latin typeface="ＭＳ Ｐゴシック" panose="020B0600070205080204" pitchFamily="50" charset="-128"/>
              <a:ea typeface="ＭＳ Ｐゴシック" panose="020B0600070205080204" pitchFamily="50" charset="-128"/>
            </a:rPr>
            <a:t>1,124</a:t>
          </a:r>
          <a:r>
            <a:rPr kumimoji="1" lang="ja-JP" altLang="en-US" sz="1300">
              <a:latin typeface="ＭＳ Ｐゴシック" panose="020B0600070205080204" pitchFamily="50" charset="-128"/>
              <a:ea typeface="ＭＳ Ｐゴシック" panose="020B0600070205080204" pitchFamily="50" charset="-128"/>
            </a:rPr>
            <a:t>千円増加等により、扶助費は、前年度比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千円増加した。引き続き扶助費町単独分の見直しなど進めていくことで、適正化を図る。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3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主に繰出金によるものであり、後期高齢者医療特別会計繰出金</a:t>
          </a:r>
          <a:r>
            <a:rPr kumimoji="1" lang="en-US" altLang="ja-JP" sz="1300">
              <a:latin typeface="ＭＳ Ｐゴシック" panose="020B0600070205080204" pitchFamily="50" charset="-128"/>
              <a:ea typeface="ＭＳ Ｐゴシック" panose="020B0600070205080204" pitchFamily="50" charset="-128"/>
            </a:rPr>
            <a:t>4,509</a:t>
          </a:r>
          <a:r>
            <a:rPr kumimoji="1" lang="ja-JP" altLang="en-US" sz="1300">
              <a:latin typeface="ＭＳ Ｐゴシック" panose="020B0600070205080204" pitchFamily="50" charset="-128"/>
              <a:ea typeface="ＭＳ Ｐゴシック" panose="020B0600070205080204" pitchFamily="50" charset="-128"/>
            </a:rPr>
            <a:t>千円増加したものの、介護保険事業特別会計繰出金</a:t>
          </a:r>
          <a:r>
            <a:rPr kumimoji="1" lang="en-US" altLang="ja-JP" sz="1300">
              <a:latin typeface="ＭＳ Ｐゴシック" panose="020B0600070205080204" pitchFamily="50" charset="-128"/>
              <a:ea typeface="ＭＳ Ｐゴシック" panose="020B0600070205080204" pitchFamily="50" charset="-128"/>
            </a:rPr>
            <a:t>13,466</a:t>
          </a:r>
          <a:r>
            <a:rPr kumimoji="1" lang="ja-JP" altLang="en-US" sz="1300">
              <a:latin typeface="ＭＳ Ｐゴシック" panose="020B0600070205080204" pitchFamily="50" charset="-128"/>
              <a:ea typeface="ＭＳ Ｐゴシック" panose="020B0600070205080204" pitchFamily="50" charset="-128"/>
            </a:rPr>
            <a:t>千円減少、国民健康保険事業特別会計繰出金</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千円減少により、繰出金は、前年度比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千円減少した。特別会計の独立採算を目指し、料金等の適正化に努める。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1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42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55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5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下水道事業会計繰出金</a:t>
          </a:r>
          <a:r>
            <a:rPr kumimoji="1" lang="en-US" altLang="ja-JP" sz="1300">
              <a:latin typeface="ＭＳ Ｐゴシック" panose="020B0600070205080204" pitchFamily="50" charset="-128"/>
              <a:ea typeface="ＭＳ Ｐゴシック" panose="020B0600070205080204" pitchFamily="50" charset="-128"/>
            </a:rPr>
            <a:t>4,485</a:t>
          </a:r>
          <a:r>
            <a:rPr kumimoji="1" lang="ja-JP" altLang="en-US" sz="1300">
              <a:latin typeface="ＭＳ Ｐゴシック" panose="020B0600070205080204" pitchFamily="50" charset="-128"/>
              <a:ea typeface="ＭＳ Ｐゴシック" panose="020B0600070205080204" pitchFamily="50" charset="-128"/>
            </a:rPr>
            <a:t>千円減少等したものの、社会福祉協議会関係補助金</a:t>
          </a:r>
          <a:r>
            <a:rPr kumimoji="1" lang="en-US" altLang="ja-JP" sz="1300">
              <a:latin typeface="ＭＳ Ｐゴシック" panose="020B0600070205080204" pitchFamily="50" charset="-128"/>
              <a:ea typeface="ＭＳ Ｐゴシック" panose="020B0600070205080204" pitchFamily="50" charset="-128"/>
            </a:rPr>
            <a:t>11,300</a:t>
          </a:r>
          <a:r>
            <a:rPr kumimoji="1" lang="ja-JP" altLang="en-US" sz="1300">
              <a:latin typeface="ＭＳ Ｐゴシック" panose="020B0600070205080204" pitchFamily="50" charset="-128"/>
              <a:ea typeface="ＭＳ Ｐゴシック" panose="020B0600070205080204" pitchFamily="50" charset="-128"/>
            </a:rPr>
            <a:t>千円増加、東児湯消防組合負担金</a:t>
          </a:r>
          <a:r>
            <a:rPr kumimoji="1" lang="en-US" altLang="ja-JP" sz="1300">
              <a:latin typeface="ＭＳ Ｐゴシック" panose="020B0600070205080204" pitchFamily="50" charset="-128"/>
              <a:ea typeface="ＭＳ Ｐゴシック" panose="020B0600070205080204" pitchFamily="50" charset="-128"/>
            </a:rPr>
            <a:t>6,683</a:t>
          </a:r>
          <a:r>
            <a:rPr kumimoji="1" lang="ja-JP" altLang="en-US" sz="1300">
              <a:latin typeface="ＭＳ Ｐゴシック" panose="020B0600070205080204" pitchFamily="50" charset="-128"/>
              <a:ea typeface="ＭＳ Ｐゴシック" panose="020B0600070205080204" pitchFamily="50" charset="-128"/>
            </a:rPr>
            <a:t>千円増加、簡易水道事業会計繰出金</a:t>
          </a:r>
          <a:r>
            <a:rPr kumimoji="1" lang="en-US" altLang="ja-JP" sz="1300">
              <a:latin typeface="ＭＳ Ｐゴシック" panose="020B0600070205080204" pitchFamily="50" charset="-128"/>
              <a:ea typeface="ＭＳ Ｐゴシック" panose="020B0600070205080204" pitchFamily="50" charset="-128"/>
            </a:rPr>
            <a:t>6,415</a:t>
          </a:r>
          <a:r>
            <a:rPr kumimoji="1" lang="ja-JP" altLang="en-US" sz="1300">
              <a:latin typeface="ＭＳ Ｐゴシック" panose="020B0600070205080204" pitchFamily="50" charset="-128"/>
              <a:ea typeface="ＭＳ Ｐゴシック" panose="020B0600070205080204" pitchFamily="50" charset="-128"/>
            </a:rPr>
            <a:t>千円増加等により、補助費等は、前年度比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19,352</a:t>
          </a:r>
          <a:r>
            <a:rPr kumimoji="1" lang="ja-JP" altLang="en-US" sz="1300">
              <a:latin typeface="ＭＳ Ｐゴシック" panose="020B0600070205080204" pitchFamily="50" charset="-128"/>
              <a:ea typeface="ＭＳ Ｐゴシック" panose="020B0600070205080204" pitchFamily="50" charset="-128"/>
            </a:rPr>
            <a:t>千円増加した。補助事業の適正化に努める。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77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580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元金償還金</a:t>
          </a:r>
          <a:r>
            <a:rPr kumimoji="1" lang="en-US" altLang="ja-JP" sz="1300">
              <a:latin typeface="ＭＳ Ｐゴシック" panose="020B0600070205080204" pitchFamily="50" charset="-128"/>
              <a:ea typeface="ＭＳ Ｐゴシック" panose="020B0600070205080204" pitchFamily="50" charset="-128"/>
            </a:rPr>
            <a:t>23,215</a:t>
          </a:r>
          <a:r>
            <a:rPr kumimoji="1" lang="ja-JP" altLang="en-US" sz="1300">
              <a:latin typeface="ＭＳ Ｐゴシック" panose="020B0600070205080204" pitchFamily="50" charset="-128"/>
              <a:ea typeface="ＭＳ Ｐゴシック" panose="020B0600070205080204" pitchFamily="50" charset="-128"/>
            </a:rPr>
            <a:t>千円増加、長期借入債利子</a:t>
          </a:r>
          <a:r>
            <a:rPr kumimoji="1" lang="en-US" altLang="ja-JP" sz="1300">
              <a:latin typeface="ＭＳ Ｐゴシック" panose="020B0600070205080204" pitchFamily="50" charset="-128"/>
              <a:ea typeface="ＭＳ Ｐゴシック" panose="020B0600070205080204" pitchFamily="50" charset="-128"/>
            </a:rPr>
            <a:t>3,259</a:t>
          </a:r>
          <a:r>
            <a:rPr kumimoji="1" lang="ja-JP" altLang="en-US" sz="1300">
              <a:latin typeface="ＭＳ Ｐゴシック" panose="020B0600070205080204" pitchFamily="50" charset="-128"/>
              <a:ea typeface="ＭＳ Ｐゴシック" panose="020B0600070205080204" pitchFamily="50" charset="-128"/>
            </a:rPr>
            <a:t>千円増加により、公債費は、前年度比</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千円増加した。類似団体平均を下回っているものの、今後も公共施設等の老朽化等に伴う更新が見込まれることから、計画的な地方債の発行・償還を行う。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xdr:rowOff>
    </xdr:from>
    <xdr:to>
      <xdr:col>24</xdr:col>
      <xdr:colOff>25400</xdr:colOff>
      <xdr:row>74</xdr:row>
      <xdr:rowOff>46990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03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xdr:rowOff>
    </xdr:from>
    <xdr:to>
      <xdr:col>19</xdr:col>
      <xdr:colOff>187325</xdr:colOff>
      <xdr:row>74</xdr:row>
      <xdr:rowOff>16510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696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xdr:rowOff>
    </xdr:from>
    <xdr:to>
      <xdr:col>15</xdr:col>
      <xdr:colOff>98425</xdr:colOff>
      <xdr:row>74</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6961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45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167640</xdr:rowOff>
    </xdr:from>
    <xdr:to>
      <xdr:col>24</xdr:col>
      <xdr:colOff>76200</xdr:colOff>
      <xdr:row>74</xdr:row>
      <xdr:rowOff>97790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76217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137160</xdr:rowOff>
    </xdr:from>
    <xdr:to>
      <xdr:col>20</xdr:col>
      <xdr:colOff>38100</xdr:colOff>
      <xdr:row>74</xdr:row>
      <xdr:rowOff>67310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77487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2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129540</xdr:rowOff>
    </xdr:from>
    <xdr:to>
      <xdr:col>15</xdr:col>
      <xdr:colOff>149225</xdr:colOff>
      <xdr:row>74</xdr:row>
      <xdr:rowOff>59690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41910</xdr:rowOff>
    </xdr:from>
    <xdr:to>
      <xdr:col>6</xdr:col>
      <xdr:colOff>171450</xdr:colOff>
      <xdr:row>74</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千円減少、物件費</a:t>
          </a:r>
          <a:r>
            <a:rPr kumimoji="1" lang="en-US" altLang="ja-JP" sz="1300">
              <a:latin typeface="ＭＳ Ｐゴシック" panose="020B0600070205080204" pitchFamily="50" charset="-128"/>
              <a:ea typeface="ＭＳ Ｐゴシック" panose="020B0600070205080204" pitchFamily="50" charset="-128"/>
            </a:rPr>
            <a:t>3,859</a:t>
          </a:r>
          <a:r>
            <a:rPr kumimoji="1" lang="ja-JP" altLang="en-US" sz="1300">
              <a:latin typeface="ＭＳ Ｐゴシック" panose="020B0600070205080204" pitchFamily="50" charset="-128"/>
              <a:ea typeface="ＭＳ Ｐゴシック" panose="020B0600070205080204" pitchFamily="50" charset="-128"/>
            </a:rPr>
            <a:t>千円減少等したものの、人件費</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千円増加、補助費等</a:t>
          </a:r>
          <a:r>
            <a:rPr kumimoji="1" lang="en-US" altLang="ja-JP" sz="1300">
              <a:latin typeface="ＭＳ Ｐゴシック" panose="020B0600070205080204" pitchFamily="50" charset="-128"/>
              <a:ea typeface="ＭＳ Ｐゴシック" panose="020B0600070205080204" pitchFamily="50" charset="-128"/>
            </a:rPr>
            <a:t>19,352</a:t>
          </a:r>
          <a:r>
            <a:rPr kumimoji="1" lang="ja-JP" altLang="en-US" sz="1300">
              <a:latin typeface="ＭＳ Ｐゴシック" panose="020B0600070205080204" pitchFamily="50" charset="-128"/>
              <a:ea typeface="ＭＳ Ｐゴシック" panose="020B0600070205080204" pitchFamily="50" charset="-128"/>
            </a:rPr>
            <a:t>千円増加、扶助費</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千円増加等により、公債費以外（経常経費）は</a:t>
          </a:r>
          <a:r>
            <a:rPr kumimoji="1" lang="en-US" altLang="ja-JP" sz="1300">
              <a:latin typeface="ＭＳ Ｐゴシック" panose="020B0600070205080204" pitchFamily="50" charset="-128"/>
              <a:ea typeface="ＭＳ Ｐゴシック" panose="020B0600070205080204" pitchFamily="50" charset="-128"/>
            </a:rPr>
            <a:t>70,021</a:t>
          </a:r>
          <a:r>
            <a:rPr kumimoji="1" lang="ja-JP" altLang="en-US" sz="1300">
              <a:latin typeface="ＭＳ Ｐゴシック" panose="020B0600070205080204" pitchFamily="50" charset="-128"/>
              <a:ea typeface="ＭＳ Ｐゴシック" panose="020B0600070205080204" pitchFamily="50" charset="-128"/>
            </a:rPr>
            <a:t>千円増加した。類似団体平均を上回っており、増加傾向にあるため、経常経費の削減に努める。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89444</xdr:rowOff>
    </xdr:from>
    <xdr:to>
      <xdr:col>82</xdr:col>
      <xdr:colOff>107950</xdr:colOff>
      <xdr:row>79</xdr:row>
      <xdr:rowOff>128632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339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37193</xdr:rowOff>
    </xdr:from>
    <xdr:to>
      <xdr:col>78</xdr:col>
      <xdr:colOff>69850</xdr:colOff>
      <xdr:row>79</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817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78014</xdr:rowOff>
    </xdr:from>
    <xdr:to>
      <xdr:col>73</xdr:col>
      <xdr:colOff>180975</xdr:colOff>
      <xdr:row>79</xdr:row>
      <xdr:rowOff>37193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511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78014</xdr:rowOff>
    </xdr:from>
    <xdr:to>
      <xdr:col>69</xdr:col>
      <xdr:colOff>92075</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511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77832</xdr:rowOff>
    </xdr:from>
    <xdr:to>
      <xdr:col>82</xdr:col>
      <xdr:colOff>158750</xdr:colOff>
      <xdr:row>80</xdr:row>
      <xdr:rowOff>7982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49909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38644</xdr:rowOff>
    </xdr:from>
    <xdr:to>
      <xdr:col>78</xdr:col>
      <xdr:colOff>120650</xdr:colOff>
      <xdr:row>79</xdr:row>
      <xdr:rowOff>140244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125021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6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157843</xdr:rowOff>
    </xdr:from>
    <xdr:to>
      <xdr:col>74</xdr:col>
      <xdr:colOff>31750</xdr:colOff>
      <xdr:row>79</xdr:row>
      <xdr:rowOff>87993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72770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27214</xdr:rowOff>
    </xdr:from>
    <xdr:to>
      <xdr:col>69</xdr:col>
      <xdr:colOff>142875</xdr:colOff>
      <xdr:row>78</xdr:row>
      <xdr:rowOff>128814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47834</xdr:rowOff>
    </xdr:from>
    <xdr:to>
      <xdr:col>29</xdr:col>
      <xdr:colOff>127000</xdr:colOff>
      <xdr:row>20</xdr:row>
      <xdr:rowOff>93878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24459"/>
          <a:ext cx="647700" cy="4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93878</xdr:rowOff>
    </xdr:from>
    <xdr:to>
      <xdr:col>26</xdr:col>
      <xdr:colOff>50800</xdr:colOff>
      <xdr:row>20</xdr:row>
      <xdr:rowOff>112975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70503"/>
          <a:ext cx="698500" cy="1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112787</xdr:rowOff>
    </xdr:from>
    <xdr:to>
      <xdr:col>22</xdr:col>
      <xdr:colOff>114300</xdr:colOff>
      <xdr:row>20</xdr:row>
      <xdr:rowOff>112975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9412"/>
          <a:ext cx="698500" cy="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112787</xdr:rowOff>
    </xdr:from>
    <xdr:to>
      <xdr:col>18</xdr:col>
      <xdr:colOff>177800</xdr:colOff>
      <xdr:row>20</xdr:row>
      <xdr:rowOff>134245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9412"/>
          <a:ext cx="698500" cy="2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168484</xdr:rowOff>
    </xdr:from>
    <xdr:to>
      <xdr:col>29</xdr:col>
      <xdr:colOff>177800</xdr:colOff>
      <xdr:row>20</xdr:row>
      <xdr:rowOff>98634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7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77061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43078</xdr:rowOff>
    </xdr:from>
    <xdr:to>
      <xdr:col>26</xdr:col>
      <xdr:colOff>101600</xdr:colOff>
      <xdr:row>20</xdr:row>
      <xdr:rowOff>144678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9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129455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6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62175</xdr:rowOff>
    </xdr:from>
    <xdr:to>
      <xdr:col>22</xdr:col>
      <xdr:colOff>165100</xdr:colOff>
      <xdr:row>20</xdr:row>
      <xdr:rowOff>163775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148552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61987</xdr:rowOff>
    </xdr:from>
    <xdr:to>
      <xdr:col>19</xdr:col>
      <xdr:colOff>38100</xdr:colOff>
      <xdr:row>20</xdr:row>
      <xdr:rowOff>163587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148364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83445</xdr:rowOff>
    </xdr:from>
    <xdr:to>
      <xdr:col>15</xdr:col>
      <xdr:colOff>101600</xdr:colOff>
      <xdr:row>21</xdr:row>
      <xdr:rowOff>13595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169822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300315</xdr:rowOff>
    </xdr:from>
    <xdr:to>
      <xdr:col>29</xdr:col>
      <xdr:colOff>127000</xdr:colOff>
      <xdr:row>35</xdr:row>
      <xdr:rowOff>335204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10665"/>
          <a:ext cx="647700" cy="3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335204</xdr:rowOff>
    </xdr:from>
    <xdr:to>
      <xdr:col>26</xdr:col>
      <xdr:colOff>50800</xdr:colOff>
      <xdr:row>35</xdr:row>
      <xdr:rowOff>340151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5554"/>
          <a:ext cx="698500" cy="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331766</xdr:rowOff>
    </xdr:from>
    <xdr:to>
      <xdr:col>22</xdr:col>
      <xdr:colOff>114300</xdr:colOff>
      <xdr:row>35</xdr:row>
      <xdr:rowOff>340151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42116"/>
          <a:ext cx="698500" cy="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331332</xdr:rowOff>
    </xdr:from>
    <xdr:to>
      <xdr:col>18</xdr:col>
      <xdr:colOff>177800</xdr:colOff>
      <xdr:row>35</xdr:row>
      <xdr:rowOff>331766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41682"/>
          <a:ext cx="6985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249515</xdr:rowOff>
    </xdr:from>
    <xdr:to>
      <xdr:col>29</xdr:col>
      <xdr:colOff>177800</xdr:colOff>
      <xdr:row>36</xdr:row>
      <xdr:rowOff>8215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221592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284404</xdr:rowOff>
    </xdr:from>
    <xdr:to>
      <xdr:col>26</xdr:col>
      <xdr:colOff>101600</xdr:colOff>
      <xdr:row>36</xdr:row>
      <xdr:rowOff>43104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27881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8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289351</xdr:rowOff>
    </xdr:from>
    <xdr:to>
      <xdr:col>22</xdr:col>
      <xdr:colOff>165100</xdr:colOff>
      <xdr:row>36</xdr:row>
      <xdr:rowOff>48051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9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32828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8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280966</xdr:rowOff>
    </xdr:from>
    <xdr:to>
      <xdr:col>19</xdr:col>
      <xdr:colOff>38100</xdr:colOff>
      <xdr:row>36</xdr:row>
      <xdr:rowOff>39666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9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7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280532</xdr:rowOff>
    </xdr:from>
    <xdr:to>
      <xdr:col>15</xdr:col>
      <xdr:colOff>101600</xdr:colOff>
      <xdr:row>36</xdr:row>
      <xdr:rowOff>39232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9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24009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7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121766</xdr:rowOff>
    </xdr:from>
    <xdr:to>
      <xdr:col>24</xdr:col>
      <xdr:colOff>63500</xdr:colOff>
      <xdr:row>37</xdr:row>
      <xdr:rowOff>155550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5416"/>
          <a:ext cx="838200" cy="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155550</xdr:rowOff>
    </xdr:from>
    <xdr:to>
      <xdr:col>19</xdr:col>
      <xdr:colOff>177800</xdr:colOff>
      <xdr:row>37</xdr:row>
      <xdr:rowOff>170562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9200"/>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168594</xdr:rowOff>
    </xdr:from>
    <xdr:to>
      <xdr:col>15</xdr:col>
      <xdr:colOff>50800</xdr:colOff>
      <xdr:row>37</xdr:row>
      <xdr:rowOff>170562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12244"/>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168594</xdr:rowOff>
    </xdr:from>
    <xdr:to>
      <xdr:col>10</xdr:col>
      <xdr:colOff>114300</xdr:colOff>
      <xdr:row>38</xdr:row>
      <xdr:rowOff>12858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12244"/>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70966</xdr:rowOff>
    </xdr:from>
    <xdr:to>
      <xdr:col>24</xdr:col>
      <xdr:colOff>114300</xdr:colOff>
      <xdr:row>38</xdr:row>
      <xdr:rowOff>1116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157343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104750</xdr:rowOff>
    </xdr:from>
    <xdr:to>
      <xdr:col>20</xdr:col>
      <xdr:colOff>38100</xdr:colOff>
      <xdr:row>38</xdr:row>
      <xdr:rowOff>34900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26027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4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119762</xdr:rowOff>
    </xdr:from>
    <xdr:to>
      <xdr:col>15</xdr:col>
      <xdr:colOff>101600</xdr:colOff>
      <xdr:row>38</xdr:row>
      <xdr:rowOff>49912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41039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117794</xdr:rowOff>
    </xdr:from>
    <xdr:to>
      <xdr:col>10</xdr:col>
      <xdr:colOff>165100</xdr:colOff>
      <xdr:row>38</xdr:row>
      <xdr:rowOff>47944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39071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5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133508</xdr:rowOff>
    </xdr:from>
    <xdr:to>
      <xdr:col>6</xdr:col>
      <xdr:colOff>38100</xdr:colOff>
      <xdr:row>38</xdr:row>
      <xdr:rowOff>63658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54785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6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139978</xdr:rowOff>
    </xdr:from>
    <xdr:to>
      <xdr:col>24</xdr:col>
      <xdr:colOff>63500</xdr:colOff>
      <xdr:row>57</xdr:row>
      <xdr:rowOff>144074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262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131247</xdr:rowOff>
    </xdr:from>
    <xdr:to>
      <xdr:col>19</xdr:col>
      <xdr:colOff>177800</xdr:colOff>
      <xdr:row>57</xdr:row>
      <xdr:rowOff>144074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3897"/>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131247</xdr:rowOff>
    </xdr:from>
    <xdr:to>
      <xdr:col>15</xdr:col>
      <xdr:colOff>50800</xdr:colOff>
      <xdr:row>57</xdr:row>
      <xdr:rowOff>135988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3897"/>
          <a:ext cx="8890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116075</xdr:rowOff>
    </xdr:from>
    <xdr:to>
      <xdr:col>10</xdr:col>
      <xdr:colOff>114300</xdr:colOff>
      <xdr:row>57</xdr:row>
      <xdr:rowOff>135988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88725"/>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89178</xdr:rowOff>
    </xdr:from>
    <xdr:to>
      <xdr:col>24</xdr:col>
      <xdr:colOff>114300</xdr:colOff>
      <xdr:row>58</xdr:row>
      <xdr:rowOff>19328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93274</xdr:rowOff>
    </xdr:from>
    <xdr:to>
      <xdr:col>20</xdr:col>
      <xdr:colOff>38100</xdr:colOff>
      <xdr:row>58</xdr:row>
      <xdr:rowOff>23424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80447</xdr:rowOff>
    </xdr:from>
    <xdr:to>
      <xdr:col>15</xdr:col>
      <xdr:colOff>101600</xdr:colOff>
      <xdr:row>58</xdr:row>
      <xdr:rowOff>10597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85188</xdr:rowOff>
    </xdr:from>
    <xdr:to>
      <xdr:col>10</xdr:col>
      <xdr:colOff>165100</xdr:colOff>
      <xdr:row>58</xdr:row>
      <xdr:rowOff>15338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65275</xdr:rowOff>
    </xdr:from>
    <xdr:to>
      <xdr:col>6</xdr:col>
      <xdr:colOff>38100</xdr:colOff>
      <xdr:row>57</xdr:row>
      <xdr:rowOff>166875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158002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96019</xdr:rowOff>
    </xdr:from>
    <xdr:to>
      <xdr:col>24</xdr:col>
      <xdr:colOff>63500</xdr:colOff>
      <xdr:row>78</xdr:row>
      <xdr:rowOff>97701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9119"/>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97546</xdr:rowOff>
    </xdr:from>
    <xdr:to>
      <xdr:col>19</xdr:col>
      <xdr:colOff>177800</xdr:colOff>
      <xdr:row>78</xdr:row>
      <xdr:rowOff>97701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0646"/>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97546</xdr:rowOff>
    </xdr:from>
    <xdr:to>
      <xdr:col>15</xdr:col>
      <xdr:colOff>50800</xdr:colOff>
      <xdr:row>78</xdr:row>
      <xdr:rowOff>98461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064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98461</xdr:rowOff>
    </xdr:from>
    <xdr:to>
      <xdr:col>10</xdr:col>
      <xdr:colOff>114300</xdr:colOff>
      <xdr:row>78</xdr:row>
      <xdr:rowOff>103274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1561"/>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45219</xdr:rowOff>
    </xdr:from>
    <xdr:to>
      <xdr:col>24</xdr:col>
      <xdr:colOff>114300</xdr:colOff>
      <xdr:row>78</xdr:row>
      <xdr:rowOff>146819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131596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46901</xdr:rowOff>
    </xdr:from>
    <xdr:to>
      <xdr:col>20</xdr:col>
      <xdr:colOff>38100</xdr:colOff>
      <xdr:row>78</xdr:row>
      <xdr:rowOff>148501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139628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46746</xdr:rowOff>
    </xdr:from>
    <xdr:to>
      <xdr:col>15</xdr:col>
      <xdr:colOff>101600</xdr:colOff>
      <xdr:row>78</xdr:row>
      <xdr:rowOff>148346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47661</xdr:rowOff>
    </xdr:from>
    <xdr:to>
      <xdr:col>10</xdr:col>
      <xdr:colOff>165100</xdr:colOff>
      <xdr:row>78</xdr:row>
      <xdr:rowOff>149261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140388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52474</xdr:rowOff>
    </xdr:from>
    <xdr:to>
      <xdr:col>6</xdr:col>
      <xdr:colOff>38100</xdr:colOff>
      <xdr:row>78</xdr:row>
      <xdr:rowOff>154074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145201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135068</xdr:rowOff>
    </xdr:from>
    <xdr:to>
      <xdr:col>24</xdr:col>
      <xdr:colOff>63500</xdr:colOff>
      <xdr:row>92</xdr:row>
      <xdr:rowOff>140827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37018"/>
          <a:ext cx="838200" cy="17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135068</xdr:rowOff>
    </xdr:from>
    <xdr:to>
      <xdr:col>19</xdr:col>
      <xdr:colOff>177800</xdr:colOff>
      <xdr:row>92</xdr:row>
      <xdr:rowOff>68887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37018"/>
          <a:ext cx="889000" cy="10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68887</xdr:rowOff>
    </xdr:from>
    <xdr:to>
      <xdr:col>15</xdr:col>
      <xdr:colOff>50800</xdr:colOff>
      <xdr:row>92</xdr:row>
      <xdr:rowOff>110043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42287"/>
          <a:ext cx="889000" cy="4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110043</xdr:rowOff>
    </xdr:from>
    <xdr:to>
      <xdr:col>10</xdr:col>
      <xdr:colOff>114300</xdr:colOff>
      <xdr:row>94</xdr:row>
      <xdr:rowOff>31869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83443"/>
          <a:ext cx="889000" cy="2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90027</xdr:rowOff>
    </xdr:from>
    <xdr:to>
      <xdr:col>24</xdr:col>
      <xdr:colOff>114300</xdr:colOff>
      <xdr:row>93</xdr:row>
      <xdr:rowOff>20177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112904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1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84268</xdr:rowOff>
    </xdr:from>
    <xdr:to>
      <xdr:col>20</xdr:col>
      <xdr:colOff>38100</xdr:colOff>
      <xdr:row>92</xdr:row>
      <xdr:rowOff>14418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30945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6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18087</xdr:rowOff>
    </xdr:from>
    <xdr:to>
      <xdr:col>15</xdr:col>
      <xdr:colOff>101600</xdr:colOff>
      <xdr:row>92</xdr:row>
      <xdr:rowOff>119687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136214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6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59243</xdr:rowOff>
    </xdr:from>
    <xdr:to>
      <xdr:col>10</xdr:col>
      <xdr:colOff>165100</xdr:colOff>
      <xdr:row>92</xdr:row>
      <xdr:rowOff>160843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5920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152519</xdr:rowOff>
    </xdr:from>
    <xdr:to>
      <xdr:col>6</xdr:col>
      <xdr:colOff>38100</xdr:colOff>
      <xdr:row>94</xdr:row>
      <xdr:rowOff>82669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99196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84214</xdr:rowOff>
    </xdr:from>
    <xdr:to>
      <xdr:col>55</xdr:col>
      <xdr:colOff>0</xdr:colOff>
      <xdr:row>37</xdr:row>
      <xdr:rowOff>101741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27864"/>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84214</xdr:rowOff>
    </xdr:from>
    <xdr:to>
      <xdr:col>50</xdr:col>
      <xdr:colOff>114300</xdr:colOff>
      <xdr:row>37</xdr:row>
      <xdr:rowOff>134573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7864"/>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134573</xdr:rowOff>
    </xdr:from>
    <xdr:to>
      <xdr:col>45</xdr:col>
      <xdr:colOff>177800</xdr:colOff>
      <xdr:row>37</xdr:row>
      <xdr:rowOff>149042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8223"/>
          <a:ext cx="889000" cy="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129331</xdr:rowOff>
    </xdr:from>
    <xdr:to>
      <xdr:col>41</xdr:col>
      <xdr:colOff>50800</xdr:colOff>
      <xdr:row>37</xdr:row>
      <xdr:rowOff>149042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01531"/>
          <a:ext cx="889000" cy="19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50941</xdr:rowOff>
    </xdr:from>
    <xdr:to>
      <xdr:col>55</xdr:col>
      <xdr:colOff>50800</xdr:colOff>
      <xdr:row>37</xdr:row>
      <xdr:rowOff>152541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33414</xdr:rowOff>
    </xdr:from>
    <xdr:to>
      <xdr:col>50</xdr:col>
      <xdr:colOff>165100</xdr:colOff>
      <xdr:row>37</xdr:row>
      <xdr:rowOff>135014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126141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6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83773</xdr:rowOff>
    </xdr:from>
    <xdr:to>
      <xdr:col>46</xdr:col>
      <xdr:colOff>38100</xdr:colOff>
      <xdr:row>38</xdr:row>
      <xdr:rowOff>13923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5050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2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98242</xdr:rowOff>
    </xdr:from>
    <xdr:to>
      <xdr:col>41</xdr:col>
      <xdr:colOff>101600</xdr:colOff>
      <xdr:row>38</xdr:row>
      <xdr:rowOff>28392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19518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3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78531</xdr:rowOff>
    </xdr:from>
    <xdr:to>
      <xdr:col>36</xdr:col>
      <xdr:colOff>165100</xdr:colOff>
      <xdr:row>37</xdr:row>
      <xdr:rowOff>8681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171258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4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116577</xdr:rowOff>
    </xdr:from>
    <xdr:to>
      <xdr:col>55</xdr:col>
      <xdr:colOff>0</xdr:colOff>
      <xdr:row>58</xdr:row>
      <xdr:rowOff>143227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0677"/>
          <a:ext cx="8382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143895</xdr:rowOff>
    </xdr:from>
    <xdr:to>
      <xdr:col>50</xdr:col>
      <xdr:colOff>114300</xdr:colOff>
      <xdr:row>58</xdr:row>
      <xdr:rowOff>143227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5095"/>
          <a:ext cx="889000" cy="3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143895</xdr:rowOff>
    </xdr:from>
    <xdr:to>
      <xdr:col>45</xdr:col>
      <xdr:colOff>177800</xdr:colOff>
      <xdr:row>58</xdr:row>
      <xdr:rowOff>107984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5095"/>
          <a:ext cx="889000" cy="30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107984</xdr:rowOff>
    </xdr:from>
    <xdr:to>
      <xdr:col>41</xdr:col>
      <xdr:colOff>50800</xdr:colOff>
      <xdr:row>58</xdr:row>
      <xdr:rowOff>137904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52084"/>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65777</xdr:rowOff>
    </xdr:from>
    <xdr:to>
      <xdr:col>55</xdr:col>
      <xdr:colOff>50800</xdr:colOff>
      <xdr:row>58</xdr:row>
      <xdr:rowOff>167377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152154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92427</xdr:rowOff>
    </xdr:from>
    <xdr:to>
      <xdr:col>50</xdr:col>
      <xdr:colOff>165100</xdr:colOff>
      <xdr:row>59</xdr:row>
      <xdr:rowOff>22577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13704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93095</xdr:rowOff>
    </xdr:from>
    <xdr:to>
      <xdr:col>46</xdr:col>
      <xdr:colOff>38100</xdr:colOff>
      <xdr:row>57</xdr:row>
      <xdr:rowOff>23245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39772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6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57184</xdr:rowOff>
    </xdr:from>
    <xdr:to>
      <xdr:col>41</xdr:col>
      <xdr:colOff>101600</xdr:colOff>
      <xdr:row>58</xdr:row>
      <xdr:rowOff>158784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149911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87104</xdr:rowOff>
    </xdr:from>
    <xdr:to>
      <xdr:col>36</xdr:col>
      <xdr:colOff>165100</xdr:colOff>
      <xdr:row>59</xdr:row>
      <xdr:rowOff>17254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8381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2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43408</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7958"/>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41215</xdr:rowOff>
    </xdr:from>
    <xdr:to>
      <xdr:col>50</xdr:col>
      <xdr:colOff>114300</xdr:colOff>
      <xdr:row>79</xdr:row>
      <xdr:rowOff>43408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5765"/>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41215</xdr:rowOff>
    </xdr:from>
    <xdr:to>
      <xdr:col>45</xdr:col>
      <xdr:colOff>177800</xdr:colOff>
      <xdr:row>79</xdr:row>
      <xdr:rowOff>42052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5765"/>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24285</xdr:rowOff>
    </xdr:from>
    <xdr:to>
      <xdr:col>41</xdr:col>
      <xdr:colOff>50800</xdr:colOff>
      <xdr:row>79</xdr:row>
      <xdr:rowOff>42052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8835"/>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164058</xdr:rowOff>
    </xdr:from>
    <xdr:to>
      <xdr:col>50</xdr:col>
      <xdr:colOff>165100</xdr:colOff>
      <xdr:row>79</xdr:row>
      <xdr:rowOff>94208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85335</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161865</xdr:rowOff>
    </xdr:from>
    <xdr:to>
      <xdr:col>46</xdr:col>
      <xdr:colOff>38100</xdr:colOff>
      <xdr:row>79</xdr:row>
      <xdr:rowOff>92015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83142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162702</xdr:rowOff>
    </xdr:from>
    <xdr:to>
      <xdr:col>41</xdr:col>
      <xdr:colOff>101600</xdr:colOff>
      <xdr:row>79</xdr:row>
      <xdr:rowOff>92852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83979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144935</xdr:rowOff>
    </xdr:from>
    <xdr:to>
      <xdr:col>36</xdr:col>
      <xdr:colOff>165100</xdr:colOff>
      <xdr:row>79</xdr:row>
      <xdr:rowOff>75085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66212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61779</xdr:rowOff>
    </xdr:from>
    <xdr:to>
      <xdr:col>55</xdr:col>
      <xdr:colOff>0</xdr:colOff>
      <xdr:row>98</xdr:row>
      <xdr:rowOff>109266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63879"/>
          <a:ext cx="838200" cy="4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60162</xdr:rowOff>
    </xdr:from>
    <xdr:to>
      <xdr:col>50</xdr:col>
      <xdr:colOff>114300</xdr:colOff>
      <xdr:row>98</xdr:row>
      <xdr:rowOff>109266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47912"/>
          <a:ext cx="889000" cy="56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60162</xdr:rowOff>
    </xdr:from>
    <xdr:to>
      <xdr:col>45</xdr:col>
      <xdr:colOff>177800</xdr:colOff>
      <xdr:row>98</xdr:row>
      <xdr:rowOff>43154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47912"/>
          <a:ext cx="889000" cy="49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43154</xdr:rowOff>
    </xdr:from>
    <xdr:to>
      <xdr:col>41</xdr:col>
      <xdr:colOff>50800</xdr:colOff>
      <xdr:row>98</xdr:row>
      <xdr:rowOff>127919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45254"/>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10979</xdr:rowOff>
    </xdr:from>
    <xdr:to>
      <xdr:col>55</xdr:col>
      <xdr:colOff>50800</xdr:colOff>
      <xdr:row>98</xdr:row>
      <xdr:rowOff>112579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160856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58466</xdr:rowOff>
    </xdr:from>
    <xdr:to>
      <xdr:col>50</xdr:col>
      <xdr:colOff>165100</xdr:colOff>
      <xdr:row>98</xdr:row>
      <xdr:rowOff>160066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9362</xdr:rowOff>
    </xdr:from>
    <xdr:to>
      <xdr:col>46</xdr:col>
      <xdr:colOff>38100</xdr:colOff>
      <xdr:row>95</xdr:row>
      <xdr:rowOff>110962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127489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07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163804</xdr:rowOff>
    </xdr:from>
    <xdr:to>
      <xdr:col>41</xdr:col>
      <xdr:colOff>101600</xdr:colOff>
      <xdr:row>98</xdr:row>
      <xdr:rowOff>93954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85081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77119</xdr:rowOff>
    </xdr:from>
    <xdr:to>
      <xdr:col>36</xdr:col>
      <xdr:colOff>165100</xdr:colOff>
      <xdr:row>99</xdr:row>
      <xdr:rowOff>7269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169846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20842</xdr:rowOff>
    </xdr:from>
    <xdr:to>
      <xdr:col>85</xdr:col>
      <xdr:colOff>127000</xdr:colOff>
      <xdr:row>39</xdr:row>
      <xdr:rowOff>38542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7392"/>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20777</xdr:rowOff>
    </xdr:from>
    <xdr:to>
      <xdr:col>81</xdr:col>
      <xdr:colOff>50800</xdr:colOff>
      <xdr:row>39</xdr:row>
      <xdr:rowOff>20842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732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20777</xdr:rowOff>
    </xdr:from>
    <xdr:to>
      <xdr:col>76</xdr:col>
      <xdr:colOff>114300</xdr:colOff>
      <xdr:row>39</xdr:row>
      <xdr:rowOff>42435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7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40545</xdr:rowOff>
    </xdr:from>
    <xdr:to>
      <xdr:col>71</xdr:col>
      <xdr:colOff>177800</xdr:colOff>
      <xdr:row>39</xdr:row>
      <xdr:rowOff>42435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7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159192</xdr:rowOff>
    </xdr:from>
    <xdr:to>
      <xdr:col>85</xdr:col>
      <xdr:colOff>177800</xdr:colOff>
      <xdr:row>39</xdr:row>
      <xdr:rowOff>89342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141492</xdr:rowOff>
    </xdr:from>
    <xdr:to>
      <xdr:col>81</xdr:col>
      <xdr:colOff>101600</xdr:colOff>
      <xdr:row>39</xdr:row>
      <xdr:rowOff>71642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62769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141427</xdr:rowOff>
    </xdr:from>
    <xdr:to>
      <xdr:col>76</xdr:col>
      <xdr:colOff>165100</xdr:colOff>
      <xdr:row>39</xdr:row>
      <xdr:rowOff>71577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62704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163085</xdr:rowOff>
    </xdr:from>
    <xdr:to>
      <xdr:col>72</xdr:col>
      <xdr:colOff>38100</xdr:colOff>
      <xdr:row>39</xdr:row>
      <xdr:rowOff>93235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84362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161195</xdr:rowOff>
    </xdr:from>
    <xdr:to>
      <xdr:col>67</xdr:col>
      <xdr:colOff>101600</xdr:colOff>
      <xdr:row>39</xdr:row>
      <xdr:rowOff>91345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82472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137678</xdr:rowOff>
    </xdr:from>
    <xdr:to>
      <xdr:col>85</xdr:col>
      <xdr:colOff>127000</xdr:colOff>
      <xdr:row>78</xdr:row>
      <xdr:rowOff>149885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510778"/>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149885</xdr:rowOff>
    </xdr:from>
    <xdr:to>
      <xdr:col>81</xdr:col>
      <xdr:colOff>50800</xdr:colOff>
      <xdr:row>78</xdr:row>
      <xdr:rowOff>153705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52298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137742</xdr:rowOff>
    </xdr:from>
    <xdr:to>
      <xdr:col>76</xdr:col>
      <xdr:colOff>114300</xdr:colOff>
      <xdr:row>78</xdr:row>
      <xdr:rowOff>153705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510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135327</xdr:rowOff>
    </xdr:from>
    <xdr:to>
      <xdr:col>71</xdr:col>
      <xdr:colOff>177800</xdr:colOff>
      <xdr:row>78</xdr:row>
      <xdr:rowOff>137742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508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86878</xdr:rowOff>
    </xdr:from>
    <xdr:to>
      <xdr:col>85</xdr:col>
      <xdr:colOff>177800</xdr:colOff>
      <xdr:row>79</xdr:row>
      <xdr:rowOff>17028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1805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99085</xdr:rowOff>
    </xdr:from>
    <xdr:to>
      <xdr:col>81</xdr:col>
      <xdr:colOff>101600</xdr:colOff>
      <xdr:row>79</xdr:row>
      <xdr:rowOff>29235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20362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5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102905</xdr:rowOff>
    </xdr:from>
    <xdr:to>
      <xdr:col>76</xdr:col>
      <xdr:colOff>165100</xdr:colOff>
      <xdr:row>79</xdr:row>
      <xdr:rowOff>33055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24182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5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86942</xdr:rowOff>
    </xdr:from>
    <xdr:to>
      <xdr:col>72</xdr:col>
      <xdr:colOff>38100</xdr:colOff>
      <xdr:row>79</xdr:row>
      <xdr:rowOff>17092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5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84527</xdr:rowOff>
    </xdr:from>
    <xdr:to>
      <xdr:col>67</xdr:col>
      <xdr:colOff>101600</xdr:colOff>
      <xdr:row>79</xdr:row>
      <xdr:rowOff>14677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5804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43036</xdr:rowOff>
    </xdr:from>
    <xdr:to>
      <xdr:col>85</xdr:col>
      <xdr:colOff>127000</xdr:colOff>
      <xdr:row>98</xdr:row>
      <xdr:rowOff>53684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5136"/>
          <a:ext cx="8382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30251</xdr:rowOff>
    </xdr:from>
    <xdr:to>
      <xdr:col>81</xdr:col>
      <xdr:colOff>50800</xdr:colOff>
      <xdr:row>98</xdr:row>
      <xdr:rowOff>53684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2351"/>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130164</xdr:rowOff>
    </xdr:from>
    <xdr:to>
      <xdr:col>76</xdr:col>
      <xdr:colOff>114300</xdr:colOff>
      <xdr:row>98</xdr:row>
      <xdr:rowOff>30251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6081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130164</xdr:rowOff>
    </xdr:from>
    <xdr:to>
      <xdr:col>71</xdr:col>
      <xdr:colOff>177800</xdr:colOff>
      <xdr:row>98</xdr:row>
      <xdr:rowOff>17171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60814"/>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163686</xdr:rowOff>
    </xdr:from>
    <xdr:to>
      <xdr:col>85</xdr:col>
      <xdr:colOff>177800</xdr:colOff>
      <xdr:row>98</xdr:row>
      <xdr:rowOff>93836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2884</xdr:rowOff>
    </xdr:from>
    <xdr:to>
      <xdr:col>81</xdr:col>
      <xdr:colOff>101600</xdr:colOff>
      <xdr:row>98</xdr:row>
      <xdr:rowOff>104484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95611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150901</xdr:rowOff>
    </xdr:from>
    <xdr:to>
      <xdr:col>76</xdr:col>
      <xdr:colOff>165100</xdr:colOff>
      <xdr:row>98</xdr:row>
      <xdr:rowOff>81051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97578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79364</xdr:rowOff>
    </xdr:from>
    <xdr:to>
      <xdr:col>72</xdr:col>
      <xdr:colOff>38100</xdr:colOff>
      <xdr:row>98</xdr:row>
      <xdr:rowOff>9514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26041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8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137821</xdr:rowOff>
    </xdr:from>
    <xdr:to>
      <xdr:col>67</xdr:col>
      <xdr:colOff>101600</xdr:colOff>
      <xdr:row>98</xdr:row>
      <xdr:rowOff>67971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84498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4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39065</xdr:rowOff>
    </xdr:from>
    <xdr:to>
      <xdr:col>116</xdr:col>
      <xdr:colOff>63500</xdr:colOff>
      <xdr:row>59</xdr:row>
      <xdr:rowOff>40563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4615"/>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36995</xdr:rowOff>
    </xdr:from>
    <xdr:to>
      <xdr:col>111</xdr:col>
      <xdr:colOff>177800</xdr:colOff>
      <xdr:row>59</xdr:row>
      <xdr:rowOff>39065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2545"/>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35585</xdr:rowOff>
    </xdr:from>
    <xdr:to>
      <xdr:col>107</xdr:col>
      <xdr:colOff>50800</xdr:colOff>
      <xdr:row>59</xdr:row>
      <xdr:rowOff>36995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113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3353</xdr:rowOff>
    </xdr:from>
    <xdr:to>
      <xdr:col>102</xdr:col>
      <xdr:colOff>114300</xdr:colOff>
      <xdr:row>59</xdr:row>
      <xdr:rowOff>35585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18903"/>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161213</xdr:rowOff>
    </xdr:from>
    <xdr:to>
      <xdr:col>116</xdr:col>
      <xdr:colOff>114300</xdr:colOff>
      <xdr:row>59</xdr:row>
      <xdr:rowOff>91363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76140</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159715</xdr:rowOff>
    </xdr:from>
    <xdr:to>
      <xdr:col>112</xdr:col>
      <xdr:colOff>38100</xdr:colOff>
      <xdr:row>59</xdr:row>
      <xdr:rowOff>89865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80992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157645</xdr:rowOff>
    </xdr:from>
    <xdr:to>
      <xdr:col>107</xdr:col>
      <xdr:colOff>101600</xdr:colOff>
      <xdr:row>59</xdr:row>
      <xdr:rowOff>87795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78922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156235</xdr:rowOff>
    </xdr:from>
    <xdr:to>
      <xdr:col>102</xdr:col>
      <xdr:colOff>165100</xdr:colOff>
      <xdr:row>59</xdr:row>
      <xdr:rowOff>86385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77512</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124003</xdr:rowOff>
    </xdr:from>
    <xdr:to>
      <xdr:col>98</xdr:col>
      <xdr:colOff>38100</xdr:colOff>
      <xdr:row>59</xdr:row>
      <xdr:rowOff>54153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45280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157823</xdr:rowOff>
    </xdr:from>
    <xdr:to>
      <xdr:col>116</xdr:col>
      <xdr:colOff>63500</xdr:colOff>
      <xdr:row>76</xdr:row>
      <xdr:rowOff>158463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88023"/>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32486</xdr:rowOff>
    </xdr:from>
    <xdr:to>
      <xdr:col>111</xdr:col>
      <xdr:colOff>177800</xdr:colOff>
      <xdr:row>76</xdr:row>
      <xdr:rowOff>157823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62686"/>
          <a:ext cx="889000" cy="1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32486</xdr:rowOff>
    </xdr:from>
    <xdr:to>
      <xdr:col>107</xdr:col>
      <xdr:colOff>50800</xdr:colOff>
      <xdr:row>76</xdr:row>
      <xdr:rowOff>47799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62686"/>
          <a:ext cx="8890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25656</xdr:rowOff>
    </xdr:from>
    <xdr:to>
      <xdr:col>102</xdr:col>
      <xdr:colOff>114300</xdr:colOff>
      <xdr:row>76</xdr:row>
      <xdr:rowOff>47799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55856"/>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107663</xdr:rowOff>
    </xdr:from>
    <xdr:to>
      <xdr:col>116</xdr:col>
      <xdr:colOff>114300</xdr:colOff>
      <xdr:row>77</xdr:row>
      <xdr:rowOff>37813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86090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107023</xdr:rowOff>
    </xdr:from>
    <xdr:to>
      <xdr:col>112</xdr:col>
      <xdr:colOff>38100</xdr:colOff>
      <xdr:row>77</xdr:row>
      <xdr:rowOff>37173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28300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153136</xdr:rowOff>
    </xdr:from>
    <xdr:to>
      <xdr:col>107</xdr:col>
      <xdr:colOff>101600</xdr:colOff>
      <xdr:row>76</xdr:row>
      <xdr:rowOff>83286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74413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168449</xdr:rowOff>
    </xdr:from>
    <xdr:to>
      <xdr:col>102</xdr:col>
      <xdr:colOff>165100</xdr:colOff>
      <xdr:row>76</xdr:row>
      <xdr:rowOff>98599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89726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146306</xdr:rowOff>
    </xdr:from>
    <xdr:to>
      <xdr:col>98</xdr:col>
      <xdr:colOff>38100</xdr:colOff>
      <xdr:row>76</xdr:row>
      <xdr:rowOff>76456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67583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43,738</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78,696</a:t>
          </a:r>
          <a:r>
            <a:rPr kumimoji="1" lang="ja-JP" altLang="en-US" sz="1300">
              <a:latin typeface="ＭＳ Ｐゴシック" panose="020B0600070205080204" pitchFamily="50" charset="-128"/>
              <a:ea typeface="ＭＳ Ｐゴシック" panose="020B0600070205080204" pitchFamily="50" charset="-128"/>
            </a:rPr>
            <a:t>千円増加し、住民一人当たり人件費は</a:t>
          </a:r>
          <a:r>
            <a:rPr kumimoji="1" lang="en-US" altLang="ja-JP" sz="1300">
              <a:latin typeface="ＭＳ Ｐゴシック" panose="020B0600070205080204" pitchFamily="50" charset="-128"/>
              <a:ea typeface="ＭＳ Ｐゴシック" panose="020B0600070205080204" pitchFamily="50" charset="-128"/>
            </a:rPr>
            <a:t>20,690</a:t>
          </a:r>
          <a:r>
            <a:rPr kumimoji="1" lang="ja-JP" altLang="en-US" sz="1300">
              <a:latin typeface="ＭＳ Ｐゴシック" panose="020B0600070205080204" pitchFamily="50" charset="-128"/>
              <a:ea typeface="ＭＳ Ｐゴシック" panose="020B0600070205080204" pitchFamily="50" charset="-128"/>
            </a:rPr>
            <a:t>円増加した。物件費は、ふるさと納税費手数料等の減少による役務費</a:t>
          </a:r>
          <a:r>
            <a:rPr kumimoji="1" lang="en-US" altLang="ja-JP" sz="1300">
              <a:latin typeface="ＭＳ Ｐゴシック" panose="020B0600070205080204" pitchFamily="50" charset="-128"/>
              <a:ea typeface="ＭＳ Ｐゴシック" panose="020B0600070205080204" pitchFamily="50" charset="-128"/>
            </a:rPr>
            <a:t>59,617</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5,305</a:t>
          </a:r>
          <a:r>
            <a:rPr kumimoji="1" lang="ja-JP" altLang="en-US" sz="1300">
              <a:latin typeface="ＭＳ Ｐゴシック" panose="020B0600070205080204" pitchFamily="50" charset="-128"/>
              <a:ea typeface="ＭＳ Ｐゴシック" panose="020B0600070205080204" pitchFamily="50" charset="-128"/>
            </a:rPr>
            <a:t>千円減少したものの、住民一人当たり物件費は</a:t>
          </a:r>
          <a:r>
            <a:rPr kumimoji="1" lang="en-US" altLang="ja-JP" sz="1300">
              <a:latin typeface="ＭＳ Ｐゴシック" panose="020B0600070205080204" pitchFamily="50" charset="-128"/>
              <a:ea typeface="ＭＳ Ｐゴシック" panose="020B0600070205080204" pitchFamily="50" charset="-128"/>
            </a:rPr>
            <a:t>3,225</a:t>
          </a:r>
          <a:r>
            <a:rPr kumimoji="1" lang="ja-JP" altLang="en-US" sz="1300">
              <a:latin typeface="ＭＳ Ｐゴシック" panose="020B0600070205080204" pitchFamily="50" charset="-128"/>
              <a:ea typeface="ＭＳ Ｐゴシック" panose="020B0600070205080204" pitchFamily="50" charset="-128"/>
            </a:rPr>
            <a:t>円増加した。維持補修費は、中八重緑地公園遊具修繕工事等の増加による一般公園費</a:t>
          </a:r>
          <a:r>
            <a:rPr kumimoji="1" lang="en-US" altLang="ja-JP" sz="1300">
              <a:latin typeface="ＭＳ Ｐゴシック" panose="020B0600070205080204" pitchFamily="50" charset="-128"/>
              <a:ea typeface="ＭＳ Ｐゴシック" panose="020B0600070205080204" pitchFamily="50" charset="-128"/>
            </a:rPr>
            <a:t>1,259</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千円増加し、住民一人あたり維持補修費は</a:t>
          </a:r>
          <a:r>
            <a:rPr kumimoji="1" lang="en-US" altLang="ja-JP" sz="1300">
              <a:latin typeface="ＭＳ Ｐゴシック" panose="020B0600070205080204" pitchFamily="50" charset="-128"/>
              <a:ea typeface="ＭＳ Ｐゴシック" panose="020B0600070205080204" pitchFamily="50" charset="-128"/>
            </a:rPr>
            <a:t>368</a:t>
          </a:r>
          <a:r>
            <a:rPr kumimoji="1" lang="ja-JP" altLang="en-US" sz="1300">
              <a:latin typeface="ＭＳ Ｐゴシック" panose="020B0600070205080204" pitchFamily="50" charset="-128"/>
              <a:ea typeface="ＭＳ Ｐゴシック" panose="020B0600070205080204" pitchFamily="50" charset="-128"/>
            </a:rPr>
            <a:t>円増加した。扶助費は、物価高騰対応重点支援給付金等の減少による社会福祉費</a:t>
          </a:r>
          <a:r>
            <a:rPr kumimoji="1" lang="en-US" altLang="ja-JP" sz="1300">
              <a:latin typeface="ＭＳ Ｐゴシック" panose="020B0600070205080204" pitchFamily="50" charset="-128"/>
              <a:ea typeface="ＭＳ Ｐゴシック" panose="020B0600070205080204" pitchFamily="50" charset="-128"/>
            </a:rPr>
            <a:t>110,671</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127,522</a:t>
          </a:r>
          <a:r>
            <a:rPr kumimoji="1" lang="ja-JP" altLang="en-US" sz="1300">
              <a:latin typeface="ＭＳ Ｐゴシック" panose="020B0600070205080204" pitchFamily="50" charset="-128"/>
              <a:ea typeface="ＭＳ Ｐゴシック" panose="020B0600070205080204" pitchFamily="50" charset="-128"/>
            </a:rPr>
            <a:t>千円減少し、住民一人当たり扶助費は</a:t>
          </a:r>
          <a:r>
            <a:rPr kumimoji="1" lang="en-US" altLang="ja-JP" sz="1300">
              <a:latin typeface="ＭＳ Ｐゴシック" panose="020B0600070205080204" pitchFamily="50" charset="-128"/>
              <a:ea typeface="ＭＳ Ｐゴシック" panose="020B0600070205080204" pitchFamily="50" charset="-128"/>
            </a:rPr>
            <a:t>23,256</a:t>
          </a:r>
          <a:r>
            <a:rPr kumimoji="1" lang="ja-JP" altLang="en-US" sz="1300">
              <a:latin typeface="ＭＳ Ｐゴシック" panose="020B0600070205080204" pitchFamily="50" charset="-128"/>
              <a:ea typeface="ＭＳ Ｐゴシック" panose="020B0600070205080204" pitchFamily="50" charset="-128"/>
            </a:rPr>
            <a:t>円減少した。補助費等は、ふるさと納税費報償費</a:t>
          </a:r>
          <a:r>
            <a:rPr kumimoji="1" lang="en-US" altLang="ja-JP" sz="1300">
              <a:latin typeface="ＭＳ Ｐゴシック" panose="020B0600070205080204" pitchFamily="50" charset="-128"/>
              <a:ea typeface="ＭＳ Ｐゴシック" panose="020B0600070205080204" pitchFamily="50" charset="-128"/>
            </a:rPr>
            <a:t>83,380</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73,989</a:t>
          </a:r>
          <a:r>
            <a:rPr kumimoji="1" lang="ja-JP" altLang="en-US" sz="1300">
              <a:latin typeface="ＭＳ Ｐゴシック" panose="020B0600070205080204" pitchFamily="50" charset="-128"/>
              <a:ea typeface="ＭＳ Ｐゴシック" panose="020B0600070205080204" pitchFamily="50" charset="-128"/>
            </a:rPr>
            <a:t>千円減少し、住民一人当たり補助費等は</a:t>
          </a:r>
          <a:r>
            <a:rPr kumimoji="1" lang="en-US" altLang="ja-JP" sz="1300">
              <a:latin typeface="ＭＳ Ｐゴシック" panose="020B0600070205080204" pitchFamily="50" charset="-128"/>
              <a:ea typeface="ＭＳ Ｐゴシック" panose="020B0600070205080204" pitchFamily="50" charset="-128"/>
            </a:rPr>
            <a:t>10,734</a:t>
          </a:r>
          <a:r>
            <a:rPr kumimoji="1" lang="ja-JP" altLang="en-US" sz="1300">
              <a:latin typeface="ＭＳ Ｐゴシック" panose="020B0600070205080204" pitchFamily="50" charset="-128"/>
              <a:ea typeface="ＭＳ Ｐゴシック" panose="020B0600070205080204" pitchFamily="50" charset="-128"/>
            </a:rPr>
            <a:t>円減少した。普通建設事業費は、みどりの杜木城学園外構工事</a:t>
          </a:r>
          <a:r>
            <a:rPr kumimoji="1" lang="en-US" altLang="ja-JP" sz="1300">
              <a:latin typeface="ＭＳ Ｐゴシック" panose="020B0600070205080204" pitchFamily="50" charset="-128"/>
              <a:ea typeface="ＭＳ Ｐゴシック" panose="020B0600070205080204" pitchFamily="50" charset="-128"/>
            </a:rPr>
            <a:t>60,000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154,527</a:t>
          </a:r>
          <a:r>
            <a:rPr kumimoji="1" lang="ja-JP" altLang="en-US" sz="1300">
              <a:latin typeface="ＭＳ Ｐゴシック" panose="020B0600070205080204" pitchFamily="50" charset="-128"/>
              <a:ea typeface="ＭＳ Ｐゴシック" panose="020B0600070205080204" pitchFamily="50" charset="-128"/>
            </a:rPr>
            <a:t>千円増加し、住民一人当たり普通建設事業費は</a:t>
          </a:r>
          <a:r>
            <a:rPr kumimoji="1" lang="en-US" altLang="ja-JP" sz="1300">
              <a:latin typeface="ＭＳ Ｐゴシック" panose="020B0600070205080204" pitchFamily="50" charset="-128"/>
              <a:ea typeface="ＭＳ Ｐゴシック" panose="020B0600070205080204" pitchFamily="50" charset="-128"/>
            </a:rPr>
            <a:t>34,975</a:t>
          </a:r>
          <a:r>
            <a:rPr kumimoji="1" lang="ja-JP" altLang="en-US" sz="1300">
              <a:latin typeface="ＭＳ Ｐゴシック" panose="020B0600070205080204" pitchFamily="50" charset="-128"/>
              <a:ea typeface="ＭＳ Ｐゴシック" panose="020B0600070205080204" pitchFamily="50" charset="-128"/>
            </a:rPr>
            <a:t>円増加した。災害復旧事業費は、公共土木施設災害復旧費</a:t>
          </a:r>
          <a:r>
            <a:rPr kumimoji="1" lang="en-US" altLang="ja-JP" sz="1300">
              <a:latin typeface="ＭＳ Ｐゴシック" panose="020B0600070205080204" pitchFamily="50" charset="-128"/>
              <a:ea typeface="ＭＳ Ｐゴシック" panose="020B0600070205080204" pitchFamily="50" charset="-128"/>
            </a:rPr>
            <a:t>69,347</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67,631</a:t>
          </a:r>
          <a:r>
            <a:rPr kumimoji="1" lang="ja-JP" altLang="en-US" sz="1300">
              <a:latin typeface="ＭＳ Ｐゴシック" panose="020B0600070205080204" pitchFamily="50" charset="-128"/>
              <a:ea typeface="ＭＳ Ｐゴシック" panose="020B0600070205080204" pitchFamily="50" charset="-128"/>
            </a:rPr>
            <a:t>千円減少し、住民一人当たり災害復旧事業費は</a:t>
          </a:r>
          <a:r>
            <a:rPr kumimoji="1" lang="en-US" altLang="ja-JP" sz="1300">
              <a:latin typeface="ＭＳ Ｐゴシック" panose="020B0600070205080204" pitchFamily="50" charset="-128"/>
              <a:ea typeface="ＭＳ Ｐゴシック" panose="020B0600070205080204" pitchFamily="50" charset="-128"/>
            </a:rPr>
            <a:t>13,937</a:t>
          </a:r>
          <a:r>
            <a:rPr kumimoji="1" lang="ja-JP" altLang="en-US" sz="1300">
              <a:latin typeface="ＭＳ Ｐゴシック" panose="020B0600070205080204" pitchFamily="50" charset="-128"/>
              <a:ea typeface="ＭＳ Ｐゴシック" panose="020B0600070205080204" pitchFamily="50" charset="-128"/>
            </a:rPr>
            <a:t>円減少した。公債費は、元金償還金</a:t>
          </a:r>
          <a:r>
            <a:rPr kumimoji="1" lang="en-US" altLang="ja-JP" sz="1300">
              <a:latin typeface="ＭＳ Ｐゴシック" panose="020B0600070205080204" pitchFamily="50" charset="-128"/>
              <a:ea typeface="ＭＳ Ｐゴシック" panose="020B0600070205080204" pitchFamily="50" charset="-128"/>
            </a:rPr>
            <a:t>23,320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300">
              <a:latin typeface="ＭＳ Ｐゴシック" panose="020B0600070205080204" pitchFamily="50" charset="-128"/>
              <a:ea typeface="ＭＳ Ｐゴシック" panose="020B0600070205080204" pitchFamily="50" charset="-128"/>
            </a:rPr>
            <a:t>6,408</a:t>
          </a:r>
          <a:r>
            <a:rPr kumimoji="1" lang="ja-JP" altLang="en-US" sz="1300">
              <a:latin typeface="ＭＳ Ｐゴシック" panose="020B0600070205080204" pitchFamily="50" charset="-128"/>
              <a:ea typeface="ＭＳ Ｐゴシック" panose="020B0600070205080204" pitchFamily="50" charset="-128"/>
            </a:rPr>
            <a:t>円増加した。積立金は、福祉基金積立金</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44,782</a:t>
          </a:r>
          <a:r>
            <a:rPr kumimoji="1" lang="ja-JP" altLang="en-US" sz="1300">
              <a:latin typeface="ＭＳ Ｐゴシック" panose="020B0600070205080204" pitchFamily="50" charset="-128"/>
              <a:ea typeface="ＭＳ Ｐゴシック" panose="020B0600070205080204" pitchFamily="50" charset="-128"/>
            </a:rPr>
            <a:t>千円増加し、住民一人当たり積立金は</a:t>
          </a:r>
          <a:r>
            <a:rPr kumimoji="1" lang="en-US" altLang="ja-JP" sz="1300">
              <a:latin typeface="ＭＳ Ｐゴシック" panose="020B0600070205080204" pitchFamily="50" charset="-128"/>
              <a:ea typeface="ＭＳ Ｐゴシック" panose="020B0600070205080204" pitchFamily="50" charset="-128"/>
            </a:rPr>
            <a:t>11,645</a:t>
          </a:r>
          <a:r>
            <a:rPr kumimoji="1" lang="ja-JP" altLang="en-US" sz="1300">
              <a:latin typeface="ＭＳ Ｐゴシック" panose="020B0600070205080204" pitchFamily="50" charset="-128"/>
              <a:ea typeface="ＭＳ Ｐゴシック" panose="020B0600070205080204" pitchFamily="50" charset="-128"/>
            </a:rPr>
            <a:t>円増加した。貸付金は、育英資金貸付金</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千円減少し、住民一人当たり貸付金は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円減少した。繰出金は、介護保険事業特別会計繰出金</a:t>
          </a:r>
          <a:r>
            <a:rPr kumimoji="1" lang="en-US" altLang="ja-JP" sz="1300">
              <a:latin typeface="ＭＳ Ｐゴシック" panose="020B0600070205080204" pitchFamily="50" charset="-128"/>
              <a:ea typeface="ＭＳ Ｐゴシック" panose="020B0600070205080204" pitchFamily="50" charset="-128"/>
            </a:rPr>
            <a:t>14,978</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8,260</a:t>
          </a:r>
          <a:r>
            <a:rPr kumimoji="1" lang="ja-JP" altLang="en-US" sz="1300">
              <a:latin typeface="ＭＳ Ｐゴシック" panose="020B0600070205080204" pitchFamily="50" charset="-128"/>
              <a:ea typeface="ＭＳ Ｐゴシック" panose="020B0600070205080204" pitchFamily="50" charset="-128"/>
            </a:rPr>
            <a:t>千円減少し、住民一人当たり繰出金は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今後、公共施設の老朽化対策に伴う普通建設事業費等の増加が見込まれることから、年次計画的な事業執行による投資的経費の平準化に努めていく。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110306</xdr:rowOff>
    </xdr:from>
    <xdr:to>
      <xdr:col>24</xdr:col>
      <xdr:colOff>63500</xdr:colOff>
      <xdr:row>37</xdr:row>
      <xdr:rowOff>129337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3956"/>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129337</xdr:rowOff>
    </xdr:from>
    <xdr:to>
      <xdr:col>19</xdr:col>
      <xdr:colOff>177800</xdr:colOff>
      <xdr:row>37</xdr:row>
      <xdr:rowOff>141605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2987"/>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132252</xdr:rowOff>
    </xdr:from>
    <xdr:to>
      <xdr:col>15</xdr:col>
      <xdr:colOff>50800</xdr:colOff>
      <xdr:row>37</xdr:row>
      <xdr:rowOff>141605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5902"/>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122822</xdr:rowOff>
    </xdr:from>
    <xdr:to>
      <xdr:col>10</xdr:col>
      <xdr:colOff>114300</xdr:colOff>
      <xdr:row>37</xdr:row>
      <xdr:rowOff>132252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6472"/>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59506</xdr:rowOff>
    </xdr:from>
    <xdr:to>
      <xdr:col>24</xdr:col>
      <xdr:colOff>114300</xdr:colOff>
      <xdr:row>37</xdr:row>
      <xdr:rowOff>161106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145883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78537</xdr:rowOff>
    </xdr:from>
    <xdr:to>
      <xdr:col>20</xdr:col>
      <xdr:colOff>38100</xdr:colOff>
      <xdr:row>38</xdr:row>
      <xdr:rowOff>8686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2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171264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90805</xdr:rowOff>
    </xdr:from>
    <xdr:to>
      <xdr:col>15</xdr:col>
      <xdr:colOff>101600</xdr:colOff>
      <xdr:row>38</xdr:row>
      <xdr:rowOff>20955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81452</xdr:rowOff>
    </xdr:from>
    <xdr:to>
      <xdr:col>10</xdr:col>
      <xdr:colOff>165100</xdr:colOff>
      <xdr:row>38</xdr:row>
      <xdr:rowOff>11602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2729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72022</xdr:rowOff>
    </xdr:from>
    <xdr:to>
      <xdr:col>6</xdr:col>
      <xdr:colOff>38100</xdr:colOff>
      <xdr:row>38</xdr:row>
      <xdr:rowOff>2172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164749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19197</xdr:rowOff>
    </xdr:from>
    <xdr:to>
      <xdr:col>24</xdr:col>
      <xdr:colOff>63500</xdr:colOff>
      <xdr:row>58</xdr:row>
      <xdr:rowOff>19783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3297"/>
          <a:ext cx="8382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169205</xdr:rowOff>
    </xdr:from>
    <xdr:to>
      <xdr:col>19</xdr:col>
      <xdr:colOff>177800</xdr:colOff>
      <xdr:row>58</xdr:row>
      <xdr:rowOff>19783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41855"/>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139224</xdr:rowOff>
    </xdr:from>
    <xdr:to>
      <xdr:col>15</xdr:col>
      <xdr:colOff>50800</xdr:colOff>
      <xdr:row>57</xdr:row>
      <xdr:rowOff>169205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11874"/>
          <a:ext cx="8890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110123</xdr:rowOff>
    </xdr:from>
    <xdr:to>
      <xdr:col>10</xdr:col>
      <xdr:colOff>114300</xdr:colOff>
      <xdr:row>57</xdr:row>
      <xdr:rowOff>139224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2773"/>
          <a:ext cx="8890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139847</xdr:rowOff>
    </xdr:from>
    <xdr:to>
      <xdr:col>24</xdr:col>
      <xdr:colOff>114300</xdr:colOff>
      <xdr:row>58</xdr:row>
      <xdr:rowOff>69997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140433</xdr:rowOff>
    </xdr:from>
    <xdr:to>
      <xdr:col>20</xdr:col>
      <xdr:colOff>38100</xdr:colOff>
      <xdr:row>58</xdr:row>
      <xdr:rowOff>70583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118405</xdr:rowOff>
    </xdr:from>
    <xdr:to>
      <xdr:col>15</xdr:col>
      <xdr:colOff>101600</xdr:colOff>
      <xdr:row>58</xdr:row>
      <xdr:rowOff>48555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39682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88424</xdr:rowOff>
    </xdr:from>
    <xdr:to>
      <xdr:col>10</xdr:col>
      <xdr:colOff>165100</xdr:colOff>
      <xdr:row>58</xdr:row>
      <xdr:rowOff>18574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35101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59323</xdr:rowOff>
    </xdr:from>
    <xdr:to>
      <xdr:col>6</xdr:col>
      <xdr:colOff>38100</xdr:colOff>
      <xdr:row>57</xdr:row>
      <xdr:rowOff>160923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135037</xdr:rowOff>
    </xdr:from>
    <xdr:to>
      <xdr:col>24</xdr:col>
      <xdr:colOff>63500</xdr:colOff>
      <xdr:row>75</xdr:row>
      <xdr:rowOff>152456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93787"/>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135037</xdr:rowOff>
    </xdr:from>
    <xdr:to>
      <xdr:col>19</xdr:col>
      <xdr:colOff>177800</xdr:colOff>
      <xdr:row>76</xdr:row>
      <xdr:rowOff>9117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3787"/>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9117</xdr:rowOff>
    </xdr:from>
    <xdr:to>
      <xdr:col>15</xdr:col>
      <xdr:colOff>50800</xdr:colOff>
      <xdr:row>76</xdr:row>
      <xdr:rowOff>51357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39317"/>
          <a:ext cx="889000" cy="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51357</xdr:rowOff>
    </xdr:from>
    <xdr:to>
      <xdr:col>10</xdr:col>
      <xdr:colOff>114300</xdr:colOff>
      <xdr:row>76</xdr:row>
      <xdr:rowOff>112167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81557"/>
          <a:ext cx="889000" cy="6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101656</xdr:rowOff>
    </xdr:from>
    <xdr:to>
      <xdr:col>24</xdr:col>
      <xdr:colOff>114300</xdr:colOff>
      <xdr:row>76</xdr:row>
      <xdr:rowOff>31806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124533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84237</xdr:rowOff>
    </xdr:from>
    <xdr:to>
      <xdr:col>20</xdr:col>
      <xdr:colOff>38100</xdr:colOff>
      <xdr:row>76</xdr:row>
      <xdr:rowOff>14387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30914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129767</xdr:rowOff>
    </xdr:from>
    <xdr:to>
      <xdr:col>15</xdr:col>
      <xdr:colOff>101600</xdr:colOff>
      <xdr:row>76</xdr:row>
      <xdr:rowOff>59917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76444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6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557</xdr:rowOff>
    </xdr:from>
    <xdr:to>
      <xdr:col>10</xdr:col>
      <xdr:colOff>165100</xdr:colOff>
      <xdr:row>76</xdr:row>
      <xdr:rowOff>102157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118683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0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61367</xdr:rowOff>
    </xdr:from>
    <xdr:to>
      <xdr:col>6</xdr:col>
      <xdr:colOff>38100</xdr:colOff>
      <xdr:row>76</xdr:row>
      <xdr:rowOff>162967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86821</xdr:rowOff>
    </xdr:from>
    <xdr:to>
      <xdr:col>24</xdr:col>
      <xdr:colOff>63500</xdr:colOff>
      <xdr:row>98</xdr:row>
      <xdr:rowOff>97676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8921"/>
          <a:ext cx="8382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86821</xdr:rowOff>
    </xdr:from>
    <xdr:to>
      <xdr:col>19</xdr:col>
      <xdr:colOff>177800</xdr:colOff>
      <xdr:row>98</xdr:row>
      <xdr:rowOff>98501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88921"/>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94591</xdr:rowOff>
    </xdr:from>
    <xdr:to>
      <xdr:col>15</xdr:col>
      <xdr:colOff>50800</xdr:colOff>
      <xdr:row>98</xdr:row>
      <xdr:rowOff>98501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6691"/>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94591</xdr:rowOff>
    </xdr:from>
    <xdr:to>
      <xdr:col>10</xdr:col>
      <xdr:colOff>114300</xdr:colOff>
      <xdr:row>98</xdr:row>
      <xdr:rowOff>110561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669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46876</xdr:rowOff>
    </xdr:from>
    <xdr:to>
      <xdr:col>24</xdr:col>
      <xdr:colOff>114300</xdr:colOff>
      <xdr:row>98</xdr:row>
      <xdr:rowOff>148476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133253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36021</xdr:rowOff>
    </xdr:from>
    <xdr:to>
      <xdr:col>20</xdr:col>
      <xdr:colOff>38100</xdr:colOff>
      <xdr:row>98</xdr:row>
      <xdr:rowOff>137621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128748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47701</xdr:rowOff>
    </xdr:from>
    <xdr:to>
      <xdr:col>15</xdr:col>
      <xdr:colOff>101600</xdr:colOff>
      <xdr:row>98</xdr:row>
      <xdr:rowOff>149301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140428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43791</xdr:rowOff>
    </xdr:from>
    <xdr:to>
      <xdr:col>10</xdr:col>
      <xdr:colOff>165100</xdr:colOff>
      <xdr:row>98</xdr:row>
      <xdr:rowOff>145391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59761</xdr:rowOff>
    </xdr:from>
    <xdr:to>
      <xdr:col>6</xdr:col>
      <xdr:colOff>38100</xdr:colOff>
      <xdr:row>98</xdr:row>
      <xdr:rowOff>161361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152488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102626</xdr:rowOff>
    </xdr:from>
    <xdr:to>
      <xdr:col>55</xdr:col>
      <xdr:colOff>0</xdr:colOff>
      <xdr:row>58</xdr:row>
      <xdr:rowOff>124491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6726"/>
          <a:ext cx="8382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124491</xdr:rowOff>
    </xdr:from>
    <xdr:to>
      <xdr:col>50</xdr:col>
      <xdr:colOff>114300</xdr:colOff>
      <xdr:row>58</xdr:row>
      <xdr:rowOff>129252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8591"/>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129252</xdr:rowOff>
    </xdr:from>
    <xdr:to>
      <xdr:col>45</xdr:col>
      <xdr:colOff>177800</xdr:colOff>
      <xdr:row>58</xdr:row>
      <xdr:rowOff>137589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73352"/>
          <a:ext cx="889000" cy="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112644</xdr:rowOff>
    </xdr:from>
    <xdr:to>
      <xdr:col>41</xdr:col>
      <xdr:colOff>50800</xdr:colOff>
      <xdr:row>58</xdr:row>
      <xdr:rowOff>137589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6744"/>
          <a:ext cx="889000" cy="2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51826</xdr:rowOff>
    </xdr:from>
    <xdr:to>
      <xdr:col>55</xdr:col>
      <xdr:colOff>50800</xdr:colOff>
      <xdr:row>58</xdr:row>
      <xdr:rowOff>153426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138203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73691</xdr:rowOff>
    </xdr:from>
    <xdr:to>
      <xdr:col>50</xdr:col>
      <xdr:colOff>165100</xdr:colOff>
      <xdr:row>59</xdr:row>
      <xdr:rowOff>3841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166418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78452</xdr:rowOff>
    </xdr:from>
    <xdr:to>
      <xdr:col>46</xdr:col>
      <xdr:colOff>38100</xdr:colOff>
      <xdr:row>59</xdr:row>
      <xdr:rowOff>8602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171179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86789</xdr:rowOff>
    </xdr:from>
    <xdr:to>
      <xdr:col>41</xdr:col>
      <xdr:colOff>101600</xdr:colOff>
      <xdr:row>59</xdr:row>
      <xdr:rowOff>16939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8066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2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61844</xdr:rowOff>
    </xdr:from>
    <xdr:to>
      <xdr:col>36</xdr:col>
      <xdr:colOff>165100</xdr:colOff>
      <xdr:row>58</xdr:row>
      <xdr:rowOff>163444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154571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105981</xdr:rowOff>
    </xdr:from>
    <xdr:to>
      <xdr:col>55</xdr:col>
      <xdr:colOff>0</xdr:colOff>
      <xdr:row>77</xdr:row>
      <xdr:rowOff>165314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07631"/>
          <a:ext cx="838200" cy="5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134503</xdr:rowOff>
    </xdr:from>
    <xdr:to>
      <xdr:col>50</xdr:col>
      <xdr:colOff>114300</xdr:colOff>
      <xdr:row>77</xdr:row>
      <xdr:rowOff>165314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36153"/>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134503</xdr:rowOff>
    </xdr:from>
    <xdr:to>
      <xdr:col>45</xdr:col>
      <xdr:colOff>177800</xdr:colOff>
      <xdr:row>77</xdr:row>
      <xdr:rowOff>138427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615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124952</xdr:rowOff>
    </xdr:from>
    <xdr:to>
      <xdr:col>41</xdr:col>
      <xdr:colOff>50800</xdr:colOff>
      <xdr:row>77</xdr:row>
      <xdr:rowOff>138427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26602"/>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55181</xdr:rowOff>
    </xdr:from>
    <xdr:to>
      <xdr:col>55</xdr:col>
      <xdr:colOff>50800</xdr:colOff>
      <xdr:row>77</xdr:row>
      <xdr:rowOff>156781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78058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114514</xdr:rowOff>
    </xdr:from>
    <xdr:to>
      <xdr:col>50</xdr:col>
      <xdr:colOff>165100</xdr:colOff>
      <xdr:row>78</xdr:row>
      <xdr:rowOff>44664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35791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83703</xdr:rowOff>
    </xdr:from>
    <xdr:to>
      <xdr:col>46</xdr:col>
      <xdr:colOff>38100</xdr:colOff>
      <xdr:row>78</xdr:row>
      <xdr:rowOff>13853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87627</xdr:rowOff>
    </xdr:from>
    <xdr:to>
      <xdr:col>41</xdr:col>
      <xdr:colOff>101600</xdr:colOff>
      <xdr:row>78</xdr:row>
      <xdr:rowOff>17777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34304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74152</xdr:rowOff>
    </xdr:from>
    <xdr:to>
      <xdr:col>36</xdr:col>
      <xdr:colOff>165100</xdr:colOff>
      <xdr:row>78</xdr:row>
      <xdr:rowOff>4302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20829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146453</xdr:rowOff>
    </xdr:from>
    <xdr:to>
      <xdr:col>55</xdr:col>
      <xdr:colOff>0</xdr:colOff>
      <xdr:row>98</xdr:row>
      <xdr:rowOff>157200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48553"/>
          <a:ext cx="8382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146453</xdr:rowOff>
    </xdr:from>
    <xdr:to>
      <xdr:col>50</xdr:col>
      <xdr:colOff>114300</xdr:colOff>
      <xdr:row>99</xdr:row>
      <xdr:rowOff>3128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8553"/>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165767</xdr:rowOff>
    </xdr:from>
    <xdr:to>
      <xdr:col>45</xdr:col>
      <xdr:colOff>177800</xdr:colOff>
      <xdr:row>99</xdr:row>
      <xdr:rowOff>3128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67867"/>
          <a:ext cx="889000" cy="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165767</xdr:rowOff>
    </xdr:from>
    <xdr:to>
      <xdr:col>41</xdr:col>
      <xdr:colOff>50800</xdr:colOff>
      <xdr:row>99</xdr:row>
      <xdr:rowOff>7113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67867"/>
          <a:ext cx="889000" cy="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106400</xdr:rowOff>
    </xdr:from>
    <xdr:to>
      <xdr:col>55</xdr:col>
      <xdr:colOff>50800</xdr:colOff>
      <xdr:row>99</xdr:row>
      <xdr:rowOff>36550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21327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95653</xdr:rowOff>
    </xdr:from>
    <xdr:to>
      <xdr:col>50</xdr:col>
      <xdr:colOff>165100</xdr:colOff>
      <xdr:row>99</xdr:row>
      <xdr:rowOff>25803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16930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123778</xdr:rowOff>
    </xdr:from>
    <xdr:to>
      <xdr:col>46</xdr:col>
      <xdr:colOff>38100</xdr:colOff>
      <xdr:row>99</xdr:row>
      <xdr:rowOff>53928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45055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114967</xdr:rowOff>
    </xdr:from>
    <xdr:to>
      <xdr:col>41</xdr:col>
      <xdr:colOff>101600</xdr:colOff>
      <xdr:row>99</xdr:row>
      <xdr:rowOff>45117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36244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127763</xdr:rowOff>
    </xdr:from>
    <xdr:to>
      <xdr:col>36</xdr:col>
      <xdr:colOff>165100</xdr:colOff>
      <xdr:row>99</xdr:row>
      <xdr:rowOff>57913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49040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9158</xdr:rowOff>
    </xdr:from>
    <xdr:to>
      <xdr:col>85</xdr:col>
      <xdr:colOff>127000</xdr:colOff>
      <xdr:row>38</xdr:row>
      <xdr:rowOff>25267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24258"/>
          <a:ext cx="8382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9158</xdr:rowOff>
    </xdr:from>
    <xdr:to>
      <xdr:col>81</xdr:col>
      <xdr:colOff>50800</xdr:colOff>
      <xdr:row>38</xdr:row>
      <xdr:rowOff>43345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4258"/>
          <a:ext cx="889000" cy="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11166</xdr:rowOff>
    </xdr:from>
    <xdr:to>
      <xdr:col>76</xdr:col>
      <xdr:colOff>114300</xdr:colOff>
      <xdr:row>38</xdr:row>
      <xdr:rowOff>43345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26266"/>
          <a:ext cx="889000" cy="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11166</xdr:rowOff>
    </xdr:from>
    <xdr:to>
      <xdr:col>71</xdr:col>
      <xdr:colOff>177800</xdr:colOff>
      <xdr:row>38</xdr:row>
      <xdr:rowOff>42632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26266"/>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145917</xdr:rowOff>
    </xdr:from>
    <xdr:to>
      <xdr:col>85</xdr:col>
      <xdr:colOff>177800</xdr:colOff>
      <xdr:row>38</xdr:row>
      <xdr:rowOff>76067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124344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129808</xdr:rowOff>
    </xdr:from>
    <xdr:to>
      <xdr:col>81</xdr:col>
      <xdr:colOff>101600</xdr:colOff>
      <xdr:row>38</xdr:row>
      <xdr:rowOff>59958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51085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163995</xdr:rowOff>
    </xdr:from>
    <xdr:to>
      <xdr:col>76</xdr:col>
      <xdr:colOff>165100</xdr:colOff>
      <xdr:row>38</xdr:row>
      <xdr:rowOff>94145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85272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131816</xdr:rowOff>
    </xdr:from>
    <xdr:to>
      <xdr:col>72</xdr:col>
      <xdr:colOff>38100</xdr:colOff>
      <xdr:row>38</xdr:row>
      <xdr:rowOff>61966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53093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163282</xdr:rowOff>
    </xdr:from>
    <xdr:to>
      <xdr:col>67</xdr:col>
      <xdr:colOff>101600</xdr:colOff>
      <xdr:row>38</xdr:row>
      <xdr:rowOff>93432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84559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34289</xdr:rowOff>
    </xdr:from>
    <xdr:to>
      <xdr:col>85</xdr:col>
      <xdr:colOff>127000</xdr:colOff>
      <xdr:row>58</xdr:row>
      <xdr:rowOff>72545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78389"/>
          <a:ext cx="838200" cy="3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18648</xdr:rowOff>
    </xdr:from>
    <xdr:to>
      <xdr:col>81</xdr:col>
      <xdr:colOff>50800</xdr:colOff>
      <xdr:row>58</xdr:row>
      <xdr:rowOff>72545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76948"/>
          <a:ext cx="889000" cy="73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18648</xdr:rowOff>
    </xdr:from>
    <xdr:to>
      <xdr:col>76</xdr:col>
      <xdr:colOff>114300</xdr:colOff>
      <xdr:row>57</xdr:row>
      <xdr:rowOff>167723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276948"/>
          <a:ext cx="889000" cy="66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167723</xdr:rowOff>
    </xdr:from>
    <xdr:to>
      <xdr:col>71</xdr:col>
      <xdr:colOff>177800</xdr:colOff>
      <xdr:row>58</xdr:row>
      <xdr:rowOff>103565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40373"/>
          <a:ext cx="889000" cy="1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154939</xdr:rowOff>
    </xdr:from>
    <xdr:to>
      <xdr:col>85</xdr:col>
      <xdr:colOff>177800</xdr:colOff>
      <xdr:row>58</xdr:row>
      <xdr:rowOff>85089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133366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21745</xdr:rowOff>
    </xdr:from>
    <xdr:to>
      <xdr:col>81</xdr:col>
      <xdr:colOff>101600</xdr:colOff>
      <xdr:row>58</xdr:row>
      <xdr:rowOff>123345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114472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139298</xdr:rowOff>
    </xdr:from>
    <xdr:to>
      <xdr:col>76</xdr:col>
      <xdr:colOff>165100</xdr:colOff>
      <xdr:row>54</xdr:row>
      <xdr:rowOff>69448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85975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0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116923</xdr:rowOff>
    </xdr:from>
    <xdr:to>
      <xdr:col>72</xdr:col>
      <xdr:colOff>38100</xdr:colOff>
      <xdr:row>58</xdr:row>
      <xdr:rowOff>47073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63600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6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52765</xdr:rowOff>
    </xdr:from>
    <xdr:to>
      <xdr:col>67</xdr:col>
      <xdr:colOff>101600</xdr:colOff>
      <xdr:row>58</xdr:row>
      <xdr:rowOff>154365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145492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20842</xdr:rowOff>
    </xdr:from>
    <xdr:to>
      <xdr:col>85</xdr:col>
      <xdr:colOff>127000</xdr:colOff>
      <xdr:row>79</xdr:row>
      <xdr:rowOff>38542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5392"/>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20777</xdr:rowOff>
    </xdr:from>
    <xdr:to>
      <xdr:col>81</xdr:col>
      <xdr:colOff>50800</xdr:colOff>
      <xdr:row>79</xdr:row>
      <xdr:rowOff>20842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532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20777</xdr:rowOff>
    </xdr:from>
    <xdr:to>
      <xdr:col>76</xdr:col>
      <xdr:colOff>114300</xdr:colOff>
      <xdr:row>79</xdr:row>
      <xdr:rowOff>42435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5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40545</xdr:rowOff>
    </xdr:from>
    <xdr:to>
      <xdr:col>71</xdr:col>
      <xdr:colOff>177800</xdr:colOff>
      <xdr:row>79</xdr:row>
      <xdr:rowOff>42435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5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159192</xdr:rowOff>
    </xdr:from>
    <xdr:to>
      <xdr:col>85</xdr:col>
      <xdr:colOff>177800</xdr:colOff>
      <xdr:row>79</xdr:row>
      <xdr:rowOff>89342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141492</xdr:rowOff>
    </xdr:from>
    <xdr:to>
      <xdr:col>81</xdr:col>
      <xdr:colOff>101600</xdr:colOff>
      <xdr:row>79</xdr:row>
      <xdr:rowOff>71642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62769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141427</xdr:rowOff>
    </xdr:from>
    <xdr:to>
      <xdr:col>76</xdr:col>
      <xdr:colOff>165100</xdr:colOff>
      <xdr:row>79</xdr:row>
      <xdr:rowOff>71577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62704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163085</xdr:rowOff>
    </xdr:from>
    <xdr:to>
      <xdr:col>72</xdr:col>
      <xdr:colOff>38100</xdr:colOff>
      <xdr:row>79</xdr:row>
      <xdr:rowOff>93235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84362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161195</xdr:rowOff>
    </xdr:from>
    <xdr:to>
      <xdr:col>67</xdr:col>
      <xdr:colOff>101600</xdr:colOff>
      <xdr:row>79</xdr:row>
      <xdr:rowOff>91345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82472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137678</xdr:rowOff>
    </xdr:from>
    <xdr:to>
      <xdr:col>85</xdr:col>
      <xdr:colOff>127000</xdr:colOff>
      <xdr:row>98</xdr:row>
      <xdr:rowOff>149885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939778"/>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149885</xdr:rowOff>
    </xdr:from>
    <xdr:to>
      <xdr:col>81</xdr:col>
      <xdr:colOff>50800</xdr:colOff>
      <xdr:row>98</xdr:row>
      <xdr:rowOff>153705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95198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137742</xdr:rowOff>
    </xdr:from>
    <xdr:to>
      <xdr:col>76</xdr:col>
      <xdr:colOff>114300</xdr:colOff>
      <xdr:row>98</xdr:row>
      <xdr:rowOff>153705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939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135327</xdr:rowOff>
    </xdr:from>
    <xdr:to>
      <xdr:col>71</xdr:col>
      <xdr:colOff>177800</xdr:colOff>
      <xdr:row>98</xdr:row>
      <xdr:rowOff>137742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937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86878</xdr:rowOff>
    </xdr:from>
    <xdr:to>
      <xdr:col>85</xdr:col>
      <xdr:colOff>177800</xdr:colOff>
      <xdr:row>99</xdr:row>
      <xdr:rowOff>17028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1805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99085</xdr:rowOff>
    </xdr:from>
    <xdr:to>
      <xdr:col>81</xdr:col>
      <xdr:colOff>101600</xdr:colOff>
      <xdr:row>99</xdr:row>
      <xdr:rowOff>29235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9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20362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102905</xdr:rowOff>
    </xdr:from>
    <xdr:to>
      <xdr:col>76</xdr:col>
      <xdr:colOff>165100</xdr:colOff>
      <xdr:row>99</xdr:row>
      <xdr:rowOff>33055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24182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86942</xdr:rowOff>
    </xdr:from>
    <xdr:to>
      <xdr:col>72</xdr:col>
      <xdr:colOff>38100</xdr:colOff>
      <xdr:row>99</xdr:row>
      <xdr:rowOff>17092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84527</xdr:rowOff>
    </xdr:from>
    <xdr:to>
      <xdr:col>67</xdr:col>
      <xdr:colOff>101600</xdr:colOff>
      <xdr:row>99</xdr:row>
      <xdr:rowOff>14677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17268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360918"/>
          <a:ext cx="889000" cy="4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137918</xdr:rowOff>
    </xdr:from>
    <xdr:to>
      <xdr:col>98</xdr:col>
      <xdr:colOff>38100</xdr:colOff>
      <xdr:row>37</xdr:row>
      <xdr:rowOff>68068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3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84595</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60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議会費は、職員給等の増加による人件費</a:t>
          </a:r>
          <a:r>
            <a:rPr kumimoji="1" lang="en-US" altLang="ja-JP" sz="1200">
              <a:latin typeface="ＭＳ Ｐゴシック" panose="020B0600070205080204" pitchFamily="50" charset="-128"/>
              <a:ea typeface="ＭＳ Ｐゴシック" panose="020B0600070205080204" pitchFamily="50" charset="-128"/>
            </a:rPr>
            <a:t>2,443</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3,257</a:t>
          </a:r>
          <a:r>
            <a:rPr kumimoji="1" lang="ja-JP" altLang="en-US" sz="1200">
              <a:latin typeface="ＭＳ Ｐゴシック" panose="020B0600070205080204" pitchFamily="50" charset="-128"/>
              <a:ea typeface="ＭＳ Ｐゴシック" panose="020B0600070205080204" pitchFamily="50" charset="-128"/>
            </a:rPr>
            <a:t>千円増加し、住民一人当たり議会費は</a:t>
          </a:r>
          <a:r>
            <a:rPr kumimoji="1" lang="en-US" altLang="ja-JP" sz="1200">
              <a:latin typeface="ＭＳ Ｐゴシック" panose="020B0600070205080204" pitchFamily="50" charset="-128"/>
              <a:ea typeface="ＭＳ Ｐゴシック" panose="020B0600070205080204" pitchFamily="50" charset="-128"/>
            </a:rPr>
            <a:t>999</a:t>
          </a:r>
          <a:r>
            <a:rPr kumimoji="1" lang="ja-JP" altLang="en-US" sz="1200">
              <a:latin typeface="ＭＳ Ｐゴシック" panose="020B0600070205080204" pitchFamily="50" charset="-128"/>
              <a:ea typeface="ＭＳ Ｐゴシック" panose="020B0600070205080204" pitchFamily="50" charset="-128"/>
            </a:rPr>
            <a:t>円増加した。総務費は、ふるさと納税費等の減少による補助費等</a:t>
          </a:r>
          <a:r>
            <a:rPr kumimoji="1" lang="en-US" altLang="ja-JP" sz="1200">
              <a:latin typeface="ＭＳ Ｐゴシック" panose="020B0600070205080204" pitchFamily="50" charset="-128"/>
              <a:ea typeface="ＭＳ Ｐゴシック" panose="020B0600070205080204" pitchFamily="50" charset="-128"/>
            </a:rPr>
            <a:t>89,235</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22,040</a:t>
          </a:r>
          <a:r>
            <a:rPr kumimoji="1" lang="ja-JP" altLang="en-US" sz="1200">
              <a:latin typeface="ＭＳ Ｐゴシック" panose="020B0600070205080204" pitchFamily="50" charset="-128"/>
              <a:ea typeface="ＭＳ Ｐゴシック" panose="020B0600070205080204" pitchFamily="50" charset="-128"/>
            </a:rPr>
            <a:t>千円減少したものの、住民一人当たり総務費は</a:t>
          </a:r>
          <a:r>
            <a:rPr kumimoji="1" lang="en-US" altLang="ja-JP" sz="1200">
              <a:latin typeface="ＭＳ Ｐゴシック" panose="020B0600070205080204" pitchFamily="50" charset="-128"/>
              <a:ea typeface="ＭＳ Ｐゴシック" panose="020B0600070205080204" pitchFamily="50" charset="-128"/>
            </a:rPr>
            <a:t>1,280</a:t>
          </a:r>
          <a:r>
            <a:rPr kumimoji="1" lang="ja-JP" altLang="en-US" sz="1200">
              <a:latin typeface="ＭＳ Ｐゴシック" panose="020B0600070205080204" pitchFamily="50" charset="-128"/>
              <a:ea typeface="ＭＳ Ｐゴシック" panose="020B0600070205080204" pitchFamily="50" charset="-128"/>
            </a:rPr>
            <a:t>円増加した。民生費は、物価高騰対応重点支援給付金費等の減少による扶助費</a:t>
          </a:r>
          <a:r>
            <a:rPr kumimoji="1" lang="en-US" altLang="ja-JP" sz="1200">
              <a:latin typeface="ＭＳ Ｐゴシック" panose="020B0600070205080204" pitchFamily="50" charset="-128"/>
              <a:ea typeface="ＭＳ Ｐゴシック" panose="020B0600070205080204" pitchFamily="50" charset="-128"/>
            </a:rPr>
            <a:t>110,671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57,105</a:t>
          </a:r>
          <a:r>
            <a:rPr kumimoji="1" lang="ja-JP" altLang="en-US" sz="1200">
              <a:latin typeface="ＭＳ Ｐゴシック" panose="020B0600070205080204" pitchFamily="50" charset="-128"/>
              <a:ea typeface="ＭＳ Ｐゴシック" panose="020B0600070205080204" pitchFamily="50" charset="-128"/>
            </a:rPr>
            <a:t>千円減少し、住民一人当たり民生費は</a:t>
          </a:r>
          <a:r>
            <a:rPr kumimoji="1" lang="en-US" altLang="ja-JP" sz="1200">
              <a:latin typeface="ＭＳ Ｐゴシック" panose="020B0600070205080204" pitchFamily="50" charset="-128"/>
              <a:ea typeface="ＭＳ Ｐゴシック" panose="020B0600070205080204" pitchFamily="50" charset="-128"/>
            </a:rPr>
            <a:t>5,334</a:t>
          </a:r>
          <a:r>
            <a:rPr kumimoji="1" lang="ja-JP" altLang="en-US" sz="1200">
              <a:latin typeface="ＭＳ Ｐゴシック" panose="020B0600070205080204" pitchFamily="50" charset="-128"/>
              <a:ea typeface="ＭＳ Ｐゴシック" panose="020B0600070205080204" pitchFamily="50" charset="-128"/>
            </a:rPr>
            <a:t>円減少した。衛生費は、自家用飲料水施設設置事業補助金等の減少による普通建設事業費</a:t>
          </a:r>
          <a:r>
            <a:rPr kumimoji="1" lang="en-US" altLang="ja-JP" sz="1200">
              <a:latin typeface="ＭＳ Ｐゴシック" panose="020B0600070205080204" pitchFamily="50" charset="-128"/>
              <a:ea typeface="ＭＳ Ｐゴシック" panose="020B0600070205080204" pitchFamily="50" charset="-128"/>
            </a:rPr>
            <a:t>17,851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34,087</a:t>
          </a:r>
          <a:r>
            <a:rPr kumimoji="1" lang="ja-JP" altLang="en-US" sz="1200">
              <a:latin typeface="ＭＳ Ｐゴシック" panose="020B0600070205080204" pitchFamily="50" charset="-128"/>
              <a:ea typeface="ＭＳ Ｐゴシック" panose="020B0600070205080204" pitchFamily="50" charset="-128"/>
            </a:rPr>
            <a:t>千円減少し、住民一人当たり衛生費は</a:t>
          </a:r>
          <a:r>
            <a:rPr kumimoji="1" lang="en-US" altLang="ja-JP" sz="1200">
              <a:latin typeface="ＭＳ Ｐゴシック" panose="020B0600070205080204" pitchFamily="50" charset="-128"/>
              <a:ea typeface="ＭＳ Ｐゴシック" panose="020B0600070205080204" pitchFamily="50" charset="-128"/>
            </a:rPr>
            <a:t>5,698</a:t>
          </a:r>
          <a:r>
            <a:rPr kumimoji="1" lang="ja-JP" altLang="en-US" sz="1200">
              <a:latin typeface="ＭＳ Ｐゴシック" panose="020B0600070205080204" pitchFamily="50" charset="-128"/>
              <a:ea typeface="ＭＳ Ｐゴシック" panose="020B0600070205080204" pitchFamily="50" charset="-128"/>
            </a:rPr>
            <a:t>円減少した。農林水産業費は、畜産・酪農収益力強化整備等特別対策事業補助金等の増加による補助費等</a:t>
          </a:r>
          <a:r>
            <a:rPr kumimoji="1" lang="en-US" altLang="ja-JP" sz="1200">
              <a:latin typeface="ＭＳ Ｐゴシック" panose="020B0600070205080204" pitchFamily="50" charset="-128"/>
              <a:ea typeface="ＭＳ Ｐゴシック" panose="020B0600070205080204" pitchFamily="50" charset="-128"/>
            </a:rPr>
            <a:t>66,262</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73,387</a:t>
          </a:r>
          <a:r>
            <a:rPr kumimoji="1" lang="ja-JP" altLang="en-US" sz="1200">
              <a:latin typeface="ＭＳ Ｐゴシック" panose="020B0600070205080204" pitchFamily="50" charset="-128"/>
              <a:ea typeface="ＭＳ Ｐゴシック" panose="020B0600070205080204" pitchFamily="50" charset="-128"/>
            </a:rPr>
            <a:t>千円増加し、住民一人当たり農林水産業費は</a:t>
          </a:r>
          <a:r>
            <a:rPr kumimoji="1" lang="en-US" altLang="ja-JP" sz="1200">
              <a:latin typeface="ＭＳ Ｐゴシック" panose="020B0600070205080204" pitchFamily="50" charset="-128"/>
              <a:ea typeface="ＭＳ Ｐゴシック" panose="020B0600070205080204" pitchFamily="50" charset="-128"/>
            </a:rPr>
            <a:t>17,216</a:t>
          </a:r>
          <a:r>
            <a:rPr kumimoji="1" lang="ja-JP" altLang="en-US" sz="1200">
              <a:latin typeface="ＭＳ Ｐゴシック" panose="020B0600070205080204" pitchFamily="50" charset="-128"/>
              <a:ea typeface="ＭＳ Ｐゴシック" panose="020B0600070205080204" pitchFamily="50" charset="-128"/>
            </a:rPr>
            <a:t>円増加した。商工費は、川原自然公園交流拠点施設整備事業等の増加による物件費</a:t>
          </a:r>
          <a:r>
            <a:rPr kumimoji="1" lang="en-US" altLang="ja-JP" sz="1200">
              <a:latin typeface="ＭＳ Ｐゴシック" panose="020B0600070205080204" pitchFamily="50" charset="-128"/>
              <a:ea typeface="ＭＳ Ｐゴシック" panose="020B0600070205080204" pitchFamily="50" charset="-128"/>
            </a:rPr>
            <a:t>63,731</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67,114</a:t>
          </a:r>
          <a:r>
            <a:rPr kumimoji="1" lang="ja-JP" altLang="en-US" sz="1200">
              <a:latin typeface="ＭＳ Ｐゴシック" panose="020B0600070205080204" pitchFamily="50" charset="-128"/>
              <a:ea typeface="ＭＳ Ｐゴシック" panose="020B0600070205080204" pitchFamily="50" charset="-128"/>
            </a:rPr>
            <a:t>千円増加し、住民一人当たり商工費は</a:t>
          </a:r>
          <a:r>
            <a:rPr kumimoji="1" lang="en-US" altLang="ja-JP" sz="1200">
              <a:latin typeface="ＭＳ Ｐゴシック" panose="020B0600070205080204" pitchFamily="50" charset="-128"/>
              <a:ea typeface="ＭＳ Ｐゴシック" panose="020B0600070205080204" pitchFamily="50" charset="-128"/>
            </a:rPr>
            <a:t>15,573</a:t>
          </a:r>
          <a:r>
            <a:rPr kumimoji="1" lang="ja-JP" altLang="en-US" sz="1200">
              <a:latin typeface="ＭＳ Ｐゴシック" panose="020B0600070205080204" pitchFamily="50" charset="-128"/>
              <a:ea typeface="ＭＳ Ｐゴシック" panose="020B0600070205080204" pitchFamily="50" charset="-128"/>
            </a:rPr>
            <a:t>円増加した。土木費は、下水道事業会計繰出金等の減少による補助費等</a:t>
          </a:r>
          <a:r>
            <a:rPr kumimoji="1" lang="en-US" altLang="ja-JP" sz="1200">
              <a:latin typeface="ＭＳ Ｐゴシック" panose="020B0600070205080204" pitchFamily="50" charset="-128"/>
              <a:ea typeface="ＭＳ Ｐゴシック" panose="020B0600070205080204" pitchFamily="50" charset="-128"/>
            </a:rPr>
            <a:t>45,255</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39,114</a:t>
          </a:r>
          <a:r>
            <a:rPr kumimoji="1" lang="ja-JP" altLang="en-US" sz="1200">
              <a:latin typeface="ＭＳ Ｐゴシック" panose="020B0600070205080204" pitchFamily="50" charset="-128"/>
              <a:ea typeface="ＭＳ Ｐゴシック" panose="020B0600070205080204" pitchFamily="50" charset="-128"/>
            </a:rPr>
            <a:t>千円減少し、住民一人当たり土木費は</a:t>
          </a:r>
          <a:r>
            <a:rPr kumimoji="1" lang="en-US" altLang="ja-JP" sz="1200">
              <a:latin typeface="ＭＳ Ｐゴシック" panose="020B0600070205080204" pitchFamily="50" charset="-128"/>
              <a:ea typeface="ＭＳ Ｐゴシック" panose="020B0600070205080204" pitchFamily="50" charset="-128"/>
            </a:rPr>
            <a:t>6,581</a:t>
          </a:r>
          <a:r>
            <a:rPr kumimoji="1" lang="ja-JP" altLang="en-US" sz="1200">
              <a:latin typeface="ＭＳ Ｐゴシック" panose="020B0600070205080204" pitchFamily="50" charset="-128"/>
              <a:ea typeface="ＭＳ Ｐゴシック" panose="020B0600070205080204" pitchFamily="50" charset="-128"/>
            </a:rPr>
            <a:t>円減少した。消防費は、消防団機庫改築工事完了による反動減等のため普通建設事業費</a:t>
          </a:r>
          <a:r>
            <a:rPr kumimoji="1" lang="en-US" altLang="ja-JP" sz="1200">
              <a:latin typeface="ＭＳ Ｐゴシック" panose="020B0600070205080204" pitchFamily="50" charset="-128"/>
              <a:ea typeface="ＭＳ Ｐゴシック" panose="020B0600070205080204" pitchFamily="50" charset="-128"/>
            </a:rPr>
            <a:t>36,641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25,721</a:t>
          </a:r>
          <a:r>
            <a:rPr kumimoji="1" lang="ja-JP" altLang="en-US" sz="1200">
              <a:latin typeface="ＭＳ Ｐゴシック" panose="020B0600070205080204" pitchFamily="50" charset="-128"/>
              <a:ea typeface="ＭＳ Ｐゴシック" panose="020B0600070205080204" pitchFamily="50" charset="-128"/>
            </a:rPr>
            <a:t>千円減少し、住民一人当たり消防費は</a:t>
          </a:r>
          <a:r>
            <a:rPr kumimoji="1" lang="en-US" altLang="ja-JP" sz="1200">
              <a:latin typeface="ＭＳ Ｐゴシック" panose="020B0600070205080204" pitchFamily="50" charset="-128"/>
              <a:ea typeface="ＭＳ Ｐゴシック" panose="020B0600070205080204" pitchFamily="50" charset="-128"/>
            </a:rPr>
            <a:t>4,228</a:t>
          </a:r>
          <a:r>
            <a:rPr kumimoji="1" lang="ja-JP" altLang="en-US" sz="1200">
              <a:latin typeface="ＭＳ Ｐゴシック" panose="020B0600070205080204" pitchFamily="50" charset="-128"/>
              <a:ea typeface="ＭＳ Ｐゴシック" panose="020B0600070205080204" pitchFamily="50" charset="-128"/>
            </a:rPr>
            <a:t>円減少した。教育費は、学校施設整備費等の増加による普通建設事業費</a:t>
          </a:r>
          <a:r>
            <a:rPr kumimoji="1" lang="en-US" altLang="ja-JP" sz="1200">
              <a:latin typeface="ＭＳ Ｐゴシック" panose="020B0600070205080204" pitchFamily="50" charset="-128"/>
              <a:ea typeface="ＭＳ Ｐゴシック" panose="020B0600070205080204" pitchFamily="50" charset="-128"/>
            </a:rPr>
            <a:t>85,466</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97,390</a:t>
          </a:r>
          <a:r>
            <a:rPr kumimoji="1" lang="ja-JP" altLang="en-US" sz="1200">
              <a:latin typeface="ＭＳ Ｐゴシック" panose="020B0600070205080204" pitchFamily="50" charset="-128"/>
              <a:ea typeface="ＭＳ Ｐゴシック" panose="020B0600070205080204" pitchFamily="50" charset="-128"/>
            </a:rPr>
            <a:t>千円増加し、住民一人当たり教育費は</a:t>
          </a:r>
          <a:r>
            <a:rPr kumimoji="1" lang="en-US" altLang="ja-JP" sz="1200">
              <a:latin typeface="ＭＳ Ｐゴシック" panose="020B0600070205080204" pitchFamily="50" charset="-128"/>
              <a:ea typeface="ＭＳ Ｐゴシック" panose="020B0600070205080204" pitchFamily="50" charset="-128"/>
            </a:rPr>
            <a:t>23,429</a:t>
          </a:r>
          <a:r>
            <a:rPr kumimoji="1" lang="ja-JP" altLang="en-US" sz="1200">
              <a:latin typeface="ＭＳ Ｐゴシック" panose="020B0600070205080204" pitchFamily="50" charset="-128"/>
              <a:ea typeface="ＭＳ Ｐゴシック" panose="020B0600070205080204" pitchFamily="50" charset="-128"/>
            </a:rPr>
            <a:t>円増加した。災害復旧費は、公共土木施設災害復旧費</a:t>
          </a:r>
          <a:r>
            <a:rPr kumimoji="1" lang="en-US" altLang="ja-JP" sz="1200">
              <a:latin typeface="ＭＳ Ｐゴシック" panose="020B0600070205080204" pitchFamily="50" charset="-128"/>
              <a:ea typeface="ＭＳ Ｐゴシック" panose="020B0600070205080204" pitchFamily="50" charset="-128"/>
            </a:rPr>
            <a:t>69,347</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67,631</a:t>
          </a:r>
          <a:r>
            <a:rPr kumimoji="1" lang="ja-JP" altLang="en-US" sz="1200">
              <a:latin typeface="ＭＳ Ｐゴシック" panose="020B0600070205080204" pitchFamily="50" charset="-128"/>
              <a:ea typeface="ＭＳ Ｐゴシック" panose="020B0600070205080204" pitchFamily="50" charset="-128"/>
            </a:rPr>
            <a:t>千円減少し、住民一人当たり災害復旧費は</a:t>
          </a:r>
          <a:r>
            <a:rPr kumimoji="1" lang="en-US" altLang="ja-JP" sz="1200">
              <a:latin typeface="ＭＳ Ｐゴシック" panose="020B0600070205080204" pitchFamily="50" charset="-128"/>
              <a:ea typeface="ＭＳ Ｐゴシック" panose="020B0600070205080204" pitchFamily="50" charset="-128"/>
            </a:rPr>
            <a:t>13,937</a:t>
          </a:r>
          <a:r>
            <a:rPr kumimoji="1" lang="ja-JP" altLang="en-US" sz="1200">
              <a:latin typeface="ＭＳ Ｐゴシック" panose="020B0600070205080204" pitchFamily="50" charset="-128"/>
              <a:ea typeface="ＭＳ Ｐゴシック" panose="020B0600070205080204" pitchFamily="50" charset="-128"/>
            </a:rPr>
            <a:t>円減少した。公債費は、元金償還金</a:t>
          </a:r>
          <a:r>
            <a:rPr kumimoji="1" lang="en-US" altLang="ja-JP" sz="1200">
              <a:latin typeface="ＭＳ Ｐゴシック" panose="020B0600070205080204" pitchFamily="50" charset="-128"/>
              <a:ea typeface="ＭＳ Ｐゴシック" panose="020B0600070205080204" pitchFamily="50" charset="-128"/>
            </a:rPr>
            <a:t>23,320</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26,474</a:t>
          </a:r>
          <a:r>
            <a:rPr kumimoji="1" lang="ja-JP" altLang="en-US" sz="1200">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200">
              <a:latin typeface="ＭＳ Ｐゴシック" panose="020B0600070205080204" pitchFamily="50" charset="-128"/>
              <a:ea typeface="ＭＳ Ｐゴシック" panose="020B0600070205080204" pitchFamily="50" charset="-128"/>
            </a:rPr>
            <a:t>6,408</a:t>
          </a:r>
          <a:r>
            <a:rPr kumimoji="1" lang="ja-JP" altLang="en-US" sz="1200">
              <a:latin typeface="ＭＳ Ｐゴシック" panose="020B0600070205080204" pitchFamily="50" charset="-128"/>
              <a:ea typeface="ＭＳ Ｐゴシック" panose="020B0600070205080204" pitchFamily="50" charset="-128"/>
            </a:rPr>
            <a:t>円増加した。今後、公共施設の老朽化対策に伴い普通建設事業費等の増加が見込まれることから、年次計画的な事業執行による投資的経費の平準化に努めていく。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財政調整基金は、歳計剰余金</a:t>
          </a:r>
          <a:r>
            <a:rPr kumimoji="1" lang="en-US" altLang="ja-JP" sz="1400">
              <a:latin typeface="ＭＳ ゴシック" pitchFamily="49" charset="-128"/>
              <a:ea typeface="ＭＳ ゴシック" pitchFamily="49" charset="-128"/>
            </a:rPr>
            <a:t>105,000</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397,226</a:t>
          </a:r>
          <a:r>
            <a:rPr kumimoji="1" lang="ja-JP" altLang="en-US" sz="1400">
              <a:latin typeface="ＭＳ ゴシック" pitchFamily="49" charset="-128"/>
              <a:ea typeface="ＭＳ ゴシック" pitchFamily="49" charset="-128"/>
            </a:rPr>
            <a:t>千円取り崩したことにより、前年度比</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292,226</a:t>
          </a:r>
          <a:r>
            <a:rPr kumimoji="1" lang="ja-JP" altLang="en-US" sz="1400">
              <a:latin typeface="ＭＳ ゴシック" pitchFamily="49" charset="-128"/>
              <a:ea typeface="ＭＳ ゴシック" pitchFamily="49" charset="-128"/>
            </a:rPr>
            <a:t>千円減少した。実質収支額は、川原自然公園交流拠点施設整備事業等の翌年度に繰り越すべき財源の増加等により、前年度比</a:t>
          </a:r>
          <a:r>
            <a:rPr kumimoji="1" lang="en-US" altLang="ja-JP" sz="1400">
              <a:latin typeface="ＭＳ ゴシック" pitchFamily="49" charset="-128"/>
              <a:ea typeface="ＭＳ ゴシック" pitchFamily="49" charset="-128"/>
            </a:rPr>
            <a:t>221.8%</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462,790</a:t>
          </a:r>
          <a:r>
            <a:rPr kumimoji="1" lang="ja-JP" altLang="en-US" sz="1400">
              <a:latin typeface="ＭＳ ゴシック" pitchFamily="49" charset="-128"/>
              <a:ea typeface="ＭＳ ゴシック" pitchFamily="49" charset="-128"/>
            </a:rPr>
            <a:t>千円増加した。これらにより、実質単年度収支額も、前年度比</a:t>
          </a:r>
          <a:r>
            <a:rPr kumimoji="1" lang="en-US" altLang="ja-JP" sz="1400">
              <a:latin typeface="ＭＳ ゴシック" pitchFamily="49" charset="-128"/>
              <a:ea typeface="ＭＳ ゴシック" pitchFamily="49" charset="-128"/>
            </a:rPr>
            <a:t>120.2%</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390,343</a:t>
          </a:r>
          <a:r>
            <a:rPr kumimoji="1" lang="ja-JP" altLang="en-US" sz="1400">
              <a:latin typeface="ＭＳ ゴシック" pitchFamily="49" charset="-128"/>
              <a:ea typeface="ＭＳ ゴシック" pitchFamily="49" charset="-128"/>
            </a:rPr>
            <a:t>千円増加した。投資的経費の平準化など年次計画的な財政運営を行っていく。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国民健康保険事業特別会計は、保険給付費等交付金</a:t>
          </a:r>
          <a:r>
            <a:rPr kumimoji="1" lang="en-US" altLang="ja-JP" sz="1400">
              <a:latin typeface="ＭＳ ゴシック" pitchFamily="49" charset="-128"/>
              <a:ea typeface="ＭＳ ゴシック" pitchFamily="49" charset="-128"/>
            </a:rPr>
            <a:t>72,316</a:t>
          </a:r>
          <a:r>
            <a:rPr kumimoji="1" lang="ja-JP" altLang="en-US" sz="1400">
              <a:latin typeface="ＭＳ ゴシック" pitchFamily="49" charset="-128"/>
              <a:ea typeface="ＭＳ ゴシック" pitchFamily="49" charset="-128"/>
            </a:rPr>
            <a:t>千円減少等により、歳入歳出額は共に減少し、実質収支額は前年度比</a:t>
          </a:r>
          <a:r>
            <a:rPr kumimoji="1" lang="en-US" altLang="ja-JP" sz="1400">
              <a:latin typeface="ＭＳ ゴシック" pitchFamily="49" charset="-128"/>
              <a:ea typeface="ＭＳ ゴシック" pitchFamily="49" charset="-128"/>
            </a:rPr>
            <a:t>2,004</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介護保険特別会計（保険事業勘定）は、保険料</a:t>
          </a:r>
          <a:r>
            <a:rPr kumimoji="1" lang="en-US" altLang="ja-JP" sz="1400">
              <a:latin typeface="ＭＳ ゴシック" pitchFamily="49" charset="-128"/>
              <a:ea typeface="ＭＳ ゴシック" pitchFamily="49" charset="-128"/>
            </a:rPr>
            <a:t>13,274</a:t>
          </a:r>
          <a:r>
            <a:rPr kumimoji="1" lang="ja-JP" altLang="en-US" sz="1400">
              <a:latin typeface="ＭＳ ゴシック" pitchFamily="49" charset="-128"/>
              <a:ea typeface="ＭＳ ゴシック" pitchFamily="49" charset="-128"/>
            </a:rPr>
            <a:t>千円増加等による歳入額の増加、介護諸費等の保険給付費</a:t>
          </a:r>
          <a:r>
            <a:rPr kumimoji="1" lang="en-US" altLang="ja-JP" sz="1400">
              <a:latin typeface="ＭＳ ゴシック" pitchFamily="49" charset="-128"/>
              <a:ea typeface="ＭＳ ゴシック" pitchFamily="49" charset="-128"/>
            </a:rPr>
            <a:t>26,314</a:t>
          </a:r>
          <a:r>
            <a:rPr kumimoji="1" lang="ja-JP" altLang="en-US" sz="1400">
              <a:latin typeface="ＭＳ ゴシック" pitchFamily="49" charset="-128"/>
              <a:ea typeface="ＭＳ ゴシック" pitchFamily="49" charset="-128"/>
            </a:rPr>
            <a:t>千円減少等による歳出額の減少により、実質収支額は前年度比</a:t>
          </a:r>
          <a:r>
            <a:rPr kumimoji="1" lang="en-US" altLang="ja-JP" sz="1400">
              <a:latin typeface="ＭＳ ゴシック" pitchFamily="49" charset="-128"/>
              <a:ea typeface="ＭＳ ゴシック" pitchFamily="49" charset="-128"/>
            </a:rPr>
            <a:t>40,315</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介護保険特別会計（介護サービス事業勘定）は、サービス事業費</a:t>
          </a:r>
          <a:r>
            <a:rPr kumimoji="1" lang="en-US" altLang="ja-JP" sz="1400">
              <a:latin typeface="ＭＳ ゴシック" pitchFamily="49" charset="-128"/>
              <a:ea typeface="ＭＳ ゴシック" pitchFamily="49" charset="-128"/>
            </a:rPr>
            <a:t>4,766</a:t>
          </a:r>
          <a:r>
            <a:rPr kumimoji="1" lang="ja-JP" altLang="en-US" sz="1400">
              <a:latin typeface="ＭＳ ゴシック" pitchFamily="49" charset="-128"/>
              <a:ea typeface="ＭＳ ゴシック" pitchFamily="49" charset="-128"/>
            </a:rPr>
            <a:t>千円減少等により、歳入歳出額は共に減少し、実質収支額は前年度比</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後期高齢者医療特別会計は、後期高齢者医療広域連合納付金</a:t>
          </a:r>
          <a:r>
            <a:rPr kumimoji="1" lang="en-US" altLang="ja-JP" sz="1400">
              <a:latin typeface="ＭＳ ゴシック" pitchFamily="49" charset="-128"/>
              <a:ea typeface="ＭＳ ゴシック" pitchFamily="49" charset="-128"/>
            </a:rPr>
            <a:t>12,186</a:t>
          </a:r>
          <a:r>
            <a:rPr kumimoji="1" lang="ja-JP" altLang="en-US" sz="1400">
              <a:latin typeface="ＭＳ ゴシック" pitchFamily="49" charset="-128"/>
              <a:ea typeface="ＭＳ ゴシック" pitchFamily="49" charset="-128"/>
            </a:rPr>
            <a:t>千円増加等により、歳入歳出額は共に増加し、実質収支額は、前年度</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簡易水道事業会計は、椎木浄水場建設工事を行ったことにより、消費税還付金収入が</a:t>
          </a:r>
          <a:r>
            <a:rPr kumimoji="1" lang="en-US" altLang="ja-JP" sz="1400">
              <a:latin typeface="ＭＳ ゴシック" pitchFamily="49" charset="-128"/>
              <a:ea typeface="ＭＳ ゴシック" pitchFamily="49" charset="-128"/>
            </a:rPr>
            <a:t>29,089</a:t>
          </a:r>
          <a:r>
            <a:rPr kumimoji="1" lang="ja-JP" altLang="en-US" sz="1400">
              <a:latin typeface="ＭＳ ゴシック" pitchFamily="49" charset="-128"/>
              <a:ea typeface="ＭＳ ゴシック" pitchFamily="49" charset="-128"/>
            </a:rPr>
            <a:t>千円になったことから、資金剰余金は</a:t>
          </a:r>
          <a:r>
            <a:rPr kumimoji="1" lang="en-US" altLang="ja-JP" sz="1400">
              <a:latin typeface="ＭＳ ゴシック" pitchFamily="49" charset="-128"/>
              <a:ea typeface="ＭＳ ゴシック" pitchFamily="49" charset="-128"/>
            </a:rPr>
            <a:t>206,037</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下水道事業会計は、営業収益</a:t>
          </a:r>
          <a:r>
            <a:rPr kumimoji="1" lang="en-US" altLang="ja-JP" sz="1400">
              <a:latin typeface="ＭＳ ゴシック" pitchFamily="49" charset="-128"/>
              <a:ea typeface="ＭＳ ゴシック" pitchFamily="49" charset="-128"/>
            </a:rPr>
            <a:t>35,667</a:t>
          </a:r>
          <a:r>
            <a:rPr kumimoji="1" lang="ja-JP" altLang="en-US" sz="1400">
              <a:latin typeface="ＭＳ ゴシック" pitchFamily="49" charset="-128"/>
              <a:ea typeface="ＭＳ ゴシック" pitchFamily="49" charset="-128"/>
            </a:rPr>
            <a:t>千円に対する減価償却費を除く営業費用が</a:t>
          </a:r>
          <a:r>
            <a:rPr kumimoji="1" lang="en-US" altLang="ja-JP" sz="1400">
              <a:latin typeface="ＭＳ ゴシック" pitchFamily="49" charset="-128"/>
              <a:ea typeface="ＭＳ ゴシック" pitchFamily="49" charset="-128"/>
            </a:rPr>
            <a:t>59,502</a:t>
          </a:r>
          <a:r>
            <a:rPr kumimoji="1" lang="ja-JP" altLang="en-US" sz="1400">
              <a:latin typeface="ＭＳ ゴシック" pitchFamily="49" charset="-128"/>
              <a:ea typeface="ＭＳ ゴシック" pitchFamily="49" charset="-128"/>
            </a:rPr>
            <a:t>千円になったこと等により、資金剰余金は</a:t>
          </a:r>
          <a:r>
            <a:rPr kumimoji="1" lang="en-US" altLang="ja-JP" sz="1400">
              <a:latin typeface="ＭＳ ゴシック" pitchFamily="49" charset="-128"/>
              <a:ea typeface="ＭＳ ゴシック" pitchFamily="49" charset="-128"/>
            </a:rPr>
            <a:t>94,585</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6700853</v>
      </c>
      <c r="BO4" s="358"/>
      <c r="BP4" s="358"/>
      <c r="BQ4" s="358"/>
      <c r="BR4" s="358"/>
      <c r="BS4" s="358"/>
      <c r="BT4" s="358"/>
      <c r="BU4" s="359"/>
      <c r="BV4" s="357">
        <v>5893892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23.4</v>
      </c>
      <c r="CU4" s="364"/>
      <c r="CV4" s="364"/>
      <c r="CW4" s="364"/>
      <c r="CX4" s="364"/>
      <c r="CY4" s="364"/>
      <c r="CZ4" s="364"/>
      <c r="DA4" s="365"/>
      <c r="DB4" s="363">
        <v>7.4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5211101</v>
      </c>
      <c r="BO5" s="395"/>
      <c r="BP5" s="395"/>
      <c r="BQ5" s="395"/>
      <c r="BR5" s="395"/>
      <c r="BS5" s="395"/>
      <c r="BT5" s="395"/>
      <c r="BU5" s="396"/>
      <c r="BV5" s="394">
        <v>5189177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83.2</v>
      </c>
      <c r="CU5" s="392"/>
      <c r="CV5" s="392"/>
      <c r="CW5" s="392"/>
      <c r="CX5" s="392"/>
      <c r="CY5" s="392"/>
      <c r="CZ5" s="392"/>
      <c r="DA5" s="393"/>
      <c r="DB5" s="391">
        <v>81.2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1489752</v>
      </c>
      <c r="BO6" s="395"/>
      <c r="BP6" s="395"/>
      <c r="BQ6" s="395"/>
      <c r="BR6" s="395"/>
      <c r="BS6" s="395"/>
      <c r="BT6" s="395"/>
      <c r="BU6" s="396"/>
      <c r="BV6" s="394">
        <v>704715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83.6</v>
      </c>
      <c r="CU6" s="432"/>
      <c r="CV6" s="432"/>
      <c r="CW6" s="432"/>
      <c r="CX6" s="432"/>
      <c r="CY6" s="432"/>
      <c r="CZ6" s="432"/>
      <c r="DA6" s="433"/>
      <c r="DB6" s="431">
        <v>82.2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818347</v>
      </c>
      <c r="BO7" s="395"/>
      <c r="BP7" s="395"/>
      <c r="BQ7" s="395"/>
      <c r="BR7" s="395"/>
      <c r="BS7" s="395"/>
      <c r="BT7" s="395"/>
      <c r="BU7" s="396"/>
      <c r="BV7" s="394">
        <v>496100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2871488</v>
      </c>
      <c r="CU7" s="395"/>
      <c r="CV7" s="395"/>
      <c r="CW7" s="395"/>
      <c r="CX7" s="395"/>
      <c r="CY7" s="395"/>
      <c r="CZ7" s="395"/>
      <c r="DA7" s="396"/>
      <c r="DB7" s="394">
        <v>2825216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671405</v>
      </c>
      <c r="BO8" s="395"/>
      <c r="BP8" s="395"/>
      <c r="BQ8" s="395"/>
      <c r="BR8" s="395"/>
      <c r="BS8" s="395"/>
      <c r="BT8" s="395"/>
      <c r="BU8" s="396"/>
      <c r="BV8" s="394">
        <v>208615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0.75</v>
      </c>
      <c r="CU8" s="435"/>
      <c r="CV8" s="435"/>
      <c r="CW8" s="435"/>
      <c r="CX8" s="435"/>
      <c r="CY8" s="435"/>
      <c r="CZ8" s="435"/>
      <c r="DA8" s="436"/>
      <c r="DB8" s="434">
        <v>0.79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4895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462790</v>
      </c>
      <c r="BO9" s="395"/>
      <c r="BP9" s="395"/>
      <c r="BQ9" s="395"/>
      <c r="BR9" s="395"/>
      <c r="BS9" s="395"/>
      <c r="BT9" s="395"/>
      <c r="BU9" s="396"/>
      <c r="BV9" s="394">
        <v>18943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3.6</v>
      </c>
      <c r="CU9" s="392"/>
      <c r="CV9" s="392"/>
      <c r="CW9" s="392"/>
      <c r="CX9" s="392"/>
      <c r="CY9" s="392"/>
      <c r="CZ9" s="392"/>
      <c r="DA9" s="393"/>
      <c r="DB9" s="391">
        <v>3.3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5231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0</v>
      </c>
      <c r="BO10" s="395"/>
      <c r="BP10" s="395"/>
      <c r="BQ10" s="395"/>
      <c r="BR10" s="395"/>
      <c r="BS10" s="395"/>
      <c r="BT10" s="395"/>
      <c r="BU10" s="396"/>
      <c r="BV10" s="394">
        <v>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4710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397226</v>
      </c>
      <c r="BO12" s="395"/>
      <c r="BP12" s="395"/>
      <c r="BQ12" s="395"/>
      <c r="BR12" s="395"/>
      <c r="BS12" s="395"/>
      <c r="BT12" s="395"/>
      <c r="BU12" s="396"/>
      <c r="BV12" s="394">
        <v>343722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4697</v>
      </c>
      <c r="S13" s="479"/>
      <c r="T13" s="479"/>
      <c r="U13" s="479"/>
      <c r="V13" s="480"/>
      <c r="W13" s="410" t="s">
        <v>131</v>
      </c>
      <c r="X13" s="411"/>
      <c r="Y13" s="411"/>
      <c r="Z13" s="411"/>
      <c r="AA13" s="411"/>
      <c r="AB13" s="401"/>
      <c r="AC13" s="445">
        <v>518</v>
      </c>
      <c r="AD13" s="446"/>
      <c r="AE13" s="446"/>
      <c r="AF13" s="446"/>
      <c r="AG13" s="488"/>
      <c r="AH13" s="445">
        <v>538</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65564</v>
      </c>
      <c r="BO13" s="395"/>
      <c r="BP13" s="395"/>
      <c r="BQ13" s="395"/>
      <c r="BR13" s="395"/>
      <c r="BS13" s="395"/>
      <c r="BT13" s="395"/>
      <c r="BU13" s="396"/>
      <c r="BV13" s="394">
        <v>-324779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3.1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4817</v>
      </c>
      <c r="S14" s="479"/>
      <c r="T14" s="479"/>
      <c r="U14" s="479"/>
      <c r="V14" s="480"/>
      <c r="W14" s="384"/>
      <c r="X14" s="385"/>
      <c r="Y14" s="385"/>
      <c r="Z14" s="385"/>
      <c r="AA14" s="385"/>
      <c r="AB14" s="374"/>
      <c r="AC14" s="481">
        <v>21.1</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4806</v>
      </c>
      <c r="S15" s="479"/>
      <c r="T15" s="479"/>
      <c r="U15" s="479"/>
      <c r="V15" s="480"/>
      <c r="W15" s="410" t="s">
        <v>137</v>
      </c>
      <c r="X15" s="411"/>
      <c r="Y15" s="411"/>
      <c r="Z15" s="411"/>
      <c r="AA15" s="411"/>
      <c r="AB15" s="401"/>
      <c r="AC15" s="445">
        <v>516</v>
      </c>
      <c r="AD15" s="446"/>
      <c r="AE15" s="446"/>
      <c r="AF15" s="446"/>
      <c r="AG15" s="488"/>
      <c r="AH15" s="445">
        <v>583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1669638</v>
      </c>
      <c r="BO15" s="358"/>
      <c r="BP15" s="358"/>
      <c r="BQ15" s="358"/>
      <c r="BR15" s="358"/>
      <c r="BS15" s="358"/>
      <c r="BT15" s="358"/>
      <c r="BU15" s="359"/>
      <c r="BV15" s="357">
        <v>1737585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v>
      </c>
      <c r="AD16" s="482"/>
      <c r="AE16" s="482"/>
      <c r="AF16" s="482"/>
      <c r="AG16" s="483"/>
      <c r="AH16" s="481">
        <v>22.8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2357182</v>
      </c>
      <c r="BO16" s="395"/>
      <c r="BP16" s="395"/>
      <c r="BQ16" s="395"/>
      <c r="BR16" s="395"/>
      <c r="BS16" s="395"/>
      <c r="BT16" s="395"/>
      <c r="BU16" s="396"/>
      <c r="BV16" s="394">
        <v>2265696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1419</v>
      </c>
      <c r="AD17" s="446"/>
      <c r="AE17" s="446"/>
      <c r="AF17" s="446"/>
      <c r="AG17" s="488"/>
      <c r="AH17" s="445">
        <v>1436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2166241</v>
      </c>
      <c r="BO17" s="395"/>
      <c r="BP17" s="395"/>
      <c r="BQ17" s="395"/>
      <c r="BR17" s="395"/>
      <c r="BS17" s="395"/>
      <c r="BT17" s="395"/>
      <c r="BU17" s="396"/>
      <c r="BV17" s="394">
        <v>2257816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145.96</v>
      </c>
      <c r="M18" s="518"/>
      <c r="N18" s="518"/>
      <c r="O18" s="518"/>
      <c r="P18" s="518"/>
      <c r="Q18" s="518"/>
      <c r="R18" s="519"/>
      <c r="S18" s="519"/>
      <c r="T18" s="519"/>
      <c r="U18" s="519"/>
      <c r="V18" s="520"/>
      <c r="W18" s="412"/>
      <c r="X18" s="413"/>
      <c r="Y18" s="413"/>
      <c r="Z18" s="413"/>
      <c r="AA18" s="413"/>
      <c r="AB18" s="404"/>
      <c r="AC18" s="521">
        <v>57.8</v>
      </c>
      <c r="AD18" s="522"/>
      <c r="AE18" s="522"/>
      <c r="AF18" s="522"/>
      <c r="AG18" s="523"/>
      <c r="AH18" s="521">
        <v>56.2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2607499</v>
      </c>
      <c r="BO18" s="395"/>
      <c r="BP18" s="395"/>
      <c r="BQ18" s="395"/>
      <c r="BR18" s="395"/>
      <c r="BS18" s="395"/>
      <c r="BT18" s="395"/>
      <c r="BU18" s="396"/>
      <c r="BV18" s="394">
        <v>2511004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5124651</v>
      </c>
      <c r="BO19" s="395"/>
      <c r="BP19" s="395"/>
      <c r="BQ19" s="395"/>
      <c r="BR19" s="395"/>
      <c r="BS19" s="395"/>
      <c r="BT19" s="395"/>
      <c r="BU19" s="396"/>
      <c r="BV19" s="394">
        <v>4761092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1886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3423839</v>
      </c>
      <c r="BO22" s="358"/>
      <c r="BP22" s="358"/>
      <c r="BQ22" s="358"/>
      <c r="BR22" s="358"/>
      <c r="BS22" s="358"/>
      <c r="BT22" s="358"/>
      <c r="BU22" s="359"/>
      <c r="BV22" s="357">
        <v>3004401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3262518</v>
      </c>
      <c r="BO23" s="395"/>
      <c r="BP23" s="395"/>
      <c r="BQ23" s="395"/>
      <c r="BR23" s="395"/>
      <c r="BS23" s="395"/>
      <c r="BT23" s="395"/>
      <c r="BU23" s="396"/>
      <c r="BV23" s="394">
        <v>2808799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7040</v>
      </c>
      <c r="R24" s="446"/>
      <c r="S24" s="446"/>
      <c r="T24" s="446"/>
      <c r="U24" s="446"/>
      <c r="V24" s="488"/>
      <c r="W24" s="540"/>
      <c r="X24" s="541"/>
      <c r="Y24" s="542"/>
      <c r="Z24" s="444" t="s">
        <v>162</v>
      </c>
      <c r="AA24" s="424"/>
      <c r="AB24" s="424"/>
      <c r="AC24" s="424"/>
      <c r="AD24" s="424"/>
      <c r="AE24" s="424"/>
      <c r="AF24" s="424"/>
      <c r="AG24" s="425"/>
      <c r="AH24" s="445">
        <v>82</v>
      </c>
      <c r="AI24" s="446"/>
      <c r="AJ24" s="446"/>
      <c r="AK24" s="446"/>
      <c r="AL24" s="488"/>
      <c r="AM24" s="445">
        <v>254446</v>
      </c>
      <c r="AN24" s="446"/>
      <c r="AO24" s="446"/>
      <c r="AP24" s="446"/>
      <c r="AQ24" s="446"/>
      <c r="AR24" s="488"/>
      <c r="AS24" s="445">
        <v>3103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2964095</v>
      </c>
      <c r="BO24" s="395"/>
      <c r="BP24" s="395"/>
      <c r="BQ24" s="395"/>
      <c r="BR24" s="395"/>
      <c r="BS24" s="395"/>
      <c r="BT24" s="395"/>
      <c r="BU24" s="396"/>
      <c r="BV24" s="394">
        <v>2487936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269582</v>
      </c>
      <c r="BO25" s="358"/>
      <c r="BP25" s="358"/>
      <c r="BQ25" s="358"/>
      <c r="BR25" s="358"/>
      <c r="BS25" s="358"/>
      <c r="BT25" s="358"/>
      <c r="BU25" s="359"/>
      <c r="BV25" s="357">
        <v>342636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3030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115400</v>
      </c>
      <c r="BO27" s="514"/>
      <c r="BP27" s="514"/>
      <c r="BQ27" s="514"/>
      <c r="BR27" s="514"/>
      <c r="BS27" s="514"/>
      <c r="BT27" s="514"/>
      <c r="BU27" s="515"/>
      <c r="BV27" s="513">
        <v>115400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2250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2851278</v>
      </c>
      <c r="BO28" s="358"/>
      <c r="BP28" s="358"/>
      <c r="BQ28" s="358"/>
      <c r="BR28" s="358"/>
      <c r="BS28" s="358"/>
      <c r="BT28" s="358"/>
      <c r="BU28" s="359"/>
      <c r="BV28" s="357">
        <v>3143504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2110</v>
      </c>
      <c r="R29" s="446"/>
      <c r="S29" s="446"/>
      <c r="T29" s="446"/>
      <c r="U29" s="446"/>
      <c r="V29" s="488"/>
      <c r="W29" s="543"/>
      <c r="X29" s="544"/>
      <c r="Y29" s="545"/>
      <c r="Z29" s="444" t="s">
        <v>178</v>
      </c>
      <c r="AA29" s="424"/>
      <c r="AB29" s="424"/>
      <c r="AC29" s="424"/>
      <c r="AD29" s="424"/>
      <c r="AE29" s="424"/>
      <c r="AF29" s="424"/>
      <c r="AG29" s="425"/>
      <c r="AH29" s="445">
        <v>83</v>
      </c>
      <c r="AI29" s="446"/>
      <c r="AJ29" s="446"/>
      <c r="AK29" s="446"/>
      <c r="AL29" s="488"/>
      <c r="AM29" s="445">
        <v>258290</v>
      </c>
      <c r="AN29" s="446"/>
      <c r="AO29" s="446"/>
      <c r="AP29" s="446"/>
      <c r="AQ29" s="446"/>
      <c r="AR29" s="488"/>
      <c r="AS29" s="445">
        <v>3112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227523</v>
      </c>
      <c r="BO29" s="395"/>
      <c r="BP29" s="395"/>
      <c r="BQ29" s="395"/>
      <c r="BR29" s="395"/>
      <c r="BS29" s="395"/>
      <c r="BT29" s="395"/>
      <c r="BU29" s="396"/>
      <c r="BV29" s="394">
        <v>214440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2202668</v>
      </c>
      <c r="BO30" s="514"/>
      <c r="BP30" s="514"/>
      <c r="BQ30" s="514"/>
      <c r="BR30" s="514"/>
      <c r="BS30" s="514"/>
      <c r="BT30" s="514"/>
      <c r="BU30" s="515"/>
      <c r="BV30" s="513">
        <v>2247743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(有)グリーンサービス・コスモス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（社）宮崎県林業公社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一ツ瀬川営農飲雑用水広域水道企業団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宮崎県東児湯消防組合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高鍋・木城衛生組合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BEUqdNmgyLGKFltKqpgmc5pK3243xMdrobyzYZQo/MgMPO2NodOERX5q2HMFFojrf8cr/S7t6UFyziBCsQn5w==" saltValue="3gHoWZQFAzIttX+OOLxr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9.27</v>
      </c>
      <c r="G34" s="33">
        <v>7.09</v>
      </c>
      <c r="H34" s="33">
        <v>6.89</v>
      </c>
      <c r="I34" s="33">
        <v>7.38</v>
      </c>
      <c r="J34" s="34">
        <v>23.38</v>
      </c>
      <c r="K34" s="22"/>
      <c r="L34" s="22"/>
      <c r="M34" s="22"/>
      <c r="N34" s="22"/>
      <c r="O34" s="22"/>
      <c r="P34" s="22"/>
    </row>
    <row r="35" spans="1:16" ht="39" customHeight="1" x14ac:dyDescent="0.2">
      <c r="A35" s="22"/>
      <c r="B35" s="35"/>
      <c r="C35" s="1132" t="s">
        <v>536</v>
      </c>
      <c r="D35" s="1132"/>
      <c r="E35" s="1133"/>
      <c r="F35" s="36" t="s">
        <v>487</v>
      </c>
      <c r="G35" s="37" t="s">
        <v>487</v>
      </c>
      <c r="H35" s="37" t="s">
        <v>487</v>
      </c>
      <c r="I35" s="37">
        <v>1.05</v>
      </c>
      <c r="J35" s="38">
        <v>7.17</v>
      </c>
      <c r="K35" s="22"/>
      <c r="L35" s="22"/>
      <c r="M35" s="22"/>
      <c r="N35" s="22"/>
      <c r="O35" s="22"/>
      <c r="P35" s="22"/>
    </row>
    <row r="36" spans="1:16" ht="39" customHeight="1" x14ac:dyDescent="0.2">
      <c r="A36" s="22"/>
      <c r="B36" s="35"/>
      <c r="C36" s="1132" t="s">
        <v>537</v>
      </c>
      <c r="D36" s="1132"/>
      <c r="E36" s="1133"/>
      <c r="F36" s="36" t="s">
        <v>487</v>
      </c>
      <c r="G36" s="37" t="s">
        <v>487</v>
      </c>
      <c r="H36" s="37" t="s">
        <v>487</v>
      </c>
      <c r="I36" s="37">
        <v>0.7</v>
      </c>
      <c r="J36" s="38">
        <v>3.29</v>
      </c>
      <c r="K36" s="22"/>
      <c r="L36" s="22"/>
      <c r="M36" s="22"/>
      <c r="N36" s="22"/>
      <c r="O36" s="22"/>
      <c r="P36" s="22"/>
    </row>
    <row r="37" spans="1:16" ht="39" customHeight="1" x14ac:dyDescent="0.2">
      <c r="A37" s="22"/>
      <c r="B37" s="35"/>
      <c r="C37" s="1132" t="s">
        <v>538</v>
      </c>
      <c r="D37" s="1132"/>
      <c r="E37" s="1133"/>
      <c r="F37" s="36">
        <v>0.34</v>
      </c>
      <c r="G37" s="37">
        <v>0.3</v>
      </c>
      <c r="H37" s="37">
        <v>0.36</v>
      </c>
      <c r="I37" s="37">
        <v>0.64</v>
      </c>
      <c r="J37" s="38">
        <v>2.04</v>
      </c>
      <c r="K37" s="22"/>
      <c r="L37" s="22"/>
      <c r="M37" s="22"/>
      <c r="N37" s="22"/>
      <c r="O37" s="22"/>
      <c r="P37" s="22"/>
    </row>
    <row r="38" spans="1:16" ht="39" customHeight="1" x14ac:dyDescent="0.2">
      <c r="A38" s="22"/>
      <c r="B38" s="35"/>
      <c r="C38" s="1132" t="s">
        <v>539</v>
      </c>
      <c r="D38" s="1132"/>
      <c r="E38" s="1133"/>
      <c r="F38" s="36">
        <v>0.55000000000000004</v>
      </c>
      <c r="G38" s="37">
        <v>0.68</v>
      </c>
      <c r="H38" s="37">
        <v>0.71</v>
      </c>
      <c r="I38" s="37">
        <v>0.79</v>
      </c>
      <c r="J38" s="38">
        <v>0.85</v>
      </c>
      <c r="K38" s="22"/>
      <c r="L38" s="22"/>
      <c r="M38" s="22"/>
      <c r="N38" s="22"/>
      <c r="O38" s="22"/>
      <c r="P38" s="22"/>
    </row>
    <row r="39" spans="1:16" ht="39" customHeight="1" x14ac:dyDescent="0.2">
      <c r="A39" s="22"/>
      <c r="B39" s="35"/>
      <c r="C39" s="1132" t="s">
        <v>540</v>
      </c>
      <c r="D39" s="1132"/>
      <c r="E39" s="1133"/>
      <c r="F39" s="36">
        <v>0.02</v>
      </c>
      <c r="G39" s="37">
        <v>0</v>
      </c>
      <c r="H39" s="37">
        <v>0.01</v>
      </c>
      <c r="I39" s="37">
        <v>0.01</v>
      </c>
      <c r="J39" s="38">
        <v>0.03</v>
      </c>
      <c r="K39" s="22"/>
      <c r="L39" s="22"/>
      <c r="M39" s="22"/>
      <c r="N39" s="22"/>
      <c r="O39" s="22"/>
      <c r="P39" s="22"/>
    </row>
    <row r="40" spans="1:16" ht="39" customHeight="1" x14ac:dyDescent="0.2">
      <c r="A40" s="22"/>
      <c r="B40" s="35"/>
      <c r="C40" s="1132" t="s">
        <v>541</v>
      </c>
      <c r="D40" s="1132"/>
      <c r="E40" s="1133"/>
      <c r="F40" s="36">
        <v>0.11</v>
      </c>
      <c r="G40" s="37">
        <v>0.03</v>
      </c>
      <c r="H40" s="37">
        <v>0.06</v>
      </c>
      <c r="I40" s="37">
        <v>0</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543</v>
      </c>
      <c r="D43" s="1134"/>
      <c r="E43" s="1135"/>
      <c r="F43" s="41">
        <v>1.32</v>
      </c>
      <c r="G43" s="42">
        <v>1.26</v>
      </c>
      <c r="H43" s="42">
        <v>2.29</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jgGeI3bNEtY9zBXsYeGQRWagboKIbGFp77ohLSncJA4lvaq8CQpH+vXdNWRMbL1NvZUE9FNjqn5LNfIsewvfA==" saltValue="MGiUN/yZfYJk3eLw8Rc9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215</v>
      </c>
      <c r="L45" s="58">
        <v>205</v>
      </c>
      <c r="M45" s="58">
        <v>160</v>
      </c>
      <c r="N45" s="58">
        <v>167</v>
      </c>
      <c r="O45" s="59">
        <v>193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123</v>
      </c>
      <c r="L48" s="62">
        <v>123</v>
      </c>
      <c r="M48" s="62">
        <v>128</v>
      </c>
      <c r="N48" s="62">
        <v>124</v>
      </c>
      <c r="O48" s="63">
        <v>142</v>
      </c>
      <c r="P48" s="46"/>
      <c r="Q48" s="46"/>
      <c r="R48" s="46"/>
      <c r="S48" s="46"/>
      <c r="T48" s="46"/>
      <c r="U48" s="46"/>
    </row>
    <row r="49" spans="1:21" ht="30.75" customHeight="1" x14ac:dyDescent="0.2">
      <c r="A49" s="46"/>
      <c r="B49" s="1140"/>
      <c r="C49" s="1141"/>
      <c r="D49" s="60"/>
      <c r="E49" s="1146" t="s">
        <v>14</v>
      </c>
      <c r="F49" s="1146"/>
      <c r="G49" s="1146"/>
      <c r="H49" s="1146"/>
      <c r="I49" s="1146"/>
      <c r="J49" s="1147"/>
      <c r="K49" s="61">
        <v>26</v>
      </c>
      <c r="L49" s="62">
        <v>28</v>
      </c>
      <c r="M49" s="62">
        <v>29</v>
      </c>
      <c r="N49" s="62">
        <v>32</v>
      </c>
      <c r="O49" s="63">
        <v>23</v>
      </c>
      <c r="P49" s="46"/>
      <c r="Q49" s="46"/>
      <c r="R49" s="46"/>
      <c r="S49" s="46"/>
      <c r="T49" s="46"/>
      <c r="U49" s="46"/>
    </row>
    <row r="50" spans="1:21" ht="30.75" customHeight="1" x14ac:dyDescent="0.2">
      <c r="A50" s="46"/>
      <c r="B50" s="1140"/>
      <c r="C50" s="1141"/>
      <c r="D50" s="60"/>
      <c r="E50" s="1146" t="s">
        <v>15</v>
      </c>
      <c r="F50" s="1146"/>
      <c r="G50" s="1146"/>
      <c r="H50" s="1146"/>
      <c r="I50" s="1146"/>
      <c r="J50" s="1147"/>
      <c r="K50" s="61">
        <v>4</v>
      </c>
      <c r="L50" s="62">
        <v>5</v>
      </c>
      <c r="M50" s="62">
        <v>5</v>
      </c>
      <c r="N50" s="62">
        <v>6</v>
      </c>
      <c r="O50" s="63">
        <v>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v>0</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277</v>
      </c>
      <c r="L52" s="62">
        <v>271</v>
      </c>
      <c r="M52" s="62">
        <v>244</v>
      </c>
      <c r="N52" s="62">
        <v>247</v>
      </c>
      <c r="O52" s="63">
        <v>251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91</v>
      </c>
      <c r="L53" s="67">
        <v>90</v>
      </c>
      <c r="M53" s="67">
        <v>78</v>
      </c>
      <c r="N53" s="67">
        <v>82</v>
      </c>
      <c r="O53" s="68">
        <v>115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566</v>
      </c>
      <c r="L58" s="82" t="s">
        <v>566</v>
      </c>
      <c r="M58" s="82" t="s">
        <v>566</v>
      </c>
      <c r="N58" s="82" t="s">
        <v>566</v>
      </c>
      <c r="O58" s="83" t="s">
        <v>566</v>
      </c>
    </row>
    <row r="59" spans="1:21" ht="31.5" customHeight="1" x14ac:dyDescent="0.2">
      <c r="B59" s="1156"/>
      <c r="C59" s="1157"/>
      <c r="D59" s="1163" t="s">
        <v>26</v>
      </c>
      <c r="E59" s="1164"/>
      <c r="F59" s="1164"/>
      <c r="G59" s="1164"/>
      <c r="H59" s="1164"/>
      <c r="I59" s="1164"/>
      <c r="J59" s="1165"/>
      <c r="K59" s="84" t="s">
        <v>566</v>
      </c>
      <c r="L59" s="85" t="s">
        <v>566</v>
      </c>
      <c r="M59" s="85" t="s">
        <v>566</v>
      </c>
      <c r="N59" s="85" t="s">
        <v>566</v>
      </c>
      <c r="O59" s="86" t="s">
        <v>566</v>
      </c>
    </row>
    <row r="60" spans="1:21" ht="31.5" customHeight="1" thickBot="1" x14ac:dyDescent="0.25">
      <c r="B60" s="1158"/>
      <c r="C60" s="1159"/>
      <c r="D60" s="1166" t="s">
        <v>27</v>
      </c>
      <c r="E60" s="1167"/>
      <c r="F60" s="1167"/>
      <c r="G60" s="1167"/>
      <c r="H60" s="1167"/>
      <c r="I60" s="1167"/>
      <c r="J60" s="1168"/>
      <c r="K60" s="87" t="s">
        <v>566</v>
      </c>
      <c r="L60" s="88" t="s">
        <v>566</v>
      </c>
      <c r="M60" s="88" t="s">
        <v>566</v>
      </c>
      <c r="N60" s="88" t="s">
        <v>566</v>
      </c>
      <c r="O60" s="89" t="s">
        <v>566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G0YNDqbjlh46S/mJm9fH7ucQd46sXHHmXWvUCej19rbh7VYhGkldJ9Y8qv1UsKlC0nN1aOuK8m1xRyrGp3yCg==" saltValue="l+MBMsajG0YgixiMC7XM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1059</v>
      </c>
      <c r="J41" s="331">
        <v>1549</v>
      </c>
      <c r="K41" s="331">
        <v>2880</v>
      </c>
      <c r="L41" s="331">
        <v>3004</v>
      </c>
      <c r="M41" s="332">
        <v>3424</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1378</v>
      </c>
      <c r="J43" s="334">
        <v>1333</v>
      </c>
      <c r="K43" s="334">
        <v>1287</v>
      </c>
      <c r="L43" s="334">
        <v>1261</v>
      </c>
      <c r="M43" s="335">
        <v>1337</v>
      </c>
    </row>
    <row r="44" spans="2:13" ht="27.75" customHeight="1" x14ac:dyDescent="0.2">
      <c r="B44" s="1171"/>
      <c r="C44" s="1172"/>
      <c r="D44" s="104"/>
      <c r="E44" s="1177" t="s">
        <v>34</v>
      </c>
      <c r="F44" s="1177"/>
      <c r="G44" s="1177"/>
      <c r="H44" s="1178"/>
      <c r="I44" s="333">
        <v>166</v>
      </c>
      <c r="J44" s="334">
        <v>147</v>
      </c>
      <c r="K44" s="334">
        <v>125</v>
      </c>
      <c r="L44" s="334">
        <v>120</v>
      </c>
      <c r="M44" s="335">
        <v>114</v>
      </c>
    </row>
    <row r="45" spans="2:13" ht="27.75" customHeight="1" x14ac:dyDescent="0.2">
      <c r="B45" s="1171"/>
      <c r="C45" s="1172"/>
      <c r="D45" s="104"/>
      <c r="E45" s="1177" t="s">
        <v>35</v>
      </c>
      <c r="F45" s="1177"/>
      <c r="G45" s="1177"/>
      <c r="H45" s="1178"/>
      <c r="I45" s="333">
        <v>954</v>
      </c>
      <c r="J45" s="334">
        <v>954</v>
      </c>
      <c r="K45" s="334">
        <v>982</v>
      </c>
      <c r="L45" s="334">
        <v>1008</v>
      </c>
      <c r="M45" s="335">
        <v>1006</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5993</v>
      </c>
      <c r="J50" s="334">
        <v>6456</v>
      </c>
      <c r="K50" s="334">
        <v>6358</v>
      </c>
      <c r="L50" s="334">
        <v>5990</v>
      </c>
      <c r="M50" s="335">
        <v>5650</v>
      </c>
    </row>
    <row r="51" spans="2:13" ht="27.75" customHeight="1" x14ac:dyDescent="0.2">
      <c r="B51" s="1171"/>
      <c r="C51" s="1172"/>
      <c r="D51" s="104"/>
      <c r="E51" s="1177" t="s">
        <v>42</v>
      </c>
      <c r="F51" s="1177"/>
      <c r="G51" s="1177"/>
      <c r="H51" s="1178"/>
      <c r="I51" s="333">
        <v>64</v>
      </c>
      <c r="J51" s="334">
        <v>53</v>
      </c>
      <c r="K51" s="334">
        <v>42</v>
      </c>
      <c r="L51" s="334">
        <v>33</v>
      </c>
      <c r="M51" s="335">
        <v>24</v>
      </c>
    </row>
    <row r="52" spans="2:13" ht="27.75" customHeight="1" x14ac:dyDescent="0.2">
      <c r="B52" s="1173"/>
      <c r="C52" s="1174"/>
      <c r="D52" s="104"/>
      <c r="E52" s="1177" t="s">
        <v>43</v>
      </c>
      <c r="F52" s="1177"/>
      <c r="G52" s="1177"/>
      <c r="H52" s="1178"/>
      <c r="I52" s="333">
        <v>2541</v>
      </c>
      <c r="J52" s="334">
        <v>2614</v>
      </c>
      <c r="K52" s="334">
        <v>2848</v>
      </c>
      <c r="L52" s="334">
        <v>2912</v>
      </c>
      <c r="M52" s="335">
        <v>2753</v>
      </c>
    </row>
    <row r="53" spans="2:13" ht="27.75" customHeight="1" thickBot="1" x14ac:dyDescent="0.25">
      <c r="B53" s="1184" t="s">
        <v>19</v>
      </c>
      <c r="C53" s="1185"/>
      <c r="D53" s="108"/>
      <c r="E53" s="1186" t="s">
        <v>44</v>
      </c>
      <c r="F53" s="1186"/>
      <c r="G53" s="1186"/>
      <c r="H53" s="1187"/>
      <c r="I53" s="336">
        <v>-5040</v>
      </c>
      <c r="J53" s="337">
        <v>-5141</v>
      </c>
      <c r="K53" s="337">
        <v>-3975</v>
      </c>
      <c r="L53" s="337">
        <v>-3542</v>
      </c>
      <c r="M53" s="338">
        <v>-2547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6iZIlVhq8hsdFBcHouxR4SQiAfvB0m3TKtYRkMf+astkljetl2Cg/0x6KlF9Ax2YwPcNnFQPFBDsrXxZniPGmA==" saltValue="lnP2eTIxRXIwiS16OmMI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3392</v>
      </c>
      <c r="G55" s="339">
        <v>3144</v>
      </c>
      <c r="H55" s="340">
        <v>2851</v>
      </c>
    </row>
    <row r="56" spans="2:8" ht="52.5" customHeight="1" x14ac:dyDescent="0.2">
      <c r="B56" s="120"/>
      <c r="C56" s="1198" t="s">
        <v>47</v>
      </c>
      <c r="D56" s="1198"/>
      <c r="E56" s="1199"/>
      <c r="F56" s="341">
        <v>205</v>
      </c>
      <c r="G56" s="341">
        <v>214</v>
      </c>
      <c r="H56" s="342">
        <v>228</v>
      </c>
    </row>
    <row r="57" spans="2:8" ht="53.25" customHeight="1" x14ac:dyDescent="0.2">
      <c r="B57" s="120"/>
      <c r="C57" s="1200" t="s">
        <v>48</v>
      </c>
      <c r="D57" s="1200"/>
      <c r="E57" s="1201"/>
      <c r="F57" s="343">
        <v>2376</v>
      </c>
      <c r="G57" s="343">
        <v>2248</v>
      </c>
      <c r="H57" s="344">
        <v>2203</v>
      </c>
    </row>
    <row r="58" spans="2:8" ht="45.75" customHeight="1" x14ac:dyDescent="0.2">
      <c r="B58" s="121"/>
      <c r="C58" s="1188" t="s">
        <v>561</v>
      </c>
      <c r="D58" s="1189"/>
      <c r="E58" s="1190"/>
      <c r="F58" s="345">
        <v>896</v>
      </c>
      <c r="G58" s="345">
        <v>1012</v>
      </c>
      <c r="H58" s="346">
        <v>725</v>
      </c>
    </row>
    <row r="59" spans="2:8" ht="45.75" customHeight="1" x14ac:dyDescent="0.2">
      <c r="B59" s="121"/>
      <c r="C59" s="1188" t="s">
        <v>562</v>
      </c>
      <c r="D59" s="1189"/>
      <c r="E59" s="1190"/>
      <c r="F59" s="345">
        <v>403</v>
      </c>
      <c r="G59" s="345">
        <v>453</v>
      </c>
      <c r="H59" s="346">
        <v>504</v>
      </c>
    </row>
    <row r="60" spans="2:8" ht="45.75" customHeight="1" x14ac:dyDescent="0.2">
      <c r="B60" s="121"/>
      <c r="C60" s="1188" t="s">
        <v>563</v>
      </c>
      <c r="D60" s="1189"/>
      <c r="E60" s="1190"/>
      <c r="F60" s="345">
        <v>610</v>
      </c>
      <c r="G60" s="345">
        <v>207</v>
      </c>
      <c r="H60" s="346">
        <v>257</v>
      </c>
    </row>
    <row r="61" spans="2:8" ht="45.75" customHeight="1" x14ac:dyDescent="0.2">
      <c r="B61" s="121"/>
      <c r="C61" s="1188" t="s">
        <v>564</v>
      </c>
      <c r="D61" s="1189"/>
      <c r="E61" s="1190"/>
      <c r="F61" s="345">
        <v>0</v>
      </c>
      <c r="G61" s="345">
        <v>100</v>
      </c>
      <c r="H61" s="346">
        <v>190</v>
      </c>
    </row>
    <row r="62" spans="2:8" ht="45.75" customHeight="1" thickBot="1" x14ac:dyDescent="0.25">
      <c r="B62" s="122"/>
      <c r="C62" s="1191" t="s">
        <v>565</v>
      </c>
      <c r="D62" s="1192"/>
      <c r="E62" s="1193"/>
      <c r="F62" s="347">
        <v>185</v>
      </c>
      <c r="G62" s="347">
        <v>154</v>
      </c>
      <c r="H62" s="348">
        <v>176</v>
      </c>
    </row>
    <row r="63" spans="2:8" ht="52.5" customHeight="1" thickBot="1" x14ac:dyDescent="0.25">
      <c r="B63" s="123"/>
      <c r="C63" s="1194" t="s">
        <v>49</v>
      </c>
      <c r="D63" s="1194"/>
      <c r="E63" s="1195"/>
      <c r="F63" s="349">
        <v>5973</v>
      </c>
      <c r="G63" s="349">
        <v>5606</v>
      </c>
      <c r="H63" s="350">
        <v>5281</v>
      </c>
    </row>
    <row r="64" spans="2:8" ht="13.2" x14ac:dyDescent="0.2"/>
  </sheetData>
  <sheetProtection algorithmName="SHA-512" hashValue="1nlOziYGK+3mmcmfFzeMGgihb0u0YTzHXhLbujP9LNSXkrfslAhMmkRQmHTcq9NuoQwaqZV4qaXaOeBnlLOxFA==" saltValue="aBiZxCmB4w4EY01/6Ym9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102357</v>
      </c>
      <c r="E3" s="142"/>
      <c r="F3" s="143">
        <v>301035</v>
      </c>
      <c r="G3" s="144"/>
      <c r="H3" s="145"/>
    </row>
    <row r="4" spans="1:8" x14ac:dyDescent="0.2">
      <c r="A4" s="146"/>
      <c r="B4" s="147"/>
      <c r="C4" s="148"/>
      <c r="D4" s="149">
        <v>78000</v>
      </c>
      <c r="E4" s="150"/>
      <c r="F4" s="151">
        <v>154376</v>
      </c>
      <c r="G4" s="152"/>
      <c r="H4" s="153"/>
    </row>
    <row r="5" spans="1:8" x14ac:dyDescent="0.2">
      <c r="A5" s="134" t="s">
        <v>520</v>
      </c>
      <c r="B5" s="139"/>
      <c r="C5" s="140"/>
      <c r="D5" s="141">
        <v>141622</v>
      </c>
      <c r="E5" s="142"/>
      <c r="F5" s="143">
        <v>277467</v>
      </c>
      <c r="G5" s="144"/>
      <c r="H5" s="145"/>
    </row>
    <row r="6" spans="1:8" x14ac:dyDescent="0.2">
      <c r="A6" s="146"/>
      <c r="B6" s="147"/>
      <c r="C6" s="148"/>
      <c r="D6" s="149">
        <v>111528</v>
      </c>
      <c r="E6" s="150"/>
      <c r="F6" s="151">
        <v>128378</v>
      </c>
      <c r="G6" s="152"/>
      <c r="H6" s="153"/>
    </row>
    <row r="7" spans="1:8" x14ac:dyDescent="0.2">
      <c r="A7" s="134" t="s">
        <v>521</v>
      </c>
      <c r="B7" s="139"/>
      <c r="C7" s="140"/>
      <c r="D7" s="141">
        <v>544495</v>
      </c>
      <c r="E7" s="142"/>
      <c r="F7" s="143">
        <v>282256</v>
      </c>
      <c r="G7" s="144"/>
      <c r="H7" s="145"/>
    </row>
    <row r="8" spans="1:8" x14ac:dyDescent="0.2">
      <c r="A8" s="146"/>
      <c r="B8" s="147"/>
      <c r="C8" s="148"/>
      <c r="D8" s="149">
        <v>444729</v>
      </c>
      <c r="E8" s="150"/>
      <c r="F8" s="151">
        <v>145453</v>
      </c>
      <c r="G8" s="152"/>
      <c r="H8" s="153"/>
    </row>
    <row r="9" spans="1:8" x14ac:dyDescent="0.2">
      <c r="A9" s="134" t="s">
        <v>522</v>
      </c>
      <c r="B9" s="139"/>
      <c r="C9" s="140"/>
      <c r="D9" s="141">
        <v>95371</v>
      </c>
      <c r="E9" s="142"/>
      <c r="F9" s="143">
        <v>295341</v>
      </c>
      <c r="G9" s="144"/>
      <c r="H9" s="145"/>
    </row>
    <row r="10" spans="1:8" x14ac:dyDescent="0.2">
      <c r="A10" s="146"/>
      <c r="B10" s="147"/>
      <c r="C10" s="148"/>
      <c r="D10" s="149">
        <v>85423</v>
      </c>
      <c r="E10" s="150"/>
      <c r="F10" s="151">
        <v>137402</v>
      </c>
      <c r="G10" s="152"/>
      <c r="H10" s="153"/>
    </row>
    <row r="11" spans="1:8" x14ac:dyDescent="0.2">
      <c r="A11" s="134" t="s">
        <v>523</v>
      </c>
      <c r="B11" s="139"/>
      <c r="C11" s="140"/>
      <c r="D11" s="141">
        <v>130346</v>
      </c>
      <c r="E11" s="142"/>
      <c r="F11" s="143">
        <v>292845</v>
      </c>
      <c r="G11" s="144"/>
      <c r="H11" s="145"/>
    </row>
    <row r="12" spans="1:8" x14ac:dyDescent="0.2">
      <c r="A12" s="146"/>
      <c r="B12" s="147"/>
      <c r="C12" s="154"/>
      <c r="D12" s="149">
        <v>95025</v>
      </c>
      <c r="E12" s="150"/>
      <c r="F12" s="151">
        <v>143187</v>
      </c>
      <c r="G12" s="152"/>
      <c r="H12" s="153"/>
    </row>
    <row r="13" spans="1:8" x14ac:dyDescent="0.2">
      <c r="A13" s="134"/>
      <c r="B13" s="139"/>
      <c r="C13" s="140"/>
      <c r="D13" s="141">
        <v>202838</v>
      </c>
      <c r="E13" s="142"/>
      <c r="F13" s="143">
        <v>289789</v>
      </c>
      <c r="G13" s="155"/>
      <c r="H13" s="145"/>
    </row>
    <row r="14" spans="1:8" x14ac:dyDescent="0.2">
      <c r="A14" s="146"/>
      <c r="B14" s="147"/>
      <c r="C14" s="148"/>
      <c r="D14" s="149">
        <v>162941</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9.27</v>
      </c>
      <c r="C19" s="156">
        <f>ROUND(VALUE(SUBSTITUTE(実質収支比率等に係る経年分析!G$48,"▲","-")),2)</f>
        <v>7.1</v>
      </c>
      <c r="D19" s="156">
        <f>ROUND(VALUE(SUBSTITUTE(実質収支比率等に係る経年分析!H$48,"▲","-")),2)</f>
        <v>6.89</v>
      </c>
      <c r="E19" s="156">
        <f>ROUND(VALUE(SUBSTITUTE(実質収支比率等に係る経年分析!I$48,"▲","-")),2)</f>
        <v>7.38</v>
      </c>
      <c r="F19" s="156">
        <f>ROUND(VALUE(SUBSTITUTE(実質収支比率等に係る経年分析!J$48,"▲","-")),2)</f>
        <v>23.38</v>
      </c>
    </row>
    <row r="20" spans="1:11" x14ac:dyDescent="0.2">
      <c r="A20" s="156" t="s">
        <v>53</v>
      </c>
      <c r="B20" s="156">
        <f>ROUND(VALUE(SUBSTITUTE(実質収支比率等に係る経年分析!F$47,"▲","-")),2)</f>
        <v>142.63</v>
      </c>
      <c r="C20" s="156">
        <f>ROUND(VALUE(SUBSTITUTE(実質収支比率等に係る経年分析!G$47,"▲","-")),2)</f>
        <v>125.19</v>
      </c>
      <c r="D20" s="156">
        <f>ROUND(VALUE(SUBSTITUTE(実質収支比率等に係る経年分析!H$47,"▲","-")),2)</f>
        <v>123.31</v>
      </c>
      <c r="E20" s="156">
        <f>ROUND(VALUE(SUBSTITUTE(実質収支比率等に係る経年分析!I$47,"▲","-")),2)</f>
        <v>111.27</v>
      </c>
      <c r="F20" s="156">
        <f>ROUND(VALUE(SUBSTITUTE(実質収支比率等に係る経年分析!J$47,"▲","-")),2)</f>
        <v>99.3</v>
      </c>
    </row>
    <row r="21" spans="1:11" x14ac:dyDescent="0.2">
      <c r="A21" s="156" t="s">
        <v>54</v>
      </c>
      <c r="B21" s="156">
        <f>IF(ISNUMBER(VALUE(SUBSTITUTE(実質収支比率等に係る経年分析!F$49,"▲","-"))),ROUND(VALUE(SUBSTITUTE(実質収支比率等に係る経年分析!F$49,"▲","-")),2),NA())</f>
        <v>-12.27</v>
      </c>
      <c r="C21" s="156">
        <f>IF(ISNUMBER(VALUE(SUBSTITUTE(実質収支比率等に係る経年分析!G$49,"▲","-"))),ROUND(VALUE(SUBSTITUTE(実質収支比率等に係る経年分析!G$49,"▲","-")),2),NA())</f>
        <v>-10.84</v>
      </c>
      <c r="D21" s="156">
        <f>IF(ISNUMBER(VALUE(SUBSTITUTE(実質収支比率等に係る経年分析!H$49,"▲","-"))),ROUND(VALUE(SUBSTITUTE(実質収支比率等に係る経年分析!H$49,"▲","-")),2),NA())</f>
        <v>-14.78</v>
      </c>
      <c r="E21" s="156">
        <f>IF(ISNUMBER(VALUE(SUBSTITUTE(実質収支比率等に係る経年分析!I$49,"▲","-"))),ROUND(VALUE(SUBSTITUTE(実質収支比率等に係る経年分析!I$49,"▲","-")),2),NA())</f>
        <v>-11.5</v>
      </c>
      <c r="F21" s="156">
        <f>IF(ISNUMBER(VALUE(SUBSTITUTE(実質収支比率等に係る経年分析!J$49,"▲","-"))),ROUND(VALUE(SUBSTITUTE(実質収支比率等に係る経年分析!J$49,"▲","-")),2),NA())</f>
        <v>2.2799999999999998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1.32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2.29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0.55000000000000004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2">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3.29</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23.38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277</v>
      </c>
      <c r="E42" s="158"/>
      <c r="F42" s="158"/>
      <c r="G42" s="158">
        <f>'実質公債費比率（分子）の構造'!L$52</f>
        <v>271</v>
      </c>
      <c r="H42" s="158"/>
      <c r="I42" s="158"/>
      <c r="J42" s="158">
        <f>'実質公債費比率（分子）の構造'!M$52</f>
        <v>244</v>
      </c>
      <c r="K42" s="158"/>
      <c r="L42" s="158"/>
      <c r="M42" s="158">
        <f>'実質公債費比率（分子）の構造'!N$52</f>
        <v>247</v>
      </c>
      <c r="N42" s="158"/>
      <c r="O42" s="158"/>
      <c r="P42" s="158">
        <f>'実質公債費比率（分子）の構造'!O$52</f>
        <v>251</v>
      </c>
    </row>
    <row r="43" spans="1:16" x14ac:dyDescent="0.2">
      <c r="A43" s="158" t="s">
        <v>16</v>
      </c>
      <c r="B43" s="158" t="str">
        <f>'実質公債費比率（分子）の構造'!K$51</f>
        <v>-</v>
      </c>
      <c r="C43" s="158"/>
      <c r="D43" s="158"/>
      <c r="E43" s="158" t="str">
        <f>'実質公債費比率（分子）の構造'!L$51</f>
        <v>-</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v>
      </c>
      <c r="C44" s="158"/>
      <c r="D44" s="158"/>
      <c r="E44" s="158">
        <f>'実質公債費比率（分子）の構造'!L$50</f>
        <v>5</v>
      </c>
      <c r="F44" s="158"/>
      <c r="G44" s="158"/>
      <c r="H44" s="158">
        <f>'実質公債費比率（分子）の構造'!M$50</f>
        <v>5</v>
      </c>
      <c r="I44" s="158"/>
      <c r="J44" s="158"/>
      <c r="K44" s="158">
        <f>'実質公債費比率（分子）の構造'!N$50</f>
        <v>6</v>
      </c>
      <c r="L44" s="158"/>
      <c r="M44" s="158"/>
      <c r="N44" s="158">
        <f>'実質公債費比率（分子）の構造'!O$50</f>
        <v>8</v>
      </c>
      <c r="O44" s="158"/>
      <c r="P44" s="158"/>
    </row>
    <row r="45" spans="1:16" x14ac:dyDescent="0.2">
      <c r="A45" s="158" t="s">
        <v>63</v>
      </c>
      <c r="B45" s="158">
        <f>'実質公債費比率（分子）の構造'!K$49</f>
        <v>26</v>
      </c>
      <c r="C45" s="158"/>
      <c r="D45" s="158"/>
      <c r="E45" s="158">
        <f>'実質公債費比率（分子）の構造'!L$49</f>
        <v>28</v>
      </c>
      <c r="F45" s="158"/>
      <c r="G45" s="158"/>
      <c r="H45" s="158">
        <f>'実質公債費比率（分子）の構造'!M$49</f>
        <v>29</v>
      </c>
      <c r="I45" s="158"/>
      <c r="J45" s="158"/>
      <c r="K45" s="158">
        <f>'実質公債費比率（分子）の構造'!N$49</f>
        <v>32</v>
      </c>
      <c r="L45" s="158"/>
      <c r="M45" s="158"/>
      <c r="N45" s="158">
        <f>'実質公債費比率（分子）の構造'!O$49</f>
        <v>23</v>
      </c>
      <c r="O45" s="158"/>
      <c r="P45" s="158"/>
    </row>
    <row r="46" spans="1:16" x14ac:dyDescent="0.2">
      <c r="A46" s="158" t="s">
        <v>64</v>
      </c>
      <c r="B46" s="158">
        <f>'実質公債費比率（分子）の構造'!K$48</f>
        <v>123</v>
      </c>
      <c r="C46" s="158"/>
      <c r="D46" s="158"/>
      <c r="E46" s="158">
        <f>'実質公債費比率（分子）の構造'!L$48</f>
        <v>123</v>
      </c>
      <c r="F46" s="158"/>
      <c r="G46" s="158"/>
      <c r="H46" s="158">
        <f>'実質公債費比率（分子）の構造'!M$48</f>
        <v>128</v>
      </c>
      <c r="I46" s="158"/>
      <c r="J46" s="158"/>
      <c r="K46" s="158">
        <f>'実質公債費比率（分子）の構造'!N$48</f>
        <v>124</v>
      </c>
      <c r="L46" s="158"/>
      <c r="M46" s="158"/>
      <c r="N46" s="158">
        <f>'実質公債費比率（分子）の構造'!O$48</f>
        <v>142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215</v>
      </c>
      <c r="C49" s="158"/>
      <c r="D49" s="158"/>
      <c r="E49" s="158">
        <f>'実質公債費比率（分子）の構造'!L$45</f>
        <v>205</v>
      </c>
      <c r="F49" s="158"/>
      <c r="G49" s="158"/>
      <c r="H49" s="158">
        <f>'実質公債費比率（分子）の構造'!M$45</f>
        <v>160</v>
      </c>
      <c r="I49" s="158"/>
      <c r="J49" s="158"/>
      <c r="K49" s="158">
        <f>'実質公債費比率（分子）の構造'!N$45</f>
        <v>167</v>
      </c>
      <c r="L49" s="158"/>
      <c r="M49" s="158"/>
      <c r="N49" s="158">
        <f>'実質公債費比率（分子）の構造'!O$45</f>
        <v>193</v>
      </c>
      <c r="O49" s="158"/>
      <c r="P49" s="158"/>
    </row>
    <row r="50" spans="1:16" x14ac:dyDescent="0.2">
      <c r="A50" s="158" t="s">
        <v>67</v>
      </c>
      <c r="B50" s="158" t="e">
        <f>NA()</f>
        <v>#N/A</v>
      </c>
      <c r="C50" s="158">
        <f>IF(ISNUMBER('実質公債費比率（分子）の構造'!K$53),'実質公債費比率（分子）の構造'!K$53,NA())</f>
        <v>91</v>
      </c>
      <c r="D50" s="158" t="e">
        <f>NA()</f>
        <v>#N/A</v>
      </c>
      <c r="E50" s="158" t="e">
        <f>NA()</f>
        <v>#N/A</v>
      </c>
      <c r="F50" s="158">
        <f>IF(ISNUMBER('実質公債費比率（分子）の構造'!L$53),'実質公債費比率（分子）の構造'!L$53,NA())</f>
        <v>90</v>
      </c>
      <c r="G50" s="158" t="e">
        <f>NA()</f>
        <v>#N/A</v>
      </c>
      <c r="H50" s="158" t="e">
        <f>NA()</f>
        <v>#N/A</v>
      </c>
      <c r="I50" s="158">
        <f>IF(ISNUMBER('実質公債費比率（分子）の構造'!M$53),'実質公債費比率（分子）の構造'!M$53,NA())</f>
        <v>78</v>
      </c>
      <c r="J50" s="158" t="e">
        <f>NA()</f>
        <v>#N/A</v>
      </c>
      <c r="K50" s="158" t="e">
        <f>NA()</f>
        <v>#N/A</v>
      </c>
      <c r="L50" s="158">
        <f>IF(ISNUMBER('実質公債費比率（分子）の構造'!N$53),'実質公債費比率（分子）の構造'!N$53,NA())</f>
        <v>82</v>
      </c>
      <c r="M50" s="158" t="e">
        <f>NA()</f>
        <v>#N/A</v>
      </c>
      <c r="N50" s="158" t="e">
        <f>NA()</f>
        <v>#N/A</v>
      </c>
      <c r="O50" s="158">
        <f>IF(ISNUMBER('実質公債費比率（分子）の構造'!O$53),'実質公債費比率（分子）の構造'!O$53,NA())</f>
        <v>115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2541</v>
      </c>
      <c r="E56" s="157"/>
      <c r="F56" s="157"/>
      <c r="G56" s="157">
        <f>'将来負担比率（分子）の構造'!J$52</f>
        <v>2614</v>
      </c>
      <c r="H56" s="157"/>
      <c r="I56" s="157"/>
      <c r="J56" s="157">
        <f>'将来負担比率（分子）の構造'!K$52</f>
        <v>2848</v>
      </c>
      <c r="K56" s="157"/>
      <c r="L56" s="157"/>
      <c r="M56" s="157">
        <f>'将来負担比率（分子）の構造'!L$52</f>
        <v>2912</v>
      </c>
      <c r="N56" s="157"/>
      <c r="O56" s="157"/>
      <c r="P56" s="157">
        <f>'将来負担比率（分子）の構造'!M$52</f>
        <v>2753</v>
      </c>
    </row>
    <row r="57" spans="1:16" x14ac:dyDescent="0.2">
      <c r="A57" s="157" t="s">
        <v>42</v>
      </c>
      <c r="B57" s="157"/>
      <c r="C57" s="157"/>
      <c r="D57" s="157">
        <f>'将来負担比率（分子）の構造'!I$51</f>
        <v>64</v>
      </c>
      <c r="E57" s="157"/>
      <c r="F57" s="157"/>
      <c r="G57" s="157">
        <f>'将来負担比率（分子）の構造'!J$51</f>
        <v>53</v>
      </c>
      <c r="H57" s="157"/>
      <c r="I57" s="157"/>
      <c r="J57" s="157">
        <f>'将来負担比率（分子）の構造'!K$51</f>
        <v>42</v>
      </c>
      <c r="K57" s="157"/>
      <c r="L57" s="157"/>
      <c r="M57" s="157">
        <f>'将来負担比率（分子）の構造'!L$51</f>
        <v>33</v>
      </c>
      <c r="N57" s="157"/>
      <c r="O57" s="157"/>
      <c r="P57" s="157">
        <f>'将来負担比率（分子）の構造'!M$51</f>
        <v>24</v>
      </c>
    </row>
    <row r="58" spans="1:16" x14ac:dyDescent="0.2">
      <c r="A58" s="157" t="s">
        <v>41</v>
      </c>
      <c r="B58" s="157"/>
      <c r="C58" s="157"/>
      <c r="D58" s="157">
        <f>'将来負担比率（分子）の構造'!I$50</f>
        <v>5993</v>
      </c>
      <c r="E58" s="157"/>
      <c r="F58" s="157"/>
      <c r="G58" s="157">
        <f>'将来負担比率（分子）の構造'!J$50</f>
        <v>6456</v>
      </c>
      <c r="H58" s="157"/>
      <c r="I58" s="157"/>
      <c r="J58" s="157">
        <f>'将来負担比率（分子）の構造'!K$50</f>
        <v>6358</v>
      </c>
      <c r="K58" s="157"/>
      <c r="L58" s="157"/>
      <c r="M58" s="157">
        <f>'将来負担比率（分子）の構造'!L$50</f>
        <v>5990</v>
      </c>
      <c r="N58" s="157"/>
      <c r="O58" s="157"/>
      <c r="P58" s="157">
        <f>'将来負担比率（分子）の構造'!M$50</f>
        <v>5650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954</v>
      </c>
      <c r="C62" s="157"/>
      <c r="D62" s="157"/>
      <c r="E62" s="157">
        <f>'将来負担比率（分子）の構造'!J$45</f>
        <v>954</v>
      </c>
      <c r="F62" s="157"/>
      <c r="G62" s="157"/>
      <c r="H62" s="157">
        <f>'将来負担比率（分子）の構造'!K$45</f>
        <v>982</v>
      </c>
      <c r="I62" s="157"/>
      <c r="J62" s="157"/>
      <c r="K62" s="157">
        <f>'将来負担比率（分子）の構造'!L$45</f>
        <v>1008</v>
      </c>
      <c r="L62" s="157"/>
      <c r="M62" s="157"/>
      <c r="N62" s="157">
        <f>'将来負担比率（分子）の構造'!M$45</f>
        <v>1006</v>
      </c>
      <c r="O62" s="157"/>
      <c r="P62" s="157"/>
    </row>
    <row r="63" spans="1:16" x14ac:dyDescent="0.2">
      <c r="A63" s="157" t="s">
        <v>34</v>
      </c>
      <c r="B63" s="157">
        <f>'将来負担比率（分子）の構造'!I$44</f>
        <v>166</v>
      </c>
      <c r="C63" s="157"/>
      <c r="D63" s="157"/>
      <c r="E63" s="157">
        <f>'将来負担比率（分子）の構造'!J$44</f>
        <v>147</v>
      </c>
      <c r="F63" s="157"/>
      <c r="G63" s="157"/>
      <c r="H63" s="157">
        <f>'将来負担比率（分子）の構造'!K$44</f>
        <v>125</v>
      </c>
      <c r="I63" s="157"/>
      <c r="J63" s="157"/>
      <c r="K63" s="157">
        <f>'将来負担比率（分子）の構造'!L$44</f>
        <v>120</v>
      </c>
      <c r="L63" s="157"/>
      <c r="M63" s="157"/>
      <c r="N63" s="157">
        <f>'将来負担比率（分子）の構造'!M$44</f>
        <v>114</v>
      </c>
      <c r="O63" s="157"/>
      <c r="P63" s="157"/>
    </row>
    <row r="64" spans="1:16" x14ac:dyDescent="0.2">
      <c r="A64" s="157" t="s">
        <v>33</v>
      </c>
      <c r="B64" s="157">
        <f>'将来負担比率（分子）の構造'!I$43</f>
        <v>1378</v>
      </c>
      <c r="C64" s="157"/>
      <c r="D64" s="157"/>
      <c r="E64" s="157">
        <f>'将来負担比率（分子）の構造'!J$43</f>
        <v>1333</v>
      </c>
      <c r="F64" s="157"/>
      <c r="G64" s="157"/>
      <c r="H64" s="157">
        <f>'将来負担比率（分子）の構造'!K$43</f>
        <v>1287</v>
      </c>
      <c r="I64" s="157"/>
      <c r="J64" s="157"/>
      <c r="K64" s="157">
        <f>'将来負担比率（分子）の構造'!L$43</f>
        <v>1261</v>
      </c>
      <c r="L64" s="157"/>
      <c r="M64" s="157"/>
      <c r="N64" s="157">
        <f>'将来負担比率（分子）の構造'!M$43</f>
        <v>1337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1059</v>
      </c>
      <c r="C66" s="157"/>
      <c r="D66" s="157"/>
      <c r="E66" s="157">
        <f>'将来負担比率（分子）の構造'!J$41</f>
        <v>1549</v>
      </c>
      <c r="F66" s="157"/>
      <c r="G66" s="157"/>
      <c r="H66" s="157">
        <f>'将来負担比率（分子）の構造'!K$41</f>
        <v>2880</v>
      </c>
      <c r="I66" s="157"/>
      <c r="J66" s="157"/>
      <c r="K66" s="157">
        <f>'将来負担比率（分子）の構造'!L$41</f>
        <v>3004</v>
      </c>
      <c r="L66" s="157"/>
      <c r="M66" s="157"/>
      <c r="N66" s="157">
        <f>'将来負担比率（分子）の構造'!M$41</f>
        <v>3424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3392</v>
      </c>
      <c r="C72" s="161">
        <f>基金残高に係る経年分析!G55</f>
        <v>3144</v>
      </c>
      <c r="D72" s="161">
        <f>基金残高に係る経年分析!H55</f>
        <v>2851</v>
      </c>
    </row>
    <row r="73" spans="1:16" x14ac:dyDescent="0.2">
      <c r="A73" s="160" t="s">
        <v>74</v>
      </c>
      <c r="B73" s="161">
        <f>基金残高に係る経年分析!F56</f>
        <v>205</v>
      </c>
      <c r="C73" s="161">
        <f>基金残高に係る経年分析!G56</f>
        <v>214</v>
      </c>
      <c r="D73" s="161">
        <f>基金残高に係る経年分析!H56</f>
        <v>228</v>
      </c>
    </row>
    <row r="74" spans="1:16" x14ac:dyDescent="0.2">
      <c r="A74" s="160" t="s">
        <v>75</v>
      </c>
      <c r="B74" s="161">
        <f>基金残高に係る経年分析!F57</f>
        <v>2376</v>
      </c>
      <c r="C74" s="161">
        <f>基金残高に係る経年分析!G57</f>
        <v>2248</v>
      </c>
      <c r="D74" s="161">
        <f>基金残高に係る経年分析!H57</f>
        <v>2203</v>
      </c>
    </row>
  </sheetData>
  <sheetProtection algorithmName="SHA-512" hashValue="3JnZzv8dufBEce3eJEL2tcUkTZ9JX5bpqoe+haUGHcXYgj95kK7vMYbz2y1mGBqKBuKfb5p9m2P4zIBleQ6Png==" saltValue="PnjqzlcDJaJXUaXiCVIZ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2199835</v>
      </c>
      <c r="S5" s="600"/>
      <c r="T5" s="600"/>
      <c r="U5" s="600"/>
      <c r="V5" s="600"/>
      <c r="W5" s="600"/>
      <c r="X5" s="600"/>
      <c r="Y5" s="601"/>
      <c r="Z5" s="602">
        <v>32.799999999999997</v>
      </c>
      <c r="AA5" s="602"/>
      <c r="AB5" s="602"/>
      <c r="AC5" s="602"/>
      <c r="AD5" s="603">
        <v>2199835</v>
      </c>
      <c r="AE5" s="603"/>
      <c r="AF5" s="603"/>
      <c r="AG5" s="603"/>
      <c r="AH5" s="603"/>
      <c r="AI5" s="603"/>
      <c r="AJ5" s="603"/>
      <c r="AK5" s="603"/>
      <c r="AL5" s="604">
        <v>70.599999999999994</v>
      </c>
      <c r="AM5" s="605"/>
      <c r="AN5" s="605"/>
      <c r="AO5" s="606"/>
      <c r="AP5" s="596" t="s">
        <v>217</v>
      </c>
      <c r="AQ5" s="597"/>
      <c r="AR5" s="597"/>
      <c r="AS5" s="597"/>
      <c r="AT5" s="597"/>
      <c r="AU5" s="597"/>
      <c r="AV5" s="597"/>
      <c r="AW5" s="597"/>
      <c r="AX5" s="597"/>
      <c r="AY5" s="597"/>
      <c r="AZ5" s="597"/>
      <c r="BA5" s="597"/>
      <c r="BB5" s="597"/>
      <c r="BC5" s="597"/>
      <c r="BD5" s="597"/>
      <c r="BE5" s="597"/>
      <c r="BF5" s="598"/>
      <c r="BG5" s="610">
        <v>2199835</v>
      </c>
      <c r="BH5" s="611"/>
      <c r="BI5" s="611"/>
      <c r="BJ5" s="611"/>
      <c r="BK5" s="611"/>
      <c r="BL5" s="611"/>
      <c r="BM5" s="611"/>
      <c r="BN5" s="612"/>
      <c r="BO5" s="613">
        <v>100</v>
      </c>
      <c r="BP5" s="613"/>
      <c r="BQ5" s="613"/>
      <c r="BR5" s="613"/>
      <c r="BS5" s="614">
        <v>250187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66707</v>
      </c>
      <c r="S6" s="611"/>
      <c r="T6" s="611"/>
      <c r="U6" s="611"/>
      <c r="V6" s="611"/>
      <c r="W6" s="611"/>
      <c r="X6" s="611"/>
      <c r="Y6" s="612"/>
      <c r="Z6" s="613">
        <v>1</v>
      </c>
      <c r="AA6" s="613"/>
      <c r="AB6" s="613"/>
      <c r="AC6" s="613"/>
      <c r="AD6" s="614">
        <v>66707</v>
      </c>
      <c r="AE6" s="614"/>
      <c r="AF6" s="614"/>
      <c r="AG6" s="614"/>
      <c r="AH6" s="614"/>
      <c r="AI6" s="614"/>
      <c r="AJ6" s="614"/>
      <c r="AK6" s="614"/>
      <c r="AL6" s="615">
        <v>2.1</v>
      </c>
      <c r="AM6" s="616"/>
      <c r="AN6" s="616"/>
      <c r="AO6" s="617"/>
      <c r="AP6" s="607" t="s">
        <v>222</v>
      </c>
      <c r="AQ6" s="608"/>
      <c r="AR6" s="608"/>
      <c r="AS6" s="608"/>
      <c r="AT6" s="608"/>
      <c r="AU6" s="608"/>
      <c r="AV6" s="608"/>
      <c r="AW6" s="608"/>
      <c r="AX6" s="608"/>
      <c r="AY6" s="608"/>
      <c r="AZ6" s="608"/>
      <c r="BA6" s="608"/>
      <c r="BB6" s="608"/>
      <c r="BC6" s="608"/>
      <c r="BD6" s="608"/>
      <c r="BE6" s="608"/>
      <c r="BF6" s="609"/>
      <c r="BG6" s="610">
        <v>2199835</v>
      </c>
      <c r="BH6" s="611"/>
      <c r="BI6" s="611"/>
      <c r="BJ6" s="611"/>
      <c r="BK6" s="611"/>
      <c r="BL6" s="611"/>
      <c r="BM6" s="611"/>
      <c r="BN6" s="612"/>
      <c r="BO6" s="613">
        <v>100</v>
      </c>
      <c r="BP6" s="613"/>
      <c r="BQ6" s="613"/>
      <c r="BR6" s="613"/>
      <c r="BS6" s="614">
        <v>250187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68497</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68497</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97</v>
      </c>
      <c r="S7" s="611"/>
      <c r="T7" s="611"/>
      <c r="U7" s="611"/>
      <c r="V7" s="611"/>
      <c r="W7" s="611"/>
      <c r="X7" s="611"/>
      <c r="Y7" s="612"/>
      <c r="Z7" s="613">
        <v>0</v>
      </c>
      <c r="AA7" s="613"/>
      <c r="AB7" s="613"/>
      <c r="AC7" s="613"/>
      <c r="AD7" s="614">
        <v>97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146555</v>
      </c>
      <c r="BH7" s="611"/>
      <c r="BI7" s="611"/>
      <c r="BJ7" s="611"/>
      <c r="BK7" s="611"/>
      <c r="BL7" s="611"/>
      <c r="BM7" s="611"/>
      <c r="BN7" s="612"/>
      <c r="BO7" s="613">
        <v>6.7</v>
      </c>
      <c r="BP7" s="613"/>
      <c r="BQ7" s="613"/>
      <c r="BR7" s="613"/>
      <c r="BS7" s="614">
        <v>2904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1241394</v>
      </c>
      <c r="CS7" s="611"/>
      <c r="CT7" s="611"/>
      <c r="CU7" s="611"/>
      <c r="CV7" s="611"/>
      <c r="CW7" s="611"/>
      <c r="CX7" s="611"/>
      <c r="CY7" s="612"/>
      <c r="CZ7" s="613">
        <v>23.8</v>
      </c>
      <c r="DA7" s="613"/>
      <c r="DB7" s="613"/>
      <c r="DC7" s="613"/>
      <c r="DD7" s="619">
        <v>14618</v>
      </c>
      <c r="DE7" s="611"/>
      <c r="DF7" s="611"/>
      <c r="DG7" s="611"/>
      <c r="DH7" s="611"/>
      <c r="DI7" s="611"/>
      <c r="DJ7" s="611"/>
      <c r="DK7" s="611"/>
      <c r="DL7" s="611"/>
      <c r="DM7" s="611"/>
      <c r="DN7" s="611"/>
      <c r="DO7" s="611"/>
      <c r="DP7" s="612"/>
      <c r="DQ7" s="619">
        <v>1154086</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2145</v>
      </c>
      <c r="S8" s="611"/>
      <c r="T8" s="611"/>
      <c r="U8" s="611"/>
      <c r="V8" s="611"/>
      <c r="W8" s="611"/>
      <c r="X8" s="611"/>
      <c r="Y8" s="612"/>
      <c r="Z8" s="613">
        <v>0</v>
      </c>
      <c r="AA8" s="613"/>
      <c r="AB8" s="613"/>
      <c r="AC8" s="613"/>
      <c r="AD8" s="614">
        <v>2145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6433</v>
      </c>
      <c r="BH8" s="611"/>
      <c r="BI8" s="611"/>
      <c r="BJ8" s="611"/>
      <c r="BK8" s="611"/>
      <c r="BL8" s="611"/>
      <c r="BM8" s="611"/>
      <c r="BN8" s="612"/>
      <c r="BO8" s="613">
        <v>0.3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1382830</v>
      </c>
      <c r="CS8" s="611"/>
      <c r="CT8" s="611"/>
      <c r="CU8" s="611"/>
      <c r="CV8" s="611"/>
      <c r="CW8" s="611"/>
      <c r="CX8" s="611"/>
      <c r="CY8" s="612"/>
      <c r="CZ8" s="613">
        <v>26.5</v>
      </c>
      <c r="DA8" s="613"/>
      <c r="DB8" s="613"/>
      <c r="DC8" s="613"/>
      <c r="DD8" s="619">
        <v>30703</v>
      </c>
      <c r="DE8" s="611"/>
      <c r="DF8" s="611"/>
      <c r="DG8" s="611"/>
      <c r="DH8" s="611"/>
      <c r="DI8" s="611"/>
      <c r="DJ8" s="611"/>
      <c r="DK8" s="611"/>
      <c r="DL8" s="611"/>
      <c r="DM8" s="611"/>
      <c r="DN8" s="611"/>
      <c r="DO8" s="611"/>
      <c r="DP8" s="612"/>
      <c r="DQ8" s="619">
        <v>861828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2108</v>
      </c>
      <c r="S9" s="611"/>
      <c r="T9" s="611"/>
      <c r="U9" s="611"/>
      <c r="V9" s="611"/>
      <c r="W9" s="611"/>
      <c r="X9" s="611"/>
      <c r="Y9" s="612"/>
      <c r="Z9" s="613">
        <v>0</v>
      </c>
      <c r="AA9" s="613"/>
      <c r="AB9" s="613"/>
      <c r="AC9" s="613"/>
      <c r="AD9" s="614">
        <v>2108</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122717</v>
      </c>
      <c r="BH9" s="611"/>
      <c r="BI9" s="611"/>
      <c r="BJ9" s="611"/>
      <c r="BK9" s="611"/>
      <c r="BL9" s="611"/>
      <c r="BM9" s="611"/>
      <c r="BN9" s="612"/>
      <c r="BO9" s="613">
        <v>5.6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292301</v>
      </c>
      <c r="CS9" s="611"/>
      <c r="CT9" s="611"/>
      <c r="CU9" s="611"/>
      <c r="CV9" s="611"/>
      <c r="CW9" s="611"/>
      <c r="CX9" s="611"/>
      <c r="CY9" s="612"/>
      <c r="CZ9" s="613">
        <v>5.6</v>
      </c>
      <c r="DA9" s="613"/>
      <c r="DB9" s="613"/>
      <c r="DC9" s="613"/>
      <c r="DD9" s="619">
        <v>4258</v>
      </c>
      <c r="DE9" s="611"/>
      <c r="DF9" s="611"/>
      <c r="DG9" s="611"/>
      <c r="DH9" s="611"/>
      <c r="DI9" s="611"/>
      <c r="DJ9" s="611"/>
      <c r="DK9" s="611"/>
      <c r="DL9" s="611"/>
      <c r="DM9" s="611"/>
      <c r="DN9" s="611"/>
      <c r="DO9" s="611"/>
      <c r="DP9" s="612"/>
      <c r="DQ9" s="619">
        <v>248545</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7238</v>
      </c>
      <c r="BH10" s="611"/>
      <c r="BI10" s="611"/>
      <c r="BJ10" s="611"/>
      <c r="BK10" s="611"/>
      <c r="BL10" s="611"/>
      <c r="BM10" s="611"/>
      <c r="BN10" s="612"/>
      <c r="BO10" s="613">
        <v>0.3</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119857</v>
      </c>
      <c r="S11" s="611"/>
      <c r="T11" s="611"/>
      <c r="U11" s="611"/>
      <c r="V11" s="611"/>
      <c r="W11" s="611"/>
      <c r="X11" s="611"/>
      <c r="Y11" s="612"/>
      <c r="Z11" s="615">
        <v>1.8</v>
      </c>
      <c r="AA11" s="616"/>
      <c r="AB11" s="616"/>
      <c r="AC11" s="622"/>
      <c r="AD11" s="619">
        <v>119857</v>
      </c>
      <c r="AE11" s="611"/>
      <c r="AF11" s="611"/>
      <c r="AG11" s="611"/>
      <c r="AH11" s="611"/>
      <c r="AI11" s="611"/>
      <c r="AJ11" s="611"/>
      <c r="AK11" s="612"/>
      <c r="AL11" s="615">
        <v>3.8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10167</v>
      </c>
      <c r="BH11" s="611"/>
      <c r="BI11" s="611"/>
      <c r="BJ11" s="611"/>
      <c r="BK11" s="611"/>
      <c r="BL11" s="611"/>
      <c r="BM11" s="611"/>
      <c r="BN11" s="612"/>
      <c r="BO11" s="613">
        <v>0.5</v>
      </c>
      <c r="BP11" s="613"/>
      <c r="BQ11" s="613"/>
      <c r="BR11" s="613"/>
      <c r="BS11" s="614">
        <v>2904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420093</v>
      </c>
      <c r="CS11" s="611"/>
      <c r="CT11" s="611"/>
      <c r="CU11" s="611"/>
      <c r="CV11" s="611"/>
      <c r="CW11" s="611"/>
      <c r="CX11" s="611"/>
      <c r="CY11" s="612"/>
      <c r="CZ11" s="613">
        <v>8.1</v>
      </c>
      <c r="DA11" s="613"/>
      <c r="DB11" s="613"/>
      <c r="DC11" s="613"/>
      <c r="DD11" s="619">
        <v>35183</v>
      </c>
      <c r="DE11" s="611"/>
      <c r="DF11" s="611"/>
      <c r="DG11" s="611"/>
      <c r="DH11" s="611"/>
      <c r="DI11" s="611"/>
      <c r="DJ11" s="611"/>
      <c r="DK11" s="611"/>
      <c r="DL11" s="611"/>
      <c r="DM11" s="611"/>
      <c r="DN11" s="611"/>
      <c r="DO11" s="611"/>
      <c r="DP11" s="612"/>
      <c r="DQ11" s="619">
        <v>277937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2009620</v>
      </c>
      <c r="BH12" s="611"/>
      <c r="BI12" s="611"/>
      <c r="BJ12" s="611"/>
      <c r="BK12" s="611"/>
      <c r="BL12" s="611"/>
      <c r="BM12" s="611"/>
      <c r="BN12" s="612"/>
      <c r="BO12" s="613">
        <v>91.4</v>
      </c>
      <c r="BP12" s="613"/>
      <c r="BQ12" s="613"/>
      <c r="BR12" s="613"/>
      <c r="BS12" s="614">
        <v>247283</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347833</v>
      </c>
      <c r="CS12" s="611"/>
      <c r="CT12" s="611"/>
      <c r="CU12" s="611"/>
      <c r="CV12" s="611"/>
      <c r="CW12" s="611"/>
      <c r="CX12" s="611"/>
      <c r="CY12" s="612"/>
      <c r="CZ12" s="613">
        <v>6.7</v>
      </c>
      <c r="DA12" s="613"/>
      <c r="DB12" s="613"/>
      <c r="DC12" s="613"/>
      <c r="DD12" s="619">
        <v>127899</v>
      </c>
      <c r="DE12" s="611"/>
      <c r="DF12" s="611"/>
      <c r="DG12" s="611"/>
      <c r="DH12" s="611"/>
      <c r="DI12" s="611"/>
      <c r="DJ12" s="611"/>
      <c r="DK12" s="611"/>
      <c r="DL12" s="611"/>
      <c r="DM12" s="611"/>
      <c r="DN12" s="611"/>
      <c r="DO12" s="611"/>
      <c r="DP12" s="612"/>
      <c r="DQ12" s="619">
        <v>260713</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1979144</v>
      </c>
      <c r="BH13" s="611"/>
      <c r="BI13" s="611"/>
      <c r="BJ13" s="611"/>
      <c r="BK13" s="611"/>
      <c r="BL13" s="611"/>
      <c r="BM13" s="611"/>
      <c r="BN13" s="612"/>
      <c r="BO13" s="613">
        <v>90</v>
      </c>
      <c r="BP13" s="613"/>
      <c r="BQ13" s="613"/>
      <c r="BR13" s="613"/>
      <c r="BS13" s="614">
        <v>247283</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326322</v>
      </c>
      <c r="CS13" s="611"/>
      <c r="CT13" s="611"/>
      <c r="CU13" s="611"/>
      <c r="CV13" s="611"/>
      <c r="CW13" s="611"/>
      <c r="CX13" s="611"/>
      <c r="CY13" s="612"/>
      <c r="CZ13" s="613">
        <v>6.3</v>
      </c>
      <c r="DA13" s="613"/>
      <c r="DB13" s="613"/>
      <c r="DC13" s="613"/>
      <c r="DD13" s="619">
        <v>106862</v>
      </c>
      <c r="DE13" s="611"/>
      <c r="DF13" s="611"/>
      <c r="DG13" s="611"/>
      <c r="DH13" s="611"/>
      <c r="DI13" s="611"/>
      <c r="DJ13" s="611"/>
      <c r="DK13" s="611"/>
      <c r="DL13" s="611"/>
      <c r="DM13" s="611"/>
      <c r="DN13" s="611"/>
      <c r="DO13" s="611"/>
      <c r="DP13" s="612"/>
      <c r="DQ13" s="619">
        <v>246360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24890</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235664</v>
      </c>
      <c r="CS14" s="611"/>
      <c r="CT14" s="611"/>
      <c r="CU14" s="611"/>
      <c r="CV14" s="611"/>
      <c r="CW14" s="611"/>
      <c r="CX14" s="611"/>
      <c r="CY14" s="612"/>
      <c r="CZ14" s="613">
        <v>4.5</v>
      </c>
      <c r="DA14" s="613"/>
      <c r="DB14" s="613"/>
      <c r="DC14" s="613"/>
      <c r="DD14" s="619">
        <v>184</v>
      </c>
      <c r="DE14" s="611"/>
      <c r="DF14" s="611"/>
      <c r="DG14" s="611"/>
      <c r="DH14" s="611"/>
      <c r="DI14" s="611"/>
      <c r="DJ14" s="611"/>
      <c r="DK14" s="611"/>
      <c r="DL14" s="611"/>
      <c r="DM14" s="611"/>
      <c r="DN14" s="611"/>
      <c r="DO14" s="611"/>
      <c r="DP14" s="612"/>
      <c r="DQ14" s="619">
        <v>232447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3896</v>
      </c>
      <c r="S15" s="611"/>
      <c r="T15" s="611"/>
      <c r="U15" s="611"/>
      <c r="V15" s="611"/>
      <c r="W15" s="611"/>
      <c r="X15" s="611"/>
      <c r="Y15" s="612"/>
      <c r="Z15" s="613">
        <v>0.1</v>
      </c>
      <c r="AA15" s="613"/>
      <c r="AB15" s="613"/>
      <c r="AC15" s="613"/>
      <c r="AD15" s="614">
        <v>3896</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18770</v>
      </c>
      <c r="BH15" s="611"/>
      <c r="BI15" s="611"/>
      <c r="BJ15" s="611"/>
      <c r="BK15" s="611"/>
      <c r="BL15" s="611"/>
      <c r="BM15" s="611"/>
      <c r="BN15" s="612"/>
      <c r="BO15" s="613">
        <v>0.9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680860</v>
      </c>
      <c r="CS15" s="611"/>
      <c r="CT15" s="611"/>
      <c r="CU15" s="611"/>
      <c r="CV15" s="611"/>
      <c r="CW15" s="611"/>
      <c r="CX15" s="611"/>
      <c r="CY15" s="612"/>
      <c r="CZ15" s="613">
        <v>13.1</v>
      </c>
      <c r="DA15" s="613"/>
      <c r="DB15" s="613"/>
      <c r="DC15" s="613"/>
      <c r="DD15" s="619">
        <v>294223</v>
      </c>
      <c r="DE15" s="611"/>
      <c r="DF15" s="611"/>
      <c r="DG15" s="611"/>
      <c r="DH15" s="611"/>
      <c r="DI15" s="611"/>
      <c r="DJ15" s="611"/>
      <c r="DK15" s="611"/>
      <c r="DL15" s="611"/>
      <c r="DM15" s="611"/>
      <c r="DN15" s="611"/>
      <c r="DO15" s="611"/>
      <c r="DP15" s="612"/>
      <c r="DQ15" s="619">
        <v>383549</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6640</v>
      </c>
      <c r="S16" s="611"/>
      <c r="T16" s="611"/>
      <c r="U16" s="611"/>
      <c r="V16" s="611"/>
      <c r="W16" s="611"/>
      <c r="X16" s="611"/>
      <c r="Y16" s="612"/>
      <c r="Z16" s="613">
        <v>0.1</v>
      </c>
      <c r="AA16" s="613"/>
      <c r="AB16" s="613"/>
      <c r="AC16" s="613"/>
      <c r="AD16" s="614">
        <v>6640</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21911</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17820</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23100</v>
      </c>
      <c r="S17" s="611"/>
      <c r="T17" s="611"/>
      <c r="U17" s="611"/>
      <c r="V17" s="611"/>
      <c r="W17" s="611"/>
      <c r="X17" s="611"/>
      <c r="Y17" s="612"/>
      <c r="Z17" s="613">
        <v>0.3</v>
      </c>
      <c r="AA17" s="613"/>
      <c r="AB17" s="613"/>
      <c r="AC17" s="613"/>
      <c r="AD17" s="614">
        <v>23100</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193396</v>
      </c>
      <c r="CS17" s="611"/>
      <c r="CT17" s="611"/>
      <c r="CU17" s="611"/>
      <c r="CV17" s="611"/>
      <c r="CW17" s="611"/>
      <c r="CX17" s="611"/>
      <c r="CY17" s="612"/>
      <c r="CZ17" s="613">
        <v>3.7</v>
      </c>
      <c r="DA17" s="613"/>
      <c r="DB17" s="613"/>
      <c r="DC17" s="613"/>
      <c r="DD17" s="619" t="s">
        <v>122</v>
      </c>
      <c r="DE17" s="611"/>
      <c r="DF17" s="611"/>
      <c r="DG17" s="611"/>
      <c r="DH17" s="611"/>
      <c r="DI17" s="611"/>
      <c r="DJ17" s="611"/>
      <c r="DK17" s="611"/>
      <c r="DL17" s="611"/>
      <c r="DM17" s="611"/>
      <c r="DN17" s="611"/>
      <c r="DO17" s="611"/>
      <c r="DP17" s="612"/>
      <c r="DQ17" s="619">
        <v>184117</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4982</v>
      </c>
      <c r="S18" s="611"/>
      <c r="T18" s="611"/>
      <c r="U18" s="611"/>
      <c r="V18" s="611"/>
      <c r="W18" s="611"/>
      <c r="X18" s="611"/>
      <c r="Y18" s="612"/>
      <c r="Z18" s="613">
        <v>0.1</v>
      </c>
      <c r="AA18" s="613"/>
      <c r="AB18" s="613"/>
      <c r="AC18" s="613"/>
      <c r="AD18" s="614">
        <v>4982</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17664</v>
      </c>
      <c r="S19" s="611"/>
      <c r="T19" s="611"/>
      <c r="U19" s="611"/>
      <c r="V19" s="611"/>
      <c r="W19" s="611"/>
      <c r="X19" s="611"/>
      <c r="Y19" s="612"/>
      <c r="Z19" s="613">
        <v>0.3</v>
      </c>
      <c r="AA19" s="613"/>
      <c r="AB19" s="613"/>
      <c r="AC19" s="613"/>
      <c r="AD19" s="614">
        <v>17664</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454</v>
      </c>
      <c r="S20" s="611"/>
      <c r="T20" s="611"/>
      <c r="U20" s="611"/>
      <c r="V20" s="611"/>
      <c r="W20" s="611"/>
      <c r="X20" s="611"/>
      <c r="Y20" s="612"/>
      <c r="Z20" s="613">
        <v>0</v>
      </c>
      <c r="AA20" s="613"/>
      <c r="AB20" s="613"/>
      <c r="AC20" s="613"/>
      <c r="AD20" s="614">
        <v>454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5211101</v>
      </c>
      <c r="CS20" s="611"/>
      <c r="CT20" s="611"/>
      <c r="CU20" s="611"/>
      <c r="CV20" s="611"/>
      <c r="CW20" s="611"/>
      <c r="CX20" s="611"/>
      <c r="CY20" s="612"/>
      <c r="CZ20" s="613">
        <v>100</v>
      </c>
      <c r="DA20" s="613"/>
      <c r="DB20" s="613"/>
      <c r="DC20" s="613"/>
      <c r="DD20" s="619">
        <v>613930</v>
      </c>
      <c r="DE20" s="611"/>
      <c r="DF20" s="611"/>
      <c r="DG20" s="611"/>
      <c r="DH20" s="611"/>
      <c r="DI20" s="611"/>
      <c r="DJ20" s="611"/>
      <c r="DK20" s="611"/>
      <c r="DL20" s="611"/>
      <c r="DM20" s="611"/>
      <c r="DN20" s="611"/>
      <c r="DO20" s="611"/>
      <c r="DP20" s="612"/>
      <c r="DQ20" s="619">
        <v>3935899</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754695</v>
      </c>
      <c r="S21" s="611"/>
      <c r="T21" s="611"/>
      <c r="U21" s="611"/>
      <c r="V21" s="611"/>
      <c r="W21" s="611"/>
      <c r="X21" s="611"/>
      <c r="Y21" s="612"/>
      <c r="Z21" s="613">
        <v>11.3</v>
      </c>
      <c r="AA21" s="613"/>
      <c r="AB21" s="613"/>
      <c r="AC21" s="613"/>
      <c r="AD21" s="614">
        <v>686657</v>
      </c>
      <c r="AE21" s="614"/>
      <c r="AF21" s="614"/>
      <c r="AG21" s="614"/>
      <c r="AH21" s="614"/>
      <c r="AI21" s="614"/>
      <c r="AJ21" s="614"/>
      <c r="AK21" s="614"/>
      <c r="AL21" s="615">
        <v>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686657</v>
      </c>
      <c r="S22" s="611"/>
      <c r="T22" s="611"/>
      <c r="U22" s="611"/>
      <c r="V22" s="611"/>
      <c r="W22" s="611"/>
      <c r="X22" s="611"/>
      <c r="Y22" s="612"/>
      <c r="Z22" s="613">
        <v>10.199999999999999</v>
      </c>
      <c r="AA22" s="613"/>
      <c r="AB22" s="613"/>
      <c r="AC22" s="613"/>
      <c r="AD22" s="614">
        <v>686657</v>
      </c>
      <c r="AE22" s="614"/>
      <c r="AF22" s="614"/>
      <c r="AG22" s="614"/>
      <c r="AH22" s="614"/>
      <c r="AI22" s="614"/>
      <c r="AJ22" s="614"/>
      <c r="AK22" s="614"/>
      <c r="AL22" s="615">
        <v>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68038</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1798730</v>
      </c>
      <c r="CS24" s="600"/>
      <c r="CT24" s="600"/>
      <c r="CU24" s="600"/>
      <c r="CV24" s="600"/>
      <c r="CW24" s="600"/>
      <c r="CX24" s="600"/>
      <c r="CY24" s="601"/>
      <c r="CZ24" s="604">
        <v>34.5</v>
      </c>
      <c r="DA24" s="605"/>
      <c r="DB24" s="605"/>
      <c r="DC24" s="621"/>
      <c r="DD24" s="642">
        <v>1307230</v>
      </c>
      <c r="DE24" s="600"/>
      <c r="DF24" s="600"/>
      <c r="DG24" s="600"/>
      <c r="DH24" s="600"/>
      <c r="DI24" s="600"/>
      <c r="DJ24" s="600"/>
      <c r="DK24" s="601"/>
      <c r="DL24" s="642">
        <v>1180335</v>
      </c>
      <c r="DM24" s="600"/>
      <c r="DN24" s="600"/>
      <c r="DO24" s="600"/>
      <c r="DP24" s="600"/>
      <c r="DQ24" s="600"/>
      <c r="DR24" s="600"/>
      <c r="DS24" s="600"/>
      <c r="DT24" s="600"/>
      <c r="DU24" s="600"/>
      <c r="DV24" s="601"/>
      <c r="DW24" s="604">
        <v>37.700000000000003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3179080</v>
      </c>
      <c r="S25" s="611"/>
      <c r="T25" s="611"/>
      <c r="U25" s="611"/>
      <c r="V25" s="611"/>
      <c r="W25" s="611"/>
      <c r="X25" s="611"/>
      <c r="Y25" s="612"/>
      <c r="Z25" s="613">
        <v>47.4</v>
      </c>
      <c r="AA25" s="613"/>
      <c r="AB25" s="613"/>
      <c r="AC25" s="613"/>
      <c r="AD25" s="614">
        <v>3111042</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923082</v>
      </c>
      <c r="CS25" s="631"/>
      <c r="CT25" s="631"/>
      <c r="CU25" s="631"/>
      <c r="CV25" s="631"/>
      <c r="CW25" s="631"/>
      <c r="CX25" s="631"/>
      <c r="CY25" s="632"/>
      <c r="CZ25" s="615">
        <v>17.7</v>
      </c>
      <c r="DA25" s="643"/>
      <c r="DB25" s="643"/>
      <c r="DC25" s="645"/>
      <c r="DD25" s="619">
        <v>836868</v>
      </c>
      <c r="DE25" s="631"/>
      <c r="DF25" s="631"/>
      <c r="DG25" s="631"/>
      <c r="DH25" s="631"/>
      <c r="DI25" s="631"/>
      <c r="DJ25" s="631"/>
      <c r="DK25" s="632"/>
      <c r="DL25" s="619">
        <v>811460</v>
      </c>
      <c r="DM25" s="631"/>
      <c r="DN25" s="631"/>
      <c r="DO25" s="631"/>
      <c r="DP25" s="631"/>
      <c r="DQ25" s="631"/>
      <c r="DR25" s="631"/>
      <c r="DS25" s="631"/>
      <c r="DT25" s="631"/>
      <c r="DU25" s="631"/>
      <c r="DV25" s="632"/>
      <c r="DW25" s="615">
        <v>25.9</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624</v>
      </c>
      <c r="S26" s="611"/>
      <c r="T26" s="611"/>
      <c r="U26" s="611"/>
      <c r="V26" s="611"/>
      <c r="W26" s="611"/>
      <c r="X26" s="611"/>
      <c r="Y26" s="612"/>
      <c r="Z26" s="613">
        <v>0</v>
      </c>
      <c r="AA26" s="613"/>
      <c r="AB26" s="613"/>
      <c r="AC26" s="613"/>
      <c r="AD26" s="614">
        <v>624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469606</v>
      </c>
      <c r="CS26" s="611"/>
      <c r="CT26" s="611"/>
      <c r="CU26" s="611"/>
      <c r="CV26" s="611"/>
      <c r="CW26" s="611"/>
      <c r="CX26" s="611"/>
      <c r="CY26" s="612"/>
      <c r="CZ26" s="615">
        <v>9</v>
      </c>
      <c r="DA26" s="643"/>
      <c r="DB26" s="643"/>
      <c r="DC26" s="645"/>
      <c r="DD26" s="619">
        <v>442349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21347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2199835</v>
      </c>
      <c r="BH27" s="611"/>
      <c r="BI27" s="611"/>
      <c r="BJ27" s="611"/>
      <c r="BK27" s="611"/>
      <c r="BL27" s="611"/>
      <c r="BM27" s="611"/>
      <c r="BN27" s="612"/>
      <c r="BO27" s="613">
        <v>100</v>
      </c>
      <c r="BP27" s="613"/>
      <c r="BQ27" s="613"/>
      <c r="BR27" s="613"/>
      <c r="BS27" s="614">
        <v>250187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682252</v>
      </c>
      <c r="CS27" s="631"/>
      <c r="CT27" s="631"/>
      <c r="CU27" s="631"/>
      <c r="CV27" s="631"/>
      <c r="CW27" s="631"/>
      <c r="CX27" s="631"/>
      <c r="CY27" s="632"/>
      <c r="CZ27" s="615">
        <v>13.1</v>
      </c>
      <c r="DA27" s="643"/>
      <c r="DB27" s="643"/>
      <c r="DC27" s="645"/>
      <c r="DD27" s="619">
        <v>286245</v>
      </c>
      <c r="DE27" s="631"/>
      <c r="DF27" s="631"/>
      <c r="DG27" s="631"/>
      <c r="DH27" s="631"/>
      <c r="DI27" s="631"/>
      <c r="DJ27" s="631"/>
      <c r="DK27" s="632"/>
      <c r="DL27" s="619">
        <v>184758</v>
      </c>
      <c r="DM27" s="631"/>
      <c r="DN27" s="631"/>
      <c r="DO27" s="631"/>
      <c r="DP27" s="631"/>
      <c r="DQ27" s="631"/>
      <c r="DR27" s="631"/>
      <c r="DS27" s="631"/>
      <c r="DT27" s="631"/>
      <c r="DU27" s="631"/>
      <c r="DV27" s="632"/>
      <c r="DW27" s="615">
        <v>5.9</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62180</v>
      </c>
      <c r="S28" s="611"/>
      <c r="T28" s="611"/>
      <c r="U28" s="611"/>
      <c r="V28" s="611"/>
      <c r="W28" s="611"/>
      <c r="X28" s="611"/>
      <c r="Y28" s="612"/>
      <c r="Z28" s="613">
        <v>0.9</v>
      </c>
      <c r="AA28" s="613"/>
      <c r="AB28" s="613"/>
      <c r="AC28" s="613"/>
      <c r="AD28" s="614">
        <v>975</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193396</v>
      </c>
      <c r="CS28" s="611"/>
      <c r="CT28" s="611"/>
      <c r="CU28" s="611"/>
      <c r="CV28" s="611"/>
      <c r="CW28" s="611"/>
      <c r="CX28" s="611"/>
      <c r="CY28" s="612"/>
      <c r="CZ28" s="615">
        <v>3.7</v>
      </c>
      <c r="DA28" s="643"/>
      <c r="DB28" s="643"/>
      <c r="DC28" s="645"/>
      <c r="DD28" s="619">
        <v>184117</v>
      </c>
      <c r="DE28" s="611"/>
      <c r="DF28" s="611"/>
      <c r="DG28" s="611"/>
      <c r="DH28" s="611"/>
      <c r="DI28" s="611"/>
      <c r="DJ28" s="611"/>
      <c r="DK28" s="612"/>
      <c r="DL28" s="619">
        <v>184117</v>
      </c>
      <c r="DM28" s="611"/>
      <c r="DN28" s="611"/>
      <c r="DO28" s="611"/>
      <c r="DP28" s="611"/>
      <c r="DQ28" s="611"/>
      <c r="DR28" s="611"/>
      <c r="DS28" s="611"/>
      <c r="DT28" s="611"/>
      <c r="DU28" s="611"/>
      <c r="DV28" s="612"/>
      <c r="DW28" s="615">
        <v>5.9</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9857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193396</v>
      </c>
      <c r="CS29" s="631"/>
      <c r="CT29" s="631"/>
      <c r="CU29" s="631"/>
      <c r="CV29" s="631"/>
      <c r="CW29" s="631"/>
      <c r="CX29" s="631"/>
      <c r="CY29" s="632"/>
      <c r="CZ29" s="615">
        <v>3.7</v>
      </c>
      <c r="DA29" s="643"/>
      <c r="DB29" s="643"/>
      <c r="DC29" s="645"/>
      <c r="DD29" s="619">
        <v>184117</v>
      </c>
      <c r="DE29" s="631"/>
      <c r="DF29" s="631"/>
      <c r="DG29" s="631"/>
      <c r="DH29" s="631"/>
      <c r="DI29" s="631"/>
      <c r="DJ29" s="631"/>
      <c r="DK29" s="632"/>
      <c r="DL29" s="619">
        <v>184117</v>
      </c>
      <c r="DM29" s="631"/>
      <c r="DN29" s="631"/>
      <c r="DO29" s="631"/>
      <c r="DP29" s="631"/>
      <c r="DQ29" s="631"/>
      <c r="DR29" s="631"/>
      <c r="DS29" s="631"/>
      <c r="DT29" s="631"/>
      <c r="DU29" s="631"/>
      <c r="DV29" s="632"/>
      <c r="DW29" s="615">
        <v>5.9</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494105</v>
      </c>
      <c r="S30" s="611"/>
      <c r="T30" s="611"/>
      <c r="U30" s="611"/>
      <c r="V30" s="611"/>
      <c r="W30" s="611"/>
      <c r="X30" s="611"/>
      <c r="Y30" s="612"/>
      <c r="Z30" s="613">
        <v>7.4</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174062</v>
      </c>
      <c r="CS30" s="611"/>
      <c r="CT30" s="611"/>
      <c r="CU30" s="611"/>
      <c r="CV30" s="611"/>
      <c r="CW30" s="611"/>
      <c r="CX30" s="611"/>
      <c r="CY30" s="612"/>
      <c r="CZ30" s="615">
        <v>3.3</v>
      </c>
      <c r="DA30" s="643"/>
      <c r="DB30" s="643"/>
      <c r="DC30" s="645"/>
      <c r="DD30" s="619">
        <v>165127</v>
      </c>
      <c r="DE30" s="611"/>
      <c r="DF30" s="611"/>
      <c r="DG30" s="611"/>
      <c r="DH30" s="611"/>
      <c r="DI30" s="611"/>
      <c r="DJ30" s="611"/>
      <c r="DK30" s="612"/>
      <c r="DL30" s="619">
        <v>165127</v>
      </c>
      <c r="DM30" s="611"/>
      <c r="DN30" s="611"/>
      <c r="DO30" s="611"/>
      <c r="DP30" s="611"/>
      <c r="DQ30" s="611"/>
      <c r="DR30" s="611"/>
      <c r="DS30" s="611"/>
      <c r="DT30" s="611"/>
      <c r="DU30" s="611"/>
      <c r="DV30" s="612"/>
      <c r="DW30" s="615">
        <v>5.3</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99.9</v>
      </c>
      <c r="BH31" s="654"/>
      <c r="BI31" s="654"/>
      <c r="BJ31" s="654"/>
      <c r="BK31" s="654"/>
      <c r="BL31" s="654"/>
      <c r="BM31" s="605">
        <v>99.8</v>
      </c>
      <c r="BN31" s="654"/>
      <c r="BO31" s="654"/>
      <c r="BP31" s="654"/>
      <c r="BQ31" s="655"/>
      <c r="BR31" s="657">
        <v>99.9</v>
      </c>
      <c r="BS31" s="654"/>
      <c r="BT31" s="654"/>
      <c r="BU31" s="654"/>
      <c r="BV31" s="654"/>
      <c r="BW31" s="654"/>
      <c r="BX31" s="605">
        <v>99.8</v>
      </c>
      <c r="BY31" s="654"/>
      <c r="BZ31" s="654"/>
      <c r="CA31" s="654"/>
      <c r="CB31" s="655"/>
      <c r="CD31" s="650"/>
      <c r="CE31" s="651"/>
      <c r="CF31" s="607" t="s">
        <v>301</v>
      </c>
      <c r="CG31" s="608"/>
      <c r="CH31" s="608"/>
      <c r="CI31" s="608"/>
      <c r="CJ31" s="608"/>
      <c r="CK31" s="608"/>
      <c r="CL31" s="608"/>
      <c r="CM31" s="608"/>
      <c r="CN31" s="608"/>
      <c r="CO31" s="608"/>
      <c r="CP31" s="608"/>
      <c r="CQ31" s="609"/>
      <c r="CR31" s="610">
        <v>19334</v>
      </c>
      <c r="CS31" s="631"/>
      <c r="CT31" s="631"/>
      <c r="CU31" s="631"/>
      <c r="CV31" s="631"/>
      <c r="CW31" s="631"/>
      <c r="CX31" s="631"/>
      <c r="CY31" s="632"/>
      <c r="CZ31" s="615">
        <v>0.4</v>
      </c>
      <c r="DA31" s="643"/>
      <c r="DB31" s="643"/>
      <c r="DC31" s="645"/>
      <c r="DD31" s="619">
        <v>18990</v>
      </c>
      <c r="DE31" s="631"/>
      <c r="DF31" s="631"/>
      <c r="DG31" s="631"/>
      <c r="DH31" s="631"/>
      <c r="DI31" s="631"/>
      <c r="DJ31" s="631"/>
      <c r="DK31" s="632"/>
      <c r="DL31" s="619">
        <v>18990</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330944</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99.6</v>
      </c>
      <c r="BH32" s="631"/>
      <c r="BI32" s="631"/>
      <c r="BJ32" s="631"/>
      <c r="BK32" s="631"/>
      <c r="BL32" s="631"/>
      <c r="BM32" s="616">
        <v>98.9</v>
      </c>
      <c r="BN32" s="631"/>
      <c r="BO32" s="631"/>
      <c r="BP32" s="631"/>
      <c r="BQ32" s="656"/>
      <c r="BR32" s="667">
        <v>99.5</v>
      </c>
      <c r="BS32" s="631"/>
      <c r="BT32" s="631"/>
      <c r="BU32" s="631"/>
      <c r="BV32" s="631"/>
      <c r="BW32" s="631"/>
      <c r="BX32" s="616">
        <v>99</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59120</v>
      </c>
      <c r="S33" s="611"/>
      <c r="T33" s="611"/>
      <c r="U33" s="611"/>
      <c r="V33" s="611"/>
      <c r="W33" s="611"/>
      <c r="X33" s="611"/>
      <c r="Y33" s="612"/>
      <c r="Z33" s="613">
        <v>0.9</v>
      </c>
      <c r="AA33" s="613"/>
      <c r="AB33" s="613"/>
      <c r="AC33" s="613"/>
      <c r="AD33" s="614">
        <v>5235</v>
      </c>
      <c r="AE33" s="614"/>
      <c r="AF33" s="614"/>
      <c r="AG33" s="614"/>
      <c r="AH33" s="614"/>
      <c r="AI33" s="614"/>
      <c r="AJ33" s="614"/>
      <c r="AK33" s="614"/>
      <c r="AL33" s="615">
        <v>0.2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99.9</v>
      </c>
      <c r="BH33" s="669"/>
      <c r="BI33" s="669"/>
      <c r="BJ33" s="669"/>
      <c r="BK33" s="669"/>
      <c r="BL33" s="669"/>
      <c r="BM33" s="670">
        <v>99.8</v>
      </c>
      <c r="BN33" s="669"/>
      <c r="BO33" s="669"/>
      <c r="BP33" s="669"/>
      <c r="BQ33" s="671"/>
      <c r="BR33" s="668">
        <v>99.9</v>
      </c>
      <c r="BS33" s="669"/>
      <c r="BT33" s="669"/>
      <c r="BU33" s="669"/>
      <c r="BV33" s="669"/>
      <c r="BW33" s="669"/>
      <c r="BX33" s="670">
        <v>99.9</v>
      </c>
      <c r="BY33" s="669"/>
      <c r="BZ33" s="669"/>
      <c r="CA33" s="669"/>
      <c r="CB33" s="671"/>
      <c r="CD33" s="607" t="s">
        <v>308</v>
      </c>
      <c r="CE33" s="608"/>
      <c r="CF33" s="608"/>
      <c r="CG33" s="608"/>
      <c r="CH33" s="608"/>
      <c r="CI33" s="608"/>
      <c r="CJ33" s="608"/>
      <c r="CK33" s="608"/>
      <c r="CL33" s="608"/>
      <c r="CM33" s="608"/>
      <c r="CN33" s="608"/>
      <c r="CO33" s="608"/>
      <c r="CP33" s="608"/>
      <c r="CQ33" s="609"/>
      <c r="CR33" s="610">
        <v>2776530</v>
      </c>
      <c r="CS33" s="631"/>
      <c r="CT33" s="631"/>
      <c r="CU33" s="631"/>
      <c r="CV33" s="631"/>
      <c r="CW33" s="631"/>
      <c r="CX33" s="631"/>
      <c r="CY33" s="632"/>
      <c r="CZ33" s="615">
        <v>53.3</v>
      </c>
      <c r="DA33" s="643"/>
      <c r="DB33" s="643"/>
      <c r="DC33" s="645"/>
      <c r="DD33" s="619">
        <v>2420100</v>
      </c>
      <c r="DE33" s="631"/>
      <c r="DF33" s="631"/>
      <c r="DG33" s="631"/>
      <c r="DH33" s="631"/>
      <c r="DI33" s="631"/>
      <c r="DJ33" s="631"/>
      <c r="DK33" s="632"/>
      <c r="DL33" s="619">
        <v>1427164</v>
      </c>
      <c r="DM33" s="631"/>
      <c r="DN33" s="631"/>
      <c r="DO33" s="631"/>
      <c r="DP33" s="631"/>
      <c r="DQ33" s="631"/>
      <c r="DR33" s="631"/>
      <c r="DS33" s="631"/>
      <c r="DT33" s="631"/>
      <c r="DU33" s="631"/>
      <c r="DV33" s="632"/>
      <c r="DW33" s="615">
        <v>45.5</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287445</v>
      </c>
      <c r="S34" s="611"/>
      <c r="T34" s="611"/>
      <c r="U34" s="611"/>
      <c r="V34" s="611"/>
      <c r="W34" s="611"/>
      <c r="X34" s="611"/>
      <c r="Y34" s="612"/>
      <c r="Z34" s="613">
        <v>4.3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917419</v>
      </c>
      <c r="CS34" s="611"/>
      <c r="CT34" s="611"/>
      <c r="CU34" s="611"/>
      <c r="CV34" s="611"/>
      <c r="CW34" s="611"/>
      <c r="CX34" s="611"/>
      <c r="CY34" s="612"/>
      <c r="CZ34" s="615">
        <v>17.600000000000001</v>
      </c>
      <c r="DA34" s="643"/>
      <c r="DB34" s="643"/>
      <c r="DC34" s="645"/>
      <c r="DD34" s="619">
        <v>797295</v>
      </c>
      <c r="DE34" s="611"/>
      <c r="DF34" s="611"/>
      <c r="DG34" s="611"/>
      <c r="DH34" s="611"/>
      <c r="DI34" s="611"/>
      <c r="DJ34" s="611"/>
      <c r="DK34" s="612"/>
      <c r="DL34" s="619">
        <v>599613</v>
      </c>
      <c r="DM34" s="611"/>
      <c r="DN34" s="611"/>
      <c r="DO34" s="611"/>
      <c r="DP34" s="611"/>
      <c r="DQ34" s="611"/>
      <c r="DR34" s="611"/>
      <c r="DS34" s="611"/>
      <c r="DT34" s="611"/>
      <c r="DU34" s="611"/>
      <c r="DV34" s="612"/>
      <c r="DW34" s="615">
        <v>19.100000000000001</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937815</v>
      </c>
      <c r="S35" s="611"/>
      <c r="T35" s="611"/>
      <c r="U35" s="611"/>
      <c r="V35" s="611"/>
      <c r="W35" s="611"/>
      <c r="X35" s="611"/>
      <c r="Y35" s="612"/>
      <c r="Z35" s="613">
        <v>14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45000</v>
      </c>
      <c r="CS35" s="631"/>
      <c r="CT35" s="631"/>
      <c r="CU35" s="631"/>
      <c r="CV35" s="631"/>
      <c r="CW35" s="631"/>
      <c r="CX35" s="631"/>
      <c r="CY35" s="632"/>
      <c r="CZ35" s="615">
        <v>0.9</v>
      </c>
      <c r="DA35" s="643"/>
      <c r="DB35" s="643"/>
      <c r="DC35" s="645"/>
      <c r="DD35" s="619">
        <v>32875</v>
      </c>
      <c r="DE35" s="631"/>
      <c r="DF35" s="631"/>
      <c r="DG35" s="631"/>
      <c r="DH35" s="631"/>
      <c r="DI35" s="631"/>
      <c r="DJ35" s="631"/>
      <c r="DK35" s="632"/>
      <c r="DL35" s="619">
        <v>31410</v>
      </c>
      <c r="DM35" s="631"/>
      <c r="DN35" s="631"/>
      <c r="DO35" s="631"/>
      <c r="DP35" s="631"/>
      <c r="DQ35" s="631"/>
      <c r="DR35" s="631"/>
      <c r="DS35" s="631"/>
      <c r="DT35" s="631"/>
      <c r="DU35" s="631"/>
      <c r="DV35" s="632"/>
      <c r="DW35" s="615">
        <v>1</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599715</v>
      </c>
      <c r="S36" s="611"/>
      <c r="T36" s="611"/>
      <c r="U36" s="611"/>
      <c r="V36" s="611"/>
      <c r="W36" s="611"/>
      <c r="X36" s="611"/>
      <c r="Y36" s="612"/>
      <c r="Z36" s="613">
        <v>8.9</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499595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24541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980842</v>
      </c>
      <c r="CS36" s="611"/>
      <c r="CT36" s="611"/>
      <c r="CU36" s="611"/>
      <c r="CV36" s="611"/>
      <c r="CW36" s="611"/>
      <c r="CX36" s="611"/>
      <c r="CY36" s="612"/>
      <c r="CZ36" s="615">
        <v>18.8</v>
      </c>
      <c r="DA36" s="643"/>
      <c r="DB36" s="643"/>
      <c r="DC36" s="645"/>
      <c r="DD36" s="619">
        <v>813598</v>
      </c>
      <c r="DE36" s="611"/>
      <c r="DF36" s="611"/>
      <c r="DG36" s="611"/>
      <c r="DH36" s="611"/>
      <c r="DI36" s="611"/>
      <c r="DJ36" s="611"/>
      <c r="DK36" s="612"/>
      <c r="DL36" s="619">
        <v>526240</v>
      </c>
      <c r="DM36" s="611"/>
      <c r="DN36" s="611"/>
      <c r="DO36" s="611"/>
      <c r="DP36" s="611"/>
      <c r="DQ36" s="611"/>
      <c r="DR36" s="611"/>
      <c r="DS36" s="611"/>
      <c r="DT36" s="611"/>
      <c r="DU36" s="611"/>
      <c r="DV36" s="612"/>
      <c r="DW36" s="615">
        <v>16.8</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125121</v>
      </c>
      <c r="S37" s="611"/>
      <c r="T37" s="611"/>
      <c r="U37" s="611"/>
      <c r="V37" s="611"/>
      <c r="W37" s="611"/>
      <c r="X37" s="611"/>
      <c r="Y37" s="612"/>
      <c r="Z37" s="613">
        <v>1.9</v>
      </c>
      <c r="AA37" s="613"/>
      <c r="AB37" s="613"/>
      <c r="AC37" s="613"/>
      <c r="AD37" s="614">
        <v>141</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116280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14265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214717</v>
      </c>
      <c r="CS37" s="631"/>
      <c r="CT37" s="631"/>
      <c r="CU37" s="631"/>
      <c r="CV37" s="631"/>
      <c r="CW37" s="631"/>
      <c r="CX37" s="631"/>
      <c r="CY37" s="632"/>
      <c r="CZ37" s="615">
        <v>4.0999999999999996</v>
      </c>
      <c r="DA37" s="643"/>
      <c r="DB37" s="643"/>
      <c r="DC37" s="645"/>
      <c r="DD37" s="619">
        <v>214717</v>
      </c>
      <c r="DE37" s="631"/>
      <c r="DF37" s="631"/>
      <c r="DG37" s="631"/>
      <c r="DH37" s="631"/>
      <c r="DI37" s="631"/>
      <c r="DJ37" s="631"/>
      <c r="DK37" s="632"/>
      <c r="DL37" s="619">
        <v>206711</v>
      </c>
      <c r="DM37" s="631"/>
      <c r="DN37" s="631"/>
      <c r="DO37" s="631"/>
      <c r="DP37" s="631"/>
      <c r="DQ37" s="631"/>
      <c r="DR37" s="631"/>
      <c r="DS37" s="631"/>
      <c r="DT37" s="631"/>
      <c r="DU37" s="631"/>
      <c r="DV37" s="632"/>
      <c r="DW37" s="615">
        <v>6.6</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593500</v>
      </c>
      <c r="S38" s="611"/>
      <c r="T38" s="611"/>
      <c r="U38" s="611"/>
      <c r="V38" s="611"/>
      <c r="W38" s="611"/>
      <c r="X38" s="611"/>
      <c r="Y38" s="612"/>
      <c r="Z38" s="613">
        <v>8.9</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39673</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701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333921</v>
      </c>
      <c r="CS38" s="611"/>
      <c r="CT38" s="611"/>
      <c r="CU38" s="611"/>
      <c r="CV38" s="611"/>
      <c r="CW38" s="611"/>
      <c r="CX38" s="611"/>
      <c r="CY38" s="612"/>
      <c r="CZ38" s="615">
        <v>6.4</v>
      </c>
      <c r="DA38" s="643"/>
      <c r="DB38" s="643"/>
      <c r="DC38" s="645"/>
      <c r="DD38" s="619">
        <v>281516</v>
      </c>
      <c r="DE38" s="611"/>
      <c r="DF38" s="611"/>
      <c r="DG38" s="611"/>
      <c r="DH38" s="611"/>
      <c r="DI38" s="611"/>
      <c r="DJ38" s="611"/>
      <c r="DK38" s="612"/>
      <c r="DL38" s="619">
        <v>269573</v>
      </c>
      <c r="DM38" s="611"/>
      <c r="DN38" s="611"/>
      <c r="DO38" s="611"/>
      <c r="DP38" s="611"/>
      <c r="DQ38" s="611"/>
      <c r="DR38" s="611"/>
      <c r="DS38" s="611"/>
      <c r="DT38" s="611"/>
      <c r="DU38" s="611"/>
      <c r="DV38" s="612"/>
      <c r="DW38" s="615">
        <v>8.6</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9721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1103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497908</v>
      </c>
      <c r="CS39" s="631"/>
      <c r="CT39" s="631"/>
      <c r="CU39" s="631"/>
      <c r="CV39" s="631"/>
      <c r="CW39" s="631"/>
      <c r="CX39" s="631"/>
      <c r="CY39" s="632"/>
      <c r="CZ39" s="615">
        <v>9.6</v>
      </c>
      <c r="DA39" s="643"/>
      <c r="DB39" s="643"/>
      <c r="DC39" s="645"/>
      <c r="DD39" s="619">
        <v>494488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17000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98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1440</v>
      </c>
      <c r="CS40" s="611"/>
      <c r="CT40" s="611"/>
      <c r="CU40" s="611"/>
      <c r="CV40" s="611"/>
      <c r="CW40" s="611"/>
      <c r="CX40" s="611"/>
      <c r="CY40" s="612"/>
      <c r="CZ40" s="615">
        <v>0</v>
      </c>
      <c r="DA40" s="643"/>
      <c r="DB40" s="643"/>
      <c r="DC40" s="645"/>
      <c r="DD40" s="619">
        <v>328</v>
      </c>
      <c r="DE40" s="611"/>
      <c r="DF40" s="611"/>
      <c r="DG40" s="611"/>
      <c r="DH40" s="611"/>
      <c r="DI40" s="611"/>
      <c r="DJ40" s="611"/>
      <c r="DK40" s="612"/>
      <c r="DL40" s="619">
        <v>328</v>
      </c>
      <c r="DM40" s="611"/>
      <c r="DN40" s="611"/>
      <c r="DO40" s="611"/>
      <c r="DP40" s="611"/>
      <c r="DQ40" s="611"/>
      <c r="DR40" s="611"/>
      <c r="DS40" s="611"/>
      <c r="DT40" s="611"/>
      <c r="DU40" s="611"/>
      <c r="DV40" s="612"/>
      <c r="DW40" s="615">
        <v>0</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6700853</v>
      </c>
      <c r="S41" s="683"/>
      <c r="T41" s="683"/>
      <c r="U41" s="683"/>
      <c r="V41" s="683"/>
      <c r="W41" s="683"/>
      <c r="X41" s="683"/>
      <c r="Y41" s="687"/>
      <c r="Z41" s="688">
        <v>100</v>
      </c>
      <c r="AA41" s="688"/>
      <c r="AB41" s="688"/>
      <c r="AC41" s="688"/>
      <c r="AD41" s="689">
        <v>3118017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70141</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263780</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344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635841</v>
      </c>
      <c r="CS42" s="631"/>
      <c r="CT42" s="631"/>
      <c r="CU42" s="631"/>
      <c r="CV42" s="631"/>
      <c r="CW42" s="631"/>
      <c r="CX42" s="631"/>
      <c r="CY42" s="632"/>
      <c r="CZ42" s="615">
        <v>12.2</v>
      </c>
      <c r="DA42" s="643"/>
      <c r="DB42" s="643"/>
      <c r="DC42" s="645"/>
      <c r="DD42" s="619">
        <v>208569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8676</v>
      </c>
      <c r="CS43" s="631"/>
      <c r="CT43" s="631"/>
      <c r="CU43" s="631"/>
      <c r="CV43" s="631"/>
      <c r="CW43" s="631"/>
      <c r="CX43" s="631"/>
      <c r="CY43" s="632"/>
      <c r="CZ43" s="615">
        <v>0.2</v>
      </c>
      <c r="DA43" s="643"/>
      <c r="DB43" s="643"/>
      <c r="DC43" s="645"/>
      <c r="DD43" s="619">
        <v>8676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613930</v>
      </c>
      <c r="CS44" s="611"/>
      <c r="CT44" s="611"/>
      <c r="CU44" s="611"/>
      <c r="CV44" s="611"/>
      <c r="CW44" s="611"/>
      <c r="CX44" s="611"/>
      <c r="CY44" s="612"/>
      <c r="CZ44" s="615">
        <v>11.8</v>
      </c>
      <c r="DA44" s="616"/>
      <c r="DB44" s="616"/>
      <c r="DC44" s="622"/>
      <c r="DD44" s="619">
        <v>190749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160669</v>
      </c>
      <c r="CS45" s="631"/>
      <c r="CT45" s="631"/>
      <c r="CU45" s="631"/>
      <c r="CV45" s="631"/>
      <c r="CW45" s="631"/>
      <c r="CX45" s="631"/>
      <c r="CY45" s="632"/>
      <c r="CZ45" s="615">
        <v>3.1</v>
      </c>
      <c r="DA45" s="643"/>
      <c r="DB45" s="643"/>
      <c r="DC45" s="645"/>
      <c r="DD45" s="619">
        <v>64400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447568</v>
      </c>
      <c r="CS46" s="611"/>
      <c r="CT46" s="611"/>
      <c r="CU46" s="611"/>
      <c r="CV46" s="611"/>
      <c r="CW46" s="611"/>
      <c r="CX46" s="611"/>
      <c r="CY46" s="612"/>
      <c r="CZ46" s="615">
        <v>8.6</v>
      </c>
      <c r="DA46" s="616"/>
      <c r="DB46" s="616"/>
      <c r="DC46" s="622"/>
      <c r="DD46" s="619">
        <v>120656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21911</v>
      </c>
      <c r="CS47" s="631"/>
      <c r="CT47" s="631"/>
      <c r="CU47" s="631"/>
      <c r="CV47" s="631"/>
      <c r="CW47" s="631"/>
      <c r="CX47" s="631"/>
      <c r="CY47" s="632"/>
      <c r="CZ47" s="615">
        <v>0.4</v>
      </c>
      <c r="DA47" s="643"/>
      <c r="DB47" s="643"/>
      <c r="DC47" s="645"/>
      <c r="DD47" s="619">
        <v>17820</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5211101</v>
      </c>
      <c r="CS49" s="669"/>
      <c r="CT49" s="669"/>
      <c r="CU49" s="669"/>
      <c r="CV49" s="669"/>
      <c r="CW49" s="669"/>
      <c r="CX49" s="669"/>
      <c r="CY49" s="698"/>
      <c r="CZ49" s="690">
        <v>100</v>
      </c>
      <c r="DA49" s="699"/>
      <c r="DB49" s="699"/>
      <c r="DC49" s="700"/>
      <c r="DD49" s="701">
        <v>3935899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uDm0GU0bgFB4KJsKNXJh0mwrmpvxkNx9IfHfw63hFy+/Kzm+r8d0vtTDUId97x6m9o+VWfeDwRMXAT7jV0c2Q==" saltValue="08PlQv4JAACbx/Bl+Eu4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6701</v>
      </c>
      <c r="R7" s="740"/>
      <c r="S7" s="740"/>
      <c r="T7" s="740"/>
      <c r="U7" s="740"/>
      <c r="V7" s="740">
        <v>5211</v>
      </c>
      <c r="W7" s="740"/>
      <c r="X7" s="740"/>
      <c r="Y7" s="740"/>
      <c r="Z7" s="740"/>
      <c r="AA7" s="740">
        <v>1490</v>
      </c>
      <c r="AB7" s="740"/>
      <c r="AC7" s="740"/>
      <c r="AD7" s="740"/>
      <c r="AE7" s="741"/>
      <c r="AF7" s="742">
        <v>671</v>
      </c>
      <c r="AG7" s="743"/>
      <c r="AH7" s="743"/>
      <c r="AI7" s="743"/>
      <c r="AJ7" s="744"/>
      <c r="AK7" s="745">
        <v>938</v>
      </c>
      <c r="AL7" s="746"/>
      <c r="AM7" s="746"/>
      <c r="AN7" s="746"/>
      <c r="AO7" s="746"/>
      <c r="AP7" s="746">
        <v>3424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3</v>
      </c>
      <c r="CI7" s="731"/>
      <c r="CJ7" s="731"/>
      <c r="CK7" s="731"/>
      <c r="CL7" s="732"/>
      <c r="CM7" s="730">
        <v>46</v>
      </c>
      <c r="CN7" s="731"/>
      <c r="CO7" s="731"/>
      <c r="CP7" s="731"/>
      <c r="CQ7" s="732"/>
      <c r="CR7" s="730">
        <v>98</v>
      </c>
      <c r="CS7" s="731"/>
      <c r="CT7" s="731"/>
      <c r="CU7" s="731"/>
      <c r="CV7" s="732"/>
      <c r="CW7" s="730">
        <v>7</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-24</v>
      </c>
      <c r="CI8" s="764"/>
      <c r="CJ8" s="764"/>
      <c r="CK8" s="764"/>
      <c r="CL8" s="765"/>
      <c r="CM8" s="763">
        <v>-13307</v>
      </c>
      <c r="CN8" s="764"/>
      <c r="CO8" s="764"/>
      <c r="CP8" s="764"/>
      <c r="CQ8" s="765"/>
      <c r="CR8" s="763" t="s">
        <v>560</v>
      </c>
      <c r="CS8" s="764"/>
      <c r="CT8" s="764"/>
      <c r="CU8" s="764"/>
      <c r="CV8" s="765"/>
      <c r="CW8" s="763" t="s">
        <v>560</v>
      </c>
      <c r="CX8" s="764"/>
      <c r="CY8" s="764"/>
      <c r="CZ8" s="764"/>
      <c r="DA8" s="765"/>
      <c r="DB8" s="763">
        <v>9</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6701</v>
      </c>
      <c r="R23" s="780"/>
      <c r="S23" s="780"/>
      <c r="T23" s="780"/>
      <c r="U23" s="780"/>
      <c r="V23" s="780">
        <v>5211</v>
      </c>
      <c r="W23" s="780"/>
      <c r="X23" s="780"/>
      <c r="Y23" s="780"/>
      <c r="Z23" s="780"/>
      <c r="AA23" s="780">
        <v>1490</v>
      </c>
      <c r="AB23" s="780"/>
      <c r="AC23" s="780"/>
      <c r="AD23" s="780"/>
      <c r="AE23" s="781"/>
      <c r="AF23" s="782">
        <v>671</v>
      </c>
      <c r="AG23" s="780"/>
      <c r="AH23" s="780"/>
      <c r="AI23" s="780"/>
      <c r="AJ23" s="783"/>
      <c r="AK23" s="784"/>
      <c r="AL23" s="785"/>
      <c r="AM23" s="785"/>
      <c r="AN23" s="785"/>
      <c r="AO23" s="785"/>
      <c r="AP23" s="780">
        <v>3424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608</v>
      </c>
      <c r="R28" s="810"/>
      <c r="S28" s="810"/>
      <c r="T28" s="810"/>
      <c r="U28" s="810"/>
      <c r="V28" s="810">
        <v>583</v>
      </c>
      <c r="W28" s="810"/>
      <c r="X28" s="810"/>
      <c r="Y28" s="810"/>
      <c r="Z28" s="810"/>
      <c r="AA28" s="810">
        <v>25</v>
      </c>
      <c r="AB28" s="810"/>
      <c r="AC28" s="810"/>
      <c r="AD28" s="810"/>
      <c r="AE28" s="811"/>
      <c r="AF28" s="812">
        <v>25</v>
      </c>
      <c r="AG28" s="810"/>
      <c r="AH28" s="810"/>
      <c r="AI28" s="810"/>
      <c r="AJ28" s="813"/>
      <c r="AK28" s="814">
        <v>91</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783</v>
      </c>
      <c r="R29" s="771"/>
      <c r="S29" s="771"/>
      <c r="T29" s="771"/>
      <c r="U29" s="771"/>
      <c r="V29" s="771">
        <v>724</v>
      </c>
      <c r="W29" s="771"/>
      <c r="X29" s="771"/>
      <c r="Y29" s="771"/>
      <c r="Z29" s="771"/>
      <c r="AA29" s="771">
        <v>59</v>
      </c>
      <c r="AB29" s="771"/>
      <c r="AC29" s="771"/>
      <c r="AD29" s="771"/>
      <c r="AE29" s="772"/>
      <c r="AF29" s="773">
        <v>59</v>
      </c>
      <c r="AG29" s="774"/>
      <c r="AH29" s="774"/>
      <c r="AI29" s="774"/>
      <c r="AJ29" s="775"/>
      <c r="AK29" s="821">
        <v>142</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85</v>
      </c>
      <c r="R30" s="771"/>
      <c r="S30" s="771"/>
      <c r="T30" s="771"/>
      <c r="U30" s="771"/>
      <c r="V30" s="771">
        <v>84</v>
      </c>
      <c r="W30" s="771"/>
      <c r="X30" s="771"/>
      <c r="Y30" s="771"/>
      <c r="Z30" s="771"/>
      <c r="AA30" s="771">
        <v>1</v>
      </c>
      <c r="AB30" s="771"/>
      <c r="AC30" s="771"/>
      <c r="AD30" s="771"/>
      <c r="AE30" s="772"/>
      <c r="AF30" s="773">
        <v>1</v>
      </c>
      <c r="AG30" s="774"/>
      <c r="AH30" s="774"/>
      <c r="AI30" s="774"/>
      <c r="AJ30" s="775"/>
      <c r="AK30" s="821">
        <v>32</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1</v>
      </c>
      <c r="AB31" s="771"/>
      <c r="AC31" s="771"/>
      <c r="AD31" s="771"/>
      <c r="AE31" s="772"/>
      <c r="AF31" s="773">
        <v>1</v>
      </c>
      <c r="AG31" s="774"/>
      <c r="AH31" s="774"/>
      <c r="AI31" s="774"/>
      <c r="AJ31" s="775"/>
      <c r="AK31" s="821">
        <v>3</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133</v>
      </c>
      <c r="R32" s="771"/>
      <c r="S32" s="771"/>
      <c r="T32" s="771"/>
      <c r="U32" s="771"/>
      <c r="V32" s="771">
        <v>130</v>
      </c>
      <c r="W32" s="771"/>
      <c r="X32" s="771"/>
      <c r="Y32" s="771"/>
      <c r="Z32" s="771"/>
      <c r="AA32" s="771">
        <v>4</v>
      </c>
      <c r="AB32" s="771"/>
      <c r="AC32" s="771"/>
      <c r="AD32" s="771"/>
      <c r="AE32" s="772"/>
      <c r="AF32" s="773">
        <v>206</v>
      </c>
      <c r="AG32" s="774"/>
      <c r="AH32" s="774"/>
      <c r="AI32" s="774"/>
      <c r="AJ32" s="775"/>
      <c r="AK32" s="821">
        <v>40</v>
      </c>
      <c r="AL32" s="817"/>
      <c r="AM32" s="817"/>
      <c r="AN32" s="817"/>
      <c r="AO32" s="817"/>
      <c r="AP32" s="817">
        <v>604</v>
      </c>
      <c r="AQ32" s="817"/>
      <c r="AR32" s="817"/>
      <c r="AS32" s="817"/>
      <c r="AT32" s="817"/>
      <c r="AU32" s="817">
        <v>394</v>
      </c>
      <c r="AV32" s="817"/>
      <c r="AW32" s="817"/>
      <c r="AX32" s="817"/>
      <c r="AY32" s="817"/>
      <c r="AZ32" s="818" t="s">
        <v>560</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205</v>
      </c>
      <c r="R33" s="771"/>
      <c r="S33" s="771"/>
      <c r="T33" s="771"/>
      <c r="U33" s="771"/>
      <c r="V33" s="771">
        <v>190</v>
      </c>
      <c r="W33" s="771"/>
      <c r="X33" s="771"/>
      <c r="Y33" s="771"/>
      <c r="Z33" s="771"/>
      <c r="AA33" s="771">
        <v>15</v>
      </c>
      <c r="AB33" s="771"/>
      <c r="AC33" s="771"/>
      <c r="AD33" s="771"/>
      <c r="AE33" s="772"/>
      <c r="AF33" s="773">
        <v>95</v>
      </c>
      <c r="AG33" s="774"/>
      <c r="AH33" s="774"/>
      <c r="AI33" s="774"/>
      <c r="AJ33" s="775"/>
      <c r="AK33" s="821">
        <v>116</v>
      </c>
      <c r="AL33" s="817"/>
      <c r="AM33" s="817"/>
      <c r="AN33" s="817"/>
      <c r="AO33" s="817"/>
      <c r="AP33" s="817">
        <v>978</v>
      </c>
      <c r="AQ33" s="817"/>
      <c r="AR33" s="817"/>
      <c r="AS33" s="817"/>
      <c r="AT33" s="817"/>
      <c r="AU33" s="817">
        <v>943</v>
      </c>
      <c r="AV33" s="817"/>
      <c r="AW33" s="817"/>
      <c r="AX33" s="817"/>
      <c r="AY33" s="817"/>
      <c r="AZ33" s="818" t="s">
        <v>560</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387</v>
      </c>
      <c r="AG63" s="831"/>
      <c r="AH63" s="831"/>
      <c r="AI63" s="831"/>
      <c r="AJ63" s="832"/>
      <c r="AK63" s="833"/>
      <c r="AL63" s="828"/>
      <c r="AM63" s="828"/>
      <c r="AN63" s="828"/>
      <c r="AO63" s="828"/>
      <c r="AP63" s="831">
        <v>1582</v>
      </c>
      <c r="AQ63" s="831"/>
      <c r="AR63" s="831"/>
      <c r="AS63" s="831"/>
      <c r="AT63" s="831"/>
      <c r="AU63" s="831">
        <v>1337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560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560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1146</v>
      </c>
      <c r="R73" s="817"/>
      <c r="S73" s="817"/>
      <c r="T73" s="817"/>
      <c r="U73" s="817"/>
      <c r="V73" s="817">
        <v>1077</v>
      </c>
      <c r="W73" s="817"/>
      <c r="X73" s="817"/>
      <c r="Y73" s="817"/>
      <c r="Z73" s="817"/>
      <c r="AA73" s="817">
        <v>69</v>
      </c>
      <c r="AB73" s="817"/>
      <c r="AC73" s="817"/>
      <c r="AD73" s="817"/>
      <c r="AE73" s="817"/>
      <c r="AF73" s="817">
        <v>69</v>
      </c>
      <c r="AG73" s="817"/>
      <c r="AH73" s="817"/>
      <c r="AI73" s="817"/>
      <c r="AJ73" s="817"/>
      <c r="AK73" s="817">
        <v>4</v>
      </c>
      <c r="AL73" s="817"/>
      <c r="AM73" s="817"/>
      <c r="AN73" s="817"/>
      <c r="AO73" s="817"/>
      <c r="AP73" s="817">
        <v>54</v>
      </c>
      <c r="AQ73" s="817"/>
      <c r="AR73" s="817"/>
      <c r="AS73" s="817"/>
      <c r="AT73" s="817"/>
      <c r="AU73" s="817">
        <v>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262</v>
      </c>
      <c r="R74" s="817"/>
      <c r="S74" s="817"/>
      <c r="T74" s="817"/>
      <c r="U74" s="817"/>
      <c r="V74" s="817">
        <v>252</v>
      </c>
      <c r="W74" s="817"/>
      <c r="X74" s="817"/>
      <c r="Y74" s="817"/>
      <c r="Z74" s="817"/>
      <c r="AA74" s="817">
        <v>9</v>
      </c>
      <c r="AB74" s="817"/>
      <c r="AC74" s="817"/>
      <c r="AD74" s="817"/>
      <c r="AE74" s="817"/>
      <c r="AF74" s="817">
        <v>55</v>
      </c>
      <c r="AG74" s="817"/>
      <c r="AH74" s="817"/>
      <c r="AI74" s="817"/>
      <c r="AJ74" s="817"/>
      <c r="AK74" s="817">
        <v>59</v>
      </c>
      <c r="AL74" s="817"/>
      <c r="AM74" s="817"/>
      <c r="AN74" s="817"/>
      <c r="AO74" s="817"/>
      <c r="AP74" s="817">
        <v>361</v>
      </c>
      <c r="AQ74" s="817"/>
      <c r="AR74" s="817"/>
      <c r="AS74" s="817"/>
      <c r="AT74" s="817"/>
      <c r="AU74" s="817">
        <v>27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1112</v>
      </c>
      <c r="R75" s="865"/>
      <c r="S75" s="865"/>
      <c r="T75" s="865"/>
      <c r="U75" s="821"/>
      <c r="V75" s="866">
        <v>1061</v>
      </c>
      <c r="W75" s="865"/>
      <c r="X75" s="865"/>
      <c r="Y75" s="865"/>
      <c r="Z75" s="821"/>
      <c r="AA75" s="866">
        <v>51</v>
      </c>
      <c r="AB75" s="865"/>
      <c r="AC75" s="865"/>
      <c r="AD75" s="865"/>
      <c r="AE75" s="821"/>
      <c r="AF75" s="866">
        <v>22</v>
      </c>
      <c r="AG75" s="865"/>
      <c r="AH75" s="865"/>
      <c r="AI75" s="865"/>
      <c r="AJ75" s="821"/>
      <c r="AK75" s="866">
        <v>31</v>
      </c>
      <c r="AL75" s="865"/>
      <c r="AM75" s="865"/>
      <c r="AN75" s="865"/>
      <c r="AO75" s="821"/>
      <c r="AP75" s="866">
        <v>488</v>
      </c>
      <c r="AQ75" s="865"/>
      <c r="AR75" s="865"/>
      <c r="AS75" s="865"/>
      <c r="AT75" s="821"/>
      <c r="AU75" s="866">
        <v>66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557</v>
      </c>
      <c r="C76" s="861"/>
      <c r="D76" s="861"/>
      <c r="E76" s="861"/>
      <c r="F76" s="861"/>
      <c r="G76" s="861"/>
      <c r="H76" s="861"/>
      <c r="I76" s="861"/>
      <c r="J76" s="861"/>
      <c r="K76" s="861"/>
      <c r="L76" s="861"/>
      <c r="M76" s="861"/>
      <c r="N76" s="861"/>
      <c r="O76" s="861"/>
      <c r="P76" s="862"/>
      <c r="Q76" s="864">
        <v>142</v>
      </c>
      <c r="R76" s="865"/>
      <c r="S76" s="865"/>
      <c r="T76" s="865"/>
      <c r="U76" s="821"/>
      <c r="V76" s="866">
        <v>130</v>
      </c>
      <c r="W76" s="865"/>
      <c r="X76" s="865"/>
      <c r="Y76" s="865"/>
      <c r="Z76" s="821"/>
      <c r="AA76" s="866">
        <v>12</v>
      </c>
      <c r="AB76" s="865"/>
      <c r="AC76" s="865"/>
      <c r="AD76" s="865"/>
      <c r="AE76" s="821"/>
      <c r="AF76" s="866">
        <v>12</v>
      </c>
      <c r="AG76" s="865"/>
      <c r="AH76" s="865"/>
      <c r="AI76" s="865"/>
      <c r="AJ76" s="821"/>
      <c r="AK76" s="866">
        <v>24</v>
      </c>
      <c r="AL76" s="865"/>
      <c r="AM76" s="865"/>
      <c r="AN76" s="865"/>
      <c r="AO76" s="821"/>
      <c r="AP76" s="866">
        <v>86</v>
      </c>
      <c r="AQ76" s="865"/>
      <c r="AR76" s="865"/>
      <c r="AS76" s="865"/>
      <c r="AT76" s="821"/>
      <c r="AU76" s="866">
        <v>17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6287</v>
      </c>
      <c r="AG88" s="831"/>
      <c r="AH88" s="831"/>
      <c r="AI88" s="831"/>
      <c r="AJ88" s="831"/>
      <c r="AK88" s="828"/>
      <c r="AL88" s="828"/>
      <c r="AM88" s="828"/>
      <c r="AN88" s="828"/>
      <c r="AO88" s="828"/>
      <c r="AP88" s="831">
        <v>989</v>
      </c>
      <c r="AQ88" s="831"/>
      <c r="AR88" s="831"/>
      <c r="AS88" s="831"/>
      <c r="AT88" s="831"/>
      <c r="AU88" s="831">
        <v>114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98</v>
      </c>
      <c r="CS102" s="839"/>
      <c r="CT102" s="839"/>
      <c r="CU102" s="839"/>
      <c r="CV102" s="878"/>
      <c r="CW102" s="877">
        <v>7</v>
      </c>
      <c r="CX102" s="839"/>
      <c r="CY102" s="839"/>
      <c r="CZ102" s="839"/>
      <c r="DA102" s="878"/>
      <c r="DB102" s="877">
        <v>9</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160203</v>
      </c>
      <c r="AB110" s="887"/>
      <c r="AC110" s="887"/>
      <c r="AD110" s="887"/>
      <c r="AE110" s="888"/>
      <c r="AF110" s="889">
        <v>166922</v>
      </c>
      <c r="AG110" s="887"/>
      <c r="AH110" s="887"/>
      <c r="AI110" s="887"/>
      <c r="AJ110" s="888"/>
      <c r="AK110" s="889">
        <v>193396</v>
      </c>
      <c r="AL110" s="887"/>
      <c r="AM110" s="887"/>
      <c r="AN110" s="887"/>
      <c r="AO110" s="888"/>
      <c r="AP110" s="890">
        <v>7.4</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2880254</v>
      </c>
      <c r="BR110" s="918"/>
      <c r="BS110" s="918"/>
      <c r="BT110" s="918"/>
      <c r="BU110" s="918"/>
      <c r="BV110" s="918">
        <v>3004401</v>
      </c>
      <c r="BW110" s="918"/>
      <c r="BX110" s="918"/>
      <c r="BY110" s="918"/>
      <c r="BZ110" s="918"/>
      <c r="CA110" s="918">
        <v>3423839</v>
      </c>
      <c r="CB110" s="918"/>
      <c r="CC110" s="918"/>
      <c r="CD110" s="918"/>
      <c r="CE110" s="918"/>
      <c r="CF110" s="931">
        <v>130.19999999999999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1286578</v>
      </c>
      <c r="BR112" s="913"/>
      <c r="BS112" s="913"/>
      <c r="BT112" s="913"/>
      <c r="BU112" s="913"/>
      <c r="BV112" s="913">
        <v>1260874</v>
      </c>
      <c r="BW112" s="913"/>
      <c r="BX112" s="913"/>
      <c r="BY112" s="913"/>
      <c r="BZ112" s="913"/>
      <c r="CA112" s="913">
        <v>1336671</v>
      </c>
      <c r="CB112" s="913"/>
      <c r="CC112" s="913"/>
      <c r="CD112" s="913"/>
      <c r="CE112" s="913"/>
      <c r="CF112" s="907">
        <v>50.8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127972</v>
      </c>
      <c r="AB113" s="925"/>
      <c r="AC113" s="925"/>
      <c r="AD113" s="925"/>
      <c r="AE113" s="926"/>
      <c r="AF113" s="927">
        <v>124171</v>
      </c>
      <c r="AG113" s="925"/>
      <c r="AH113" s="925"/>
      <c r="AI113" s="925"/>
      <c r="AJ113" s="926"/>
      <c r="AK113" s="927">
        <v>142167</v>
      </c>
      <c r="AL113" s="925"/>
      <c r="AM113" s="925"/>
      <c r="AN113" s="925"/>
      <c r="AO113" s="926"/>
      <c r="AP113" s="928">
        <v>5.4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124813</v>
      </c>
      <c r="BR113" s="913"/>
      <c r="BS113" s="913"/>
      <c r="BT113" s="913"/>
      <c r="BU113" s="913"/>
      <c r="BV113" s="913">
        <v>120177</v>
      </c>
      <c r="BW113" s="913"/>
      <c r="BX113" s="913"/>
      <c r="BY113" s="913"/>
      <c r="BZ113" s="913"/>
      <c r="CA113" s="913">
        <v>113654</v>
      </c>
      <c r="CB113" s="913"/>
      <c r="CC113" s="913"/>
      <c r="CD113" s="913"/>
      <c r="CE113" s="913"/>
      <c r="CF113" s="907">
        <v>4.3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28726</v>
      </c>
      <c r="AB114" s="946"/>
      <c r="AC114" s="946"/>
      <c r="AD114" s="946"/>
      <c r="AE114" s="947"/>
      <c r="AF114" s="948">
        <v>31999</v>
      </c>
      <c r="AG114" s="946"/>
      <c r="AH114" s="946"/>
      <c r="AI114" s="946"/>
      <c r="AJ114" s="947"/>
      <c r="AK114" s="948">
        <v>22929</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981569</v>
      </c>
      <c r="BR114" s="913"/>
      <c r="BS114" s="913"/>
      <c r="BT114" s="913"/>
      <c r="BU114" s="913"/>
      <c r="BV114" s="913">
        <v>1007843</v>
      </c>
      <c r="BW114" s="913"/>
      <c r="BX114" s="913"/>
      <c r="BY114" s="913"/>
      <c r="BZ114" s="913"/>
      <c r="CA114" s="913">
        <v>1006429</v>
      </c>
      <c r="CB114" s="913"/>
      <c r="CC114" s="913"/>
      <c r="CD114" s="913"/>
      <c r="CE114" s="913"/>
      <c r="CF114" s="907">
        <v>38.299999999999997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4629</v>
      </c>
      <c r="AB115" s="925"/>
      <c r="AC115" s="925"/>
      <c r="AD115" s="925"/>
      <c r="AE115" s="926"/>
      <c r="AF115" s="927">
        <v>6127</v>
      </c>
      <c r="AG115" s="925"/>
      <c r="AH115" s="925"/>
      <c r="AI115" s="925"/>
      <c r="AJ115" s="926"/>
      <c r="AK115" s="927">
        <v>8314</v>
      </c>
      <c r="AL115" s="925"/>
      <c r="AM115" s="925"/>
      <c r="AN115" s="925"/>
      <c r="AO115" s="926"/>
      <c r="AP115" s="928">
        <v>0.3</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321562</v>
      </c>
      <c r="AB117" s="966"/>
      <c r="AC117" s="966"/>
      <c r="AD117" s="966"/>
      <c r="AE117" s="967"/>
      <c r="AF117" s="968">
        <v>329219</v>
      </c>
      <c r="AG117" s="966"/>
      <c r="AH117" s="966"/>
      <c r="AI117" s="966"/>
      <c r="AJ117" s="967"/>
      <c r="AK117" s="968">
        <v>366806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442</v>
      </c>
      <c r="BP119" s="992"/>
      <c r="BQ119" s="986">
        <v>5273214</v>
      </c>
      <c r="BR119" s="987"/>
      <c r="BS119" s="987"/>
      <c r="BT119" s="987"/>
      <c r="BU119" s="987"/>
      <c r="BV119" s="987">
        <v>5393295</v>
      </c>
      <c r="BW119" s="987"/>
      <c r="BX119" s="987"/>
      <c r="BY119" s="987"/>
      <c r="BZ119" s="987"/>
      <c r="CA119" s="987">
        <v>5880593</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6358366</v>
      </c>
      <c r="BR120" s="918"/>
      <c r="BS120" s="918"/>
      <c r="BT120" s="918"/>
      <c r="BU120" s="918"/>
      <c r="BV120" s="918">
        <v>5990274</v>
      </c>
      <c r="BW120" s="918"/>
      <c r="BX120" s="918"/>
      <c r="BY120" s="918"/>
      <c r="BZ120" s="918"/>
      <c r="CA120" s="918">
        <v>5649920</v>
      </c>
      <c r="CB120" s="918"/>
      <c r="CC120" s="918"/>
      <c r="CD120" s="918"/>
      <c r="CE120" s="918"/>
      <c r="CF120" s="931">
        <v>214.8</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1019727</v>
      </c>
      <c r="DM120" s="918"/>
      <c r="DN120" s="918"/>
      <c r="DO120" s="918"/>
      <c r="DP120" s="918"/>
      <c r="DQ120" s="918">
        <v>942563</v>
      </c>
      <c r="DR120" s="918"/>
      <c r="DS120" s="918"/>
      <c r="DT120" s="918"/>
      <c r="DU120" s="918"/>
      <c r="DV120" s="919">
        <v>35.799999999999997</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41900</v>
      </c>
      <c r="BR121" s="913"/>
      <c r="BS121" s="913"/>
      <c r="BT121" s="913"/>
      <c r="BU121" s="913"/>
      <c r="BV121" s="913">
        <v>33070</v>
      </c>
      <c r="BW121" s="913"/>
      <c r="BX121" s="913"/>
      <c r="BY121" s="913"/>
      <c r="BZ121" s="913"/>
      <c r="CA121" s="913">
        <v>24135</v>
      </c>
      <c r="CB121" s="913"/>
      <c r="CC121" s="913"/>
      <c r="CD121" s="913"/>
      <c r="CE121" s="913"/>
      <c r="CF121" s="907">
        <v>0.9</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241147</v>
      </c>
      <c r="DM121" s="913"/>
      <c r="DN121" s="913"/>
      <c r="DO121" s="913"/>
      <c r="DP121" s="913"/>
      <c r="DQ121" s="913">
        <v>394108</v>
      </c>
      <c r="DR121" s="913"/>
      <c r="DS121" s="913"/>
      <c r="DT121" s="913"/>
      <c r="DU121" s="913"/>
      <c r="DV121" s="914">
        <v>15</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2848281</v>
      </c>
      <c r="BR122" s="987"/>
      <c r="BS122" s="987"/>
      <c r="BT122" s="987"/>
      <c r="BU122" s="987"/>
      <c r="BV122" s="987">
        <v>2912065</v>
      </c>
      <c r="BW122" s="987"/>
      <c r="BX122" s="987"/>
      <c r="BY122" s="987"/>
      <c r="BZ122" s="987"/>
      <c r="CA122" s="987">
        <v>2753347</v>
      </c>
      <c r="CB122" s="987"/>
      <c r="CC122" s="987"/>
      <c r="CD122" s="987"/>
      <c r="CE122" s="987"/>
      <c r="CF122" s="1004">
        <v>104.7</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450</v>
      </c>
      <c r="BP123" s="992"/>
      <c r="BQ123" s="1050">
        <v>9248547</v>
      </c>
      <c r="BR123" s="1051"/>
      <c r="BS123" s="1051"/>
      <c r="BT123" s="1051"/>
      <c r="BU123" s="1051"/>
      <c r="BV123" s="1051">
        <v>8935409</v>
      </c>
      <c r="BW123" s="1051"/>
      <c r="BX123" s="1051"/>
      <c r="BY123" s="1051"/>
      <c r="BZ123" s="1051"/>
      <c r="CA123" s="1051">
        <v>8427402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1286578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4629</v>
      </c>
      <c r="AB127" s="946"/>
      <c r="AC127" s="946"/>
      <c r="AD127" s="946"/>
      <c r="AE127" s="947"/>
      <c r="AF127" s="948">
        <v>6127</v>
      </c>
      <c r="AG127" s="946"/>
      <c r="AH127" s="946"/>
      <c r="AI127" s="946"/>
      <c r="AJ127" s="947"/>
      <c r="AK127" s="948">
        <v>8314</v>
      </c>
      <c r="AL127" s="946"/>
      <c r="AM127" s="946"/>
      <c r="AN127" s="946"/>
      <c r="AO127" s="947"/>
      <c r="AP127" s="949">
        <v>0.3</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11428</v>
      </c>
      <c r="AB128" s="1033"/>
      <c r="AC128" s="1033"/>
      <c r="AD128" s="1033"/>
      <c r="AE128" s="1034"/>
      <c r="AF128" s="1035">
        <v>9279</v>
      </c>
      <c r="AG128" s="1033"/>
      <c r="AH128" s="1033"/>
      <c r="AI128" s="1033"/>
      <c r="AJ128" s="1034"/>
      <c r="AK128" s="1035">
        <v>9279</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2751003</v>
      </c>
      <c r="AB129" s="946"/>
      <c r="AC129" s="946"/>
      <c r="AD129" s="946"/>
      <c r="AE129" s="947"/>
      <c r="AF129" s="948">
        <v>2825216</v>
      </c>
      <c r="AG129" s="946"/>
      <c r="AH129" s="946"/>
      <c r="AI129" s="946"/>
      <c r="AJ129" s="947"/>
      <c r="AK129" s="948">
        <v>2871488</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235122</v>
      </c>
      <c r="AB130" s="946"/>
      <c r="AC130" s="946"/>
      <c r="AD130" s="946"/>
      <c r="AE130" s="947"/>
      <c r="AF130" s="948">
        <v>241120</v>
      </c>
      <c r="AG130" s="946"/>
      <c r="AH130" s="946"/>
      <c r="AI130" s="946"/>
      <c r="AJ130" s="947"/>
      <c r="AK130" s="948">
        <v>241698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2515881</v>
      </c>
      <c r="AB131" s="973"/>
      <c r="AC131" s="973"/>
      <c r="AD131" s="973"/>
      <c r="AE131" s="974"/>
      <c r="AF131" s="972">
        <v>2584096</v>
      </c>
      <c r="AG131" s="973"/>
      <c r="AH131" s="973"/>
      <c r="AI131" s="973"/>
      <c r="AJ131" s="974"/>
      <c r="AK131" s="972">
        <v>2629790</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2.9815400649999999</v>
      </c>
      <c r="AB132" s="1084"/>
      <c r="AC132" s="1084"/>
      <c r="AD132" s="1084"/>
      <c r="AE132" s="1085"/>
      <c r="AF132" s="1086">
        <v>3.050196278</v>
      </c>
      <c r="AG132" s="1084"/>
      <c r="AH132" s="1084"/>
      <c r="AI132" s="1084"/>
      <c r="AJ132" s="1085"/>
      <c r="AK132" s="1086">
        <v>4.4044961770000004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3.3</v>
      </c>
      <c r="AB133" s="1067"/>
      <c r="AC133" s="1067"/>
      <c r="AD133" s="1067"/>
      <c r="AE133" s="1068"/>
      <c r="AF133" s="1066">
        <v>3.1</v>
      </c>
      <c r="AG133" s="1067"/>
      <c r="AH133" s="1067"/>
      <c r="AI133" s="1067"/>
      <c r="AJ133" s="1068"/>
      <c r="AK133" s="1066">
        <v>3.4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wUr5BkkcL48Mx5IlL7KtsepwmS3naVxZdm7BiRsn8aqEP7ftE0PKzYLGKfTjuNtefLg2UTEbdZoXnDhosxITA==" saltValue="/I3KcyPg4PPyYKSOs2s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uSf2X0z41jS7KTRic01+41OqbhJHfwDHdBA71K3/IQgTCSiN70LGq6016fznuhOf8jpZ5B/RYkLvKLLBsq5mw==" saltValue="4ssSUggGv3qCY/HyGSES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WmzVuvbmozG5V4OAb76zRknIraSiOniouB3erWtBysHTILVkAiwxQlTJpIloTq8SxqJ/q1eMS9rhoqB20xSqw==" saltValue="4UQGXOizL+z3HS6Jy+e+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923082</v>
      </c>
      <c r="AP9" s="262">
        <v>195983</v>
      </c>
      <c r="AQ9" s="263">
        <v>263788</v>
      </c>
      <c r="AR9" s="264">
        <v>-25.7</v>
      </c>
    </row>
    <row r="10" spans="1:46" ht="13.5" customHeight="1" x14ac:dyDescent="0.2">
      <c r="A10" s="247"/>
      <c r="AK10" s="1103" t="s">
        <v>485</v>
      </c>
      <c r="AL10" s="1104"/>
      <c r="AM10" s="1104"/>
      <c r="AN10" s="1105"/>
      <c r="AO10" s="265">
        <v>115315</v>
      </c>
      <c r="AP10" s="265">
        <v>24483</v>
      </c>
      <c r="AQ10" s="266">
        <v>39680</v>
      </c>
      <c r="AR10" s="267">
        <v>-38.299999999999997</v>
      </c>
    </row>
    <row r="11" spans="1:46" ht="13.5" customHeight="1" x14ac:dyDescent="0.2">
      <c r="A11" s="247"/>
      <c r="AK11" s="1103" t="s">
        <v>486</v>
      </c>
      <c r="AL11" s="1104"/>
      <c r="AM11" s="1104"/>
      <c r="AN11" s="1105"/>
      <c r="AO11" s="265" t="s">
        <v>487</v>
      </c>
      <c r="AP11" s="265" t="s">
        <v>487</v>
      </c>
      <c r="AQ11" s="266">
        <v>4557</v>
      </c>
      <c r="AR11" s="267" t="s">
        <v>487</v>
      </c>
    </row>
    <row r="12" spans="1:46" ht="13.5" customHeight="1" x14ac:dyDescent="0.2">
      <c r="A12" s="247"/>
      <c r="AK12" s="1103" t="s">
        <v>488</v>
      </c>
      <c r="AL12" s="1104"/>
      <c r="AM12" s="1104"/>
      <c r="AN12" s="1105"/>
      <c r="AO12" s="265" t="s">
        <v>487</v>
      </c>
      <c r="AP12" s="265" t="s">
        <v>487</v>
      </c>
      <c r="AQ12" s="266" t="s">
        <v>487</v>
      </c>
      <c r="AR12" s="267" t="s">
        <v>487</v>
      </c>
    </row>
    <row r="13" spans="1:46" ht="13.5" customHeight="1" x14ac:dyDescent="0.2">
      <c r="A13" s="247"/>
      <c r="AK13" s="1103" t="s">
        <v>489</v>
      </c>
      <c r="AL13" s="1104"/>
      <c r="AM13" s="1104"/>
      <c r="AN13" s="1105"/>
      <c r="AO13" s="265">
        <v>24521</v>
      </c>
      <c r="AP13" s="265">
        <v>5206</v>
      </c>
      <c r="AQ13" s="266">
        <v>12917</v>
      </c>
      <c r="AR13" s="267">
        <v>-59.7</v>
      </c>
    </row>
    <row r="14" spans="1:46" ht="13.5" customHeight="1" x14ac:dyDescent="0.2">
      <c r="A14" s="247"/>
      <c r="AK14" s="1103" t="s">
        <v>490</v>
      </c>
      <c r="AL14" s="1104"/>
      <c r="AM14" s="1104"/>
      <c r="AN14" s="1105"/>
      <c r="AO14" s="265">
        <v>8676</v>
      </c>
      <c r="AP14" s="265">
        <v>1842</v>
      </c>
      <c r="AQ14" s="266">
        <v>4746</v>
      </c>
      <c r="AR14" s="267">
        <v>-61.2</v>
      </c>
    </row>
    <row r="15" spans="1:46" ht="13.5" customHeight="1" x14ac:dyDescent="0.2">
      <c r="A15" s="247"/>
      <c r="AK15" s="1106" t="s">
        <v>491</v>
      </c>
      <c r="AL15" s="1107"/>
      <c r="AM15" s="1107"/>
      <c r="AN15" s="1108"/>
      <c r="AO15" s="265">
        <v>-51610</v>
      </c>
      <c r="AP15" s="265">
        <v>-10958</v>
      </c>
      <c r="AQ15" s="266">
        <v>-12765</v>
      </c>
      <c r="AR15" s="267">
        <v>-14.2</v>
      </c>
    </row>
    <row r="16" spans="1:46" ht="13.2" x14ac:dyDescent="0.2">
      <c r="A16" s="247"/>
      <c r="AK16" s="1106" t="s">
        <v>178</v>
      </c>
      <c r="AL16" s="1107"/>
      <c r="AM16" s="1107"/>
      <c r="AN16" s="1108"/>
      <c r="AO16" s="265">
        <v>1019984</v>
      </c>
      <c r="AP16" s="265">
        <v>216557</v>
      </c>
      <c r="AQ16" s="266">
        <v>312922</v>
      </c>
      <c r="AR16" s="267">
        <v>-30.8</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17.62</v>
      </c>
      <c r="AP21" s="278">
        <v>24.75</v>
      </c>
      <c r="AQ21" s="279">
        <v>-7.13</v>
      </c>
      <c r="AS21" s="280"/>
      <c r="AT21" s="276"/>
    </row>
    <row r="22" spans="1:46" s="248" customFormat="1" ht="13.2" x14ac:dyDescent="0.2">
      <c r="A22" s="276"/>
      <c r="AK22" s="1109" t="s">
        <v>497</v>
      </c>
      <c r="AL22" s="1110"/>
      <c r="AM22" s="1110"/>
      <c r="AN22" s="1111"/>
      <c r="AO22" s="281">
        <v>96.4</v>
      </c>
      <c r="AP22" s="282">
        <v>95.6</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193396</v>
      </c>
      <c r="AP32" s="291">
        <v>41061</v>
      </c>
      <c r="AQ32" s="292">
        <v>170896</v>
      </c>
      <c r="AR32" s="293">
        <v>-76</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v>5</v>
      </c>
      <c r="AR34" s="293" t="s">
        <v>487</v>
      </c>
    </row>
    <row r="35" spans="1:46" ht="27" customHeight="1" x14ac:dyDescent="0.2">
      <c r="A35" s="247"/>
      <c r="AK35" s="1117" t="s">
        <v>504</v>
      </c>
      <c r="AL35" s="1118"/>
      <c r="AM35" s="1118"/>
      <c r="AN35" s="1119"/>
      <c r="AO35" s="291">
        <v>142167</v>
      </c>
      <c r="AP35" s="291">
        <v>30184</v>
      </c>
      <c r="AQ35" s="292">
        <v>33138</v>
      </c>
      <c r="AR35" s="293">
        <v>-8.9</v>
      </c>
    </row>
    <row r="36" spans="1:46" ht="27" customHeight="1" x14ac:dyDescent="0.2">
      <c r="A36" s="247"/>
      <c r="AK36" s="1117" t="s">
        <v>505</v>
      </c>
      <c r="AL36" s="1118"/>
      <c r="AM36" s="1118"/>
      <c r="AN36" s="1119"/>
      <c r="AO36" s="291">
        <v>22929</v>
      </c>
      <c r="AP36" s="291">
        <v>4868</v>
      </c>
      <c r="AQ36" s="292">
        <v>2943</v>
      </c>
      <c r="AR36" s="293">
        <v>65.400000000000006</v>
      </c>
    </row>
    <row r="37" spans="1:46" ht="13.5" customHeight="1" x14ac:dyDescent="0.2">
      <c r="A37" s="247"/>
      <c r="AK37" s="1117" t="s">
        <v>506</v>
      </c>
      <c r="AL37" s="1118"/>
      <c r="AM37" s="1118"/>
      <c r="AN37" s="1119"/>
      <c r="AO37" s="291">
        <v>8314</v>
      </c>
      <c r="AP37" s="291">
        <v>1765</v>
      </c>
      <c r="AQ37" s="292">
        <v>1487</v>
      </c>
      <c r="AR37" s="293">
        <v>18.7</v>
      </c>
    </row>
    <row r="38" spans="1:46" ht="27" customHeight="1" x14ac:dyDescent="0.2">
      <c r="A38" s="247"/>
      <c r="AK38" s="1120" t="s">
        <v>507</v>
      </c>
      <c r="AL38" s="1121"/>
      <c r="AM38" s="1121"/>
      <c r="AN38" s="1122"/>
      <c r="AO38" s="294" t="s">
        <v>487</v>
      </c>
      <c r="AP38" s="294" t="s">
        <v>487</v>
      </c>
      <c r="AQ38" s="295">
        <v>60</v>
      </c>
      <c r="AR38" s="283" t="s">
        <v>487</v>
      </c>
      <c r="AS38" s="290"/>
    </row>
    <row r="39" spans="1:46" ht="13.2" x14ac:dyDescent="0.2">
      <c r="A39" s="247"/>
      <c r="AK39" s="1120" t="s">
        <v>508</v>
      </c>
      <c r="AL39" s="1121"/>
      <c r="AM39" s="1121"/>
      <c r="AN39" s="1122"/>
      <c r="AO39" s="291">
        <v>-9279</v>
      </c>
      <c r="AP39" s="291">
        <v>-1970</v>
      </c>
      <c r="AQ39" s="292">
        <v>-8408</v>
      </c>
      <c r="AR39" s="293">
        <v>-76.599999999999994</v>
      </c>
      <c r="AS39" s="290"/>
    </row>
    <row r="40" spans="1:46" ht="27" customHeight="1" x14ac:dyDescent="0.2">
      <c r="A40" s="247"/>
      <c r="AK40" s="1117" t="s">
        <v>509</v>
      </c>
      <c r="AL40" s="1118"/>
      <c r="AM40" s="1118"/>
      <c r="AN40" s="1119"/>
      <c r="AO40" s="291">
        <v>-241698</v>
      </c>
      <c r="AP40" s="291">
        <v>-51316</v>
      </c>
      <c r="AQ40" s="292">
        <v>-141122</v>
      </c>
      <c r="AR40" s="293">
        <v>-63.6</v>
      </c>
      <c r="AS40" s="290"/>
    </row>
    <row r="41" spans="1:46" ht="13.2" x14ac:dyDescent="0.2">
      <c r="A41" s="247"/>
      <c r="AK41" s="1123" t="s">
        <v>288</v>
      </c>
      <c r="AL41" s="1124"/>
      <c r="AM41" s="1124"/>
      <c r="AN41" s="1125"/>
      <c r="AO41" s="291">
        <v>115829</v>
      </c>
      <c r="AP41" s="291">
        <v>24592</v>
      </c>
      <c r="AQ41" s="292">
        <v>59000</v>
      </c>
      <c r="AR41" s="293">
        <v>-58.3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520075</v>
      </c>
      <c r="AN51" s="313">
        <v>102357</v>
      </c>
      <c r="AO51" s="314">
        <v>15.3</v>
      </c>
      <c r="AP51" s="315">
        <v>301035</v>
      </c>
      <c r="AQ51" s="316">
        <v>58.2</v>
      </c>
      <c r="AR51" s="317">
        <v>-42.9</v>
      </c>
    </row>
    <row r="52" spans="1:44" ht="13.2" x14ac:dyDescent="0.2">
      <c r="A52" s="247"/>
      <c r="AK52" s="318"/>
      <c r="AL52" s="319" t="s">
        <v>519</v>
      </c>
      <c r="AM52" s="320">
        <v>396319</v>
      </c>
      <c r="AN52" s="321">
        <v>78000</v>
      </c>
      <c r="AO52" s="322">
        <v>129.4</v>
      </c>
      <c r="AP52" s="323">
        <v>154376</v>
      </c>
      <c r="AQ52" s="324">
        <v>74.3</v>
      </c>
      <c r="AR52" s="325">
        <v>55.1</v>
      </c>
    </row>
    <row r="53" spans="1:44" ht="13.2" x14ac:dyDescent="0.2">
      <c r="A53" s="247"/>
      <c r="AK53" s="303" t="s">
        <v>520</v>
      </c>
      <c r="AL53" s="304"/>
      <c r="AM53" s="312">
        <v>706269</v>
      </c>
      <c r="AN53" s="313">
        <v>141622</v>
      </c>
      <c r="AO53" s="314">
        <v>38.4</v>
      </c>
      <c r="AP53" s="315">
        <v>277467</v>
      </c>
      <c r="AQ53" s="316">
        <v>-7.8</v>
      </c>
      <c r="AR53" s="317">
        <v>46.2</v>
      </c>
    </row>
    <row r="54" spans="1:44" ht="13.2" x14ac:dyDescent="0.2">
      <c r="A54" s="247"/>
      <c r="AK54" s="318"/>
      <c r="AL54" s="319" t="s">
        <v>519</v>
      </c>
      <c r="AM54" s="320">
        <v>556190</v>
      </c>
      <c r="AN54" s="321">
        <v>111528</v>
      </c>
      <c r="AO54" s="322">
        <v>43</v>
      </c>
      <c r="AP54" s="323">
        <v>128378</v>
      </c>
      <c r="AQ54" s="324">
        <v>-16.8</v>
      </c>
      <c r="AR54" s="325">
        <v>59.8</v>
      </c>
    </row>
    <row r="55" spans="1:44" ht="13.2" x14ac:dyDescent="0.2">
      <c r="A55" s="247"/>
      <c r="AK55" s="303" t="s">
        <v>521</v>
      </c>
      <c r="AL55" s="304"/>
      <c r="AM55" s="312">
        <v>2672383</v>
      </c>
      <c r="AN55" s="313">
        <v>544495</v>
      </c>
      <c r="AO55" s="314">
        <v>284.5</v>
      </c>
      <c r="AP55" s="315">
        <v>282256</v>
      </c>
      <c r="AQ55" s="316">
        <v>1.7</v>
      </c>
      <c r="AR55" s="317">
        <v>282.8</v>
      </c>
    </row>
    <row r="56" spans="1:44" ht="13.2" x14ac:dyDescent="0.2">
      <c r="A56" s="247"/>
      <c r="AK56" s="318"/>
      <c r="AL56" s="319" t="s">
        <v>519</v>
      </c>
      <c r="AM56" s="320">
        <v>2182729</v>
      </c>
      <c r="AN56" s="321">
        <v>444729</v>
      </c>
      <c r="AO56" s="322">
        <v>298.8</v>
      </c>
      <c r="AP56" s="323">
        <v>145453</v>
      </c>
      <c r="AQ56" s="324">
        <v>13.3</v>
      </c>
      <c r="AR56" s="325">
        <v>285.5</v>
      </c>
    </row>
    <row r="57" spans="1:44" ht="13.2" x14ac:dyDescent="0.2">
      <c r="A57" s="247"/>
      <c r="AK57" s="303" t="s">
        <v>522</v>
      </c>
      <c r="AL57" s="304"/>
      <c r="AM57" s="312">
        <v>459403</v>
      </c>
      <c r="AN57" s="313">
        <v>95371</v>
      </c>
      <c r="AO57" s="314">
        <v>-82.5</v>
      </c>
      <c r="AP57" s="315">
        <v>295341</v>
      </c>
      <c r="AQ57" s="316">
        <v>4.5999999999999996</v>
      </c>
      <c r="AR57" s="317">
        <v>-87.1</v>
      </c>
    </row>
    <row r="58" spans="1:44" ht="13.2" x14ac:dyDescent="0.2">
      <c r="A58" s="247"/>
      <c r="AK58" s="318"/>
      <c r="AL58" s="319" t="s">
        <v>519</v>
      </c>
      <c r="AM58" s="320">
        <v>411484</v>
      </c>
      <c r="AN58" s="321">
        <v>85423</v>
      </c>
      <c r="AO58" s="322">
        <v>-80.8</v>
      </c>
      <c r="AP58" s="323">
        <v>137402</v>
      </c>
      <c r="AQ58" s="324">
        <v>-5.5</v>
      </c>
      <c r="AR58" s="325">
        <v>-75.3</v>
      </c>
    </row>
    <row r="59" spans="1:44" ht="13.2" x14ac:dyDescent="0.2">
      <c r="A59" s="247"/>
      <c r="AK59" s="303" t="s">
        <v>523</v>
      </c>
      <c r="AL59" s="304"/>
      <c r="AM59" s="312">
        <v>613930</v>
      </c>
      <c r="AN59" s="313">
        <v>130346</v>
      </c>
      <c r="AO59" s="314">
        <v>36.700000000000003</v>
      </c>
      <c r="AP59" s="315">
        <v>292845</v>
      </c>
      <c r="AQ59" s="316">
        <v>-0.8</v>
      </c>
      <c r="AR59" s="317">
        <v>37.5</v>
      </c>
    </row>
    <row r="60" spans="1:44" ht="13.2" x14ac:dyDescent="0.2">
      <c r="A60" s="247"/>
      <c r="AK60" s="318"/>
      <c r="AL60" s="319" t="s">
        <v>519</v>
      </c>
      <c r="AM60" s="320">
        <v>447568</v>
      </c>
      <c r="AN60" s="321">
        <v>95025</v>
      </c>
      <c r="AO60" s="322">
        <v>11.2</v>
      </c>
      <c r="AP60" s="323">
        <v>143187</v>
      </c>
      <c r="AQ60" s="324">
        <v>4.2</v>
      </c>
      <c r="AR60" s="325">
        <v>7</v>
      </c>
    </row>
    <row r="61" spans="1:44" ht="13.2" x14ac:dyDescent="0.2">
      <c r="A61" s="247"/>
      <c r="AK61" s="303" t="s">
        <v>524</v>
      </c>
      <c r="AL61" s="326"/>
      <c r="AM61" s="312">
        <v>994412</v>
      </c>
      <c r="AN61" s="313">
        <v>202838</v>
      </c>
      <c r="AO61" s="314">
        <v>58.5</v>
      </c>
      <c r="AP61" s="315">
        <v>289789</v>
      </c>
      <c r="AQ61" s="327">
        <v>11.2</v>
      </c>
      <c r="AR61" s="317">
        <v>47.3</v>
      </c>
    </row>
    <row r="62" spans="1:44" ht="13.2" x14ac:dyDescent="0.2">
      <c r="A62" s="247"/>
      <c r="AK62" s="318"/>
      <c r="AL62" s="319" t="s">
        <v>519</v>
      </c>
      <c r="AM62" s="320">
        <v>798858</v>
      </c>
      <c r="AN62" s="321">
        <v>162941</v>
      </c>
      <c r="AO62" s="322">
        <v>80.3</v>
      </c>
      <c r="AP62" s="323">
        <v>141759</v>
      </c>
      <c r="AQ62" s="324">
        <v>13.9</v>
      </c>
      <c r="AR62" s="325">
        <v>66.400000000000006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0tUEes2Tqygv8ztnjOIVOxb2zAEqIg3b6M7CZacfAU1+OGAL81x9hw1ErYdyYtK+rVaeelstmNft30tNACZEZg==" saltValue="BAmjqoToUBby1EvjBu1/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DMPnx1szuKegZQfDS3CChtOKHIR9DbWCWkNlIiTote4+bXuN51N9ROvHhxXT94W1OidjUvLSeeGsoMoUdQt3bQ==" saltValue="D+nUtewOnRQCqEUnKzsV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KIvCDU5KikVq3F6X6JCZZC233WOqJ7syH13e3Mvl4ClSM5qiSZm4hTRH+HBmNVsXY9bMjxsmbH85OWR5tt3lEA==" saltValue="+WQXfCClI0Djs/dtZRT6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142.63</v>
      </c>
      <c r="G47" s="12">
        <v>125.19</v>
      </c>
      <c r="H47" s="12">
        <v>123.31</v>
      </c>
      <c r="I47" s="12">
        <v>111.27</v>
      </c>
      <c r="J47" s="13">
        <v>99.3</v>
      </c>
    </row>
    <row r="48" spans="2:10" ht="57.75" customHeight="1" x14ac:dyDescent="0.2">
      <c r="B48" s="14"/>
      <c r="C48" s="1128" t="s">
        <v>4</v>
      </c>
      <c r="D48" s="1128"/>
      <c r="E48" s="1129"/>
      <c r="F48" s="15">
        <v>9.27</v>
      </c>
      <c r="G48" s="16">
        <v>7.1</v>
      </c>
      <c r="H48" s="16">
        <v>6.89</v>
      </c>
      <c r="I48" s="16">
        <v>7.38</v>
      </c>
      <c r="J48" s="17">
        <v>23.38</v>
      </c>
    </row>
    <row r="49" spans="2:10" ht="57.75" customHeight="1" thickBot="1" x14ac:dyDescent="0.25">
      <c r="B49" s="18"/>
      <c r="C49" s="1130" t="s">
        <v>5</v>
      </c>
      <c r="D49" s="1130"/>
      <c r="E49" s="1131"/>
      <c r="F49" s="19" t="s">
        <v>531</v>
      </c>
      <c r="G49" s="20" t="s">
        <v>532</v>
      </c>
      <c r="H49" s="20" t="s">
        <v>533</v>
      </c>
      <c r="I49" s="20" t="s">
        <v>534</v>
      </c>
      <c r="J49" s="21">
        <v>2.2799999999999998</v>
      </c>
    </row>
    <row r="50" spans="2:10" ht="13.2" x14ac:dyDescent="0.2"/>
  </sheetData>
  <sheetProtection algorithmName="SHA-512" hashValue="MI9gy7OhtR8ggZQQtzPj8YToBmZd4J/9hPr8eoM8hQJl/D4sBknHb1XAuQTlmqKGEnw2PcALU3S6nThmpgAEzA==" saltValue="GFnXqbgBAkcnLBk8EcKK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2026-03-06T05:10:01Z</cp:lastPrinted>
  <dcterms:created xsi:type="dcterms:W3CDTF">2026-02-23T09:49:36Z</dcterms:created>
  <dcterms:modified xsi:type="dcterms:W3CDTF">2026-03-06T05:10:37Z</dcterms:modified>
  <cp:category/>
</cp:coreProperties>
</file>