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19都農町○\10最終\"/>
    </mc:Choice>
  </mc:AlternateContent>
  <xr:revisionPtr revIDLastSave="0" documentId="13_ncr:1_{8186E429-EAF2-48B9-AD3F-9FEB83075B6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5" i="10"/>
  <c r="BW34" i="10"/>
  <c r="BE34" i="10"/>
  <c r="C34" i="10"/>
  <c r="U34" i="10" s="1"/>
  <c r="U35" i="10" s="1"/>
  <c r="U36" i="10" s="1"/>
  <c r="U37" i="10" s="1"/>
  <c r="BW35" i="10" l="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<sst xmlns="http://schemas.openxmlformats.org/spreadsheetml/2006/main" count="1130" uniqueCount="566">
  <si>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</si>
  <si>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</si>
  <si>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</si>
  <si>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</si>
  <si>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</si>
  <si>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</si>
  <si>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</si>
  <si>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</si>
  <si>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</si>
  <si>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</si>
  <si>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</si>
  <si>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</si>
  <si>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</si>
  <si>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</si>
  <si>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</si>
  <si>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</si>
  <si>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</si>
  <si>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</si>
  <si>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</si>
  <si>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</si>
  <si>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</si>
  <si>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</si>
  <si>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</si>
  <si>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</si>
  <si>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</si>
  <si>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</si>
  <si>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</si>
  <si>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</si>
  <si>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</si>
  <si>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</si>
  <si>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</si>
  <si>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</si>
  <si>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</si>
  <si>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</si>
  <si>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</si>
  <si>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</si>
  <si>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</si>
  <si>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</si>
  <si>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</si>
  <si>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</si>
  <si>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</si>
  <si>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</si>
  <si>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</si>
  <si>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</si>
  <si>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</si>
  <si>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</si>
  <si>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</si>
  <si>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</si>
  <si>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</si>
  <si>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</si>
  <si>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</si>
  <si>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</si>
  <si>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</si>
  <si>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</si>
  <si>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</si>
  <si>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</si>
  <si>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</si>
  <si>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</si>
  <si>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</si>
  <si>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</si>
  <si>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</si>
  <si>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</si>
  <si>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</si>
  <si>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</si>
  <si>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</si>
  <si>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</si>
  <si>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</si>
  <si>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</si>
  <si>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</si>
  <si>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</si>
  <si>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</si>
  <si>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</si>
  <si>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</si>
  <si>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</si>
  <si>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</si>
  <si>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</si>
  <si>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</si>
  <si>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</si>
  <si>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</si>
  <si>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</si>
  <si>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</si>
  <si>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</si>
  <si>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</si>
  <si>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</si>
  <si>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</si>
  <si>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</si>
  <si>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</si>
  <si>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</si>
  <si>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</si>
  <si>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</si>
  <si>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</si>
  <si>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</si>
  <si>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</si>
  <si>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</si>
  <si>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都農町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</si>
  <si>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</si>
  <si>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</si>
  <si>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</si>
  <si>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</si>
  <si>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</si>
  <si>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</si>
  <si>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</si>
  <si>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</si>
  <si>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</si>
  <si>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</si>
  <si>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</si>
  <si>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</si>
  <si>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</si>
  <si>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</si>
  <si>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</si>
  <si>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</si>
  <si>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</si>
  <si>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</si>
  <si>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</si>
  <si>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</si>
  <si>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</si>
  <si>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</si>
  <si>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</si>
  <si>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</si>
  <si>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</si>
  <si>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</si>
  <si>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</si>
  <si>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</si>
  <si>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</si>
  <si>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</si>
  <si>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</si>
  <si>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</si>
  <si>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</si>
  <si>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</si>
  <si>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</si>
  <si>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</si>
  <si>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</si>
  <si>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</si>
  <si>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</si>
  <si>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</si>
  <si>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</si>
  <si>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</si>
  <si>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</si>
  <si>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</si>
  <si>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</si>
  <si>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</si>
  <si>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</si>
  <si>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</si>
  <si>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</si>
  <si>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</si>
  <si>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</si>
  <si>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</si>
  <si>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</si>
  <si>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</si>
  <si>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</si>
  <si>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</si>
  <si>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</si>
  <si>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</si>
  <si>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</si>
  <si>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</si>
  <si>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</si>
  <si>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</si>
  <si>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</si>
  <si>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</si>
  <si>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</si>
  <si>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</si>
  <si>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</si>
  <si>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</si>
  <si>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</si>
  <si>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</si>
  <si>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</si>
  <si>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</si>
  <si>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</si>
  <si>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</si>
  <si>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</si>
  <si>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</si>
  <si>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</si>
  <si>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</si>
  <si>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</si>
  <si>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</si>
  <si>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</si>
  <si>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</si>
  <si>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</si>
  <si>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</si>
  <si>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</si>
  <si>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</si>
  <si>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</si>
  <si>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</si>
  <si>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</si>
  <si>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</si>
  <si>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</si>
  <si>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</si>
  <si>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</si>
  <si>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</si>
  <si>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</si>
  <si>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</si>
  <si>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</si>
  <si>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</si>
  <si>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</si>
  <si>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</si>
  <si>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</si>
  <si>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</si>
  <si>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</si>
  <si>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</si>
  <si>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</si>
  <si>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</si>
  <si>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</si>
  <si>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</si>
  <si>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宮崎県都農町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</si>
  <si>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</si>
  <si>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</si>
  <si>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</si>
  <si>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</si>
  <si>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</si>
  <si>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</si>
  <si>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</si>
  <si>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</si>
  <si>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</si>
  <si>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</si>
  <si>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</si>
  <si>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</si>
  <si>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</si>
  <si>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</si>
  <si>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</si>
  <si>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</si>
  <si>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</si>
  <si>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</si>
  <si>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</si>
  <si>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</si>
  <si>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</si>
  <si>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</si>
  <si>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</si>
  <si>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</si>
  <si>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</si>
  <si>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</si>
  <si>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</si>
  <si>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</si>
  <si>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</si>
  <si>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</si>
  <si>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</si>
  <si>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</si>
  <si>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</si>
  <si>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</si>
  <si>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</si>
  <si>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</si>
  <si>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</si>
  <si>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</si>
  <si>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</si>
  <si>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</si>
  <si>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</si>
  <si>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</si>
  <si>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</si>
  <si>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</si>
  <si>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</si>
  <si>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</si>
  <si>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</si>
  <si>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</si>
  <si>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</si>
  <si>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</si>
  <si>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</si>
  <si>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</si>
  <si>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</si>
  <si>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</si>
  <si>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</si>
  <si>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</si>
  <si>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</si>
  <si>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</si>
  <si>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</si>
  <si>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</si>
  <si>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</si>
  <si>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</si>
  <si>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</si>
  <si>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</si>
  <si>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</si>
  <si>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</si>
  <si>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</si>
  <si>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</si>
  <si>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</si>
  <si>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</si>
  <si>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</si>
  <si>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</si>
  <si>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</si>
  <si>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</si>
  <si>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</si>
  <si>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</si>
  <si>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</si>
  <si>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</si>
  <si>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</si>
  <si>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</si>
  <si>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</si>
  <si>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</si>
  <si>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</si>
  <si>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</si>
  <si>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</si>
  <si>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</si>
  <si>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</si>
  <si>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</si>
  <si>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</si>
  <si>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</si>
  <si>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</si>
  <si>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</si>
  <si>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</si>
  <si>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</si>
  <si>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</si>
  <si>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</si>
  <si>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</si>
  <si>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</si>
  <si>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</si>
  <si>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</si>
  <si>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</si>
  <si>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</si>
  <si>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</si>
  <si>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</si>
  <si>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</si>
  <si>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</si>
  <si>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</si>
  <si>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</si>
  <si>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</si>
  <si>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</si>
  <si>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</si>
  <si>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</si>
  <si>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</si>
  <si>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</si>
  <si>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</si>
  <si>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</si>
  <si>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</si>
  <si>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</si>
  <si>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</si>
  <si>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</si>
  <si>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</si>
  <si>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</si>
  <si>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</si>
  <si>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</si>
  <si>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</si>
  <si>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</si>
  <si>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</si>
  <si>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</si>
  <si>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</si>
  <si>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</si>
  <si>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</si>
  <si>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</si>
  <si>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</si>
  <si>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</si>
  <si>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</si>
  <si>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</si>
  <si>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</si>
  <si>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</si>
  <si>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</si>
  <si>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</si>
  <si>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</si>
  <si>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</si>
  <si>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</si>
  <si>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</si>
  <si>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</si>
  <si>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</si>
  <si>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</si>
  <si>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</si>
  <si>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</si>
  <si>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</si>
  <si>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宮崎県都農町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</si>
  <si>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</si>
  <si>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</si>
  <si>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</si>
  <si>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</si>
  <si>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</si>
  <si>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</si>
  <si>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</si>
  <si>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</si>
  <si>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</si>
  <si>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</si>
  <si>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</si>
  <si>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</si>
  <si>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</si>
  <si>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</si>
  <si>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</si>
  <si>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</si>
  <si>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</si>
  <si>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</si>
  <si>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</si>
  <si>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</si>
  <si>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</si>
  <si>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</si>
  <si>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</si>
  <si>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</si>
  <si>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</si>
  <si>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</si>
  <si>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</si>
  <si>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</si>
  <si>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</si>
  <si>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</si>
  <si>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</si>
  <si>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</si>
  <si>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</si>
  <si>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</si>
  <si>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</si>
  <si>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</si>
  <si>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</si>
  <si>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国民健康保険病院事業会計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</si>
  <si>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</si>
  <si>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</si>
  <si>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</si>
  <si>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</si>
  <si>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</si>
  <si>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</si>
  <si>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</si>
  <si>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</si>
  <si>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</si>
  <si>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</si>
  <si>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</si>
  <si>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</si>
  <si>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</si>
  <si>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</si>
  <si>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</si>
  <si>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</si>
  <si>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</si>
  <si>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</si>
  <si>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</si>
  <si>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</si>
  <si>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</si>
  <si>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</si>
  <si>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</si>
  <si>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</si>
  <si>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</si>
  <si>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</si>
  <si>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</si>
  <si>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</si>
  <si>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</si>
  <si>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</si>
  <si>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</si>
  <si>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</si>
  <si>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</si>
  <si>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</si>
  <si>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</si>
  <si>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</si>
  <si>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</si>
  <si>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</si>
  <si>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</si>
  <si>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</si>
  <si>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</si>
  <si>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</si>
  <si>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</si>
  <si>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</si>
  <si>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</si>
  <si>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</si>
  <si>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</si>
  <si>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</si>
  <si>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</si>
  <si>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</si>
  <si>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</si>
  <si>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</si>
  <si>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</si>
  <si>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</si>
  <si>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</si>
  <si>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</si>
  <si>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</si>
  <si>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</si>
  <si>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</si>
  <si>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</si>
  <si>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</si>
  <si>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</si>
  <si>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</si>
  <si>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</si>
  <si>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</si>
  <si>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</si>
  <si>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</si>
  <si>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</si>
  <si>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</si>
  <si>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</si>
  <si>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</si>
  <si>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</si>
  <si>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</si>
  <si>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</si>
  <si>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</si>
  <si>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</si>
  <si>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</si>
  <si>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</si>
  <si>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</si>
  <si>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</si>
  <si>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</si>
  <si>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</si>
  <si>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</si>
  <si>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</si>
  <si>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</si>
  <si>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</si>
  <si>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</si>
  <si>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</si>
  <si>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</si>
  <si>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</si>
  <si>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</si>
  <si>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</si>
  <si>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</si>
  <si>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</si>
  <si>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</si>
  <si>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</si>
  <si>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</si>
  <si>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</si>
  <si>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</si>
  <si>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</si>
  <si>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</si>
  <si>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</si>
  <si>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</si>
  <si>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</si>
  <si>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</si>
  <si>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</si>
  <si>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</si>
  <si>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</si>
  <si>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</si>
  <si>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</si>
  <si>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</si>
  <si>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</si>
  <si>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</si>
  <si>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</si>
  <si>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</si>
  <si>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</si>
  <si>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</si>
  <si>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</si>
  <si>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</si>
  <si>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</si>
  <si>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</si>
  <si>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</si>
  <si>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</si>
  <si>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</si>
  <si>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</si>
  <si>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</si>
  <si>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</si>
  <si>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</si>
  <si>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</si>
  <si>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</si>
  <si>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</si>
  <si>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</si>
  <si>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</si>
  <si>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</si>
  <si>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</si>
  <si>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</si>
  <si>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</si>
  <si>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7.53</t>
  </si>
  <si>
    <t>▲ 7.67</t>
  </si>
  <si>
    <t>▲ 5.63</t>
  </si>
  <si>
    <t>国民健康保険病院事業会計</t>
  </si>
  <si>
    <t>水道事業会計</t>
  </si>
  <si>
    <t>一般会計</t>
  </si>
  <si>
    <t>介護保険特別会計（保険事業勘定）</t>
  </si>
  <si>
    <t>国民健康保険特別会計</t>
  </si>
  <si>
    <t>介護保険特別会計（介護サービス事業勘定）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</si>
  <si>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</si>
  <si>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</si>
  <si>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</si>
  <si>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</si>
  <si>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</si>
  <si>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</si>
  <si>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</si>
  <si>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</si>
  <si>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</si>
  <si>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(株)都農ワイン</t>
    <rPh sb="0" eb="3">
      <t>カブシキガイシャ</t>
    </rPh>
    <rPh sb="3" eb="5">
      <t>ツノ</t>
    </rPh>
    <phoneticPr fontId="2"/>
  </si>
  <si>
    <t>(株)豊畑</t>
    <rPh sb="0" eb="3">
      <t>カブシキガイシャ</t>
    </rPh>
    <rPh sb="3" eb="4">
      <t>ユタカ</t>
    </rPh>
    <rPh sb="4" eb="5">
      <t>ハタケ</t>
    </rPh>
    <phoneticPr fontId="2"/>
  </si>
  <si>
    <t>（一財）つの未来まちづくり推進機構</t>
    <rPh sb="1" eb="2">
      <t>イチ</t>
    </rPh>
    <rPh sb="2" eb="3">
      <t>ザイ</t>
    </rPh>
    <rPh sb="6" eb="8">
      <t>ミライ</t>
    </rPh>
    <rPh sb="13" eb="15">
      <t>スイシン</t>
    </rPh>
    <rPh sb="15" eb="17">
      <t>キコウ</t>
    </rPh>
    <phoneticPr fontId="2"/>
  </si>
  <si>
    <t>福祉振興基金</t>
    <rPh sb="0" eb="6">
      <t>フクシシンコウキキン</t>
    </rPh>
    <phoneticPr fontId="5"/>
  </si>
  <si>
    <t>ふるさとづくり事業振興基金</t>
    <rPh sb="7" eb="9">
      <t>ジギョウ</t>
    </rPh>
    <rPh sb="9" eb="13">
      <t>シンコウキキン</t>
    </rPh>
    <phoneticPr fontId="5"/>
  </si>
  <si>
    <t>公共施設等整備基金</t>
    <rPh sb="0" eb="2">
      <t>コウキョウ</t>
    </rPh>
    <rPh sb="2" eb="4">
      <t>シセツ</t>
    </rPh>
    <rPh sb="4" eb="5">
      <t>ナド</t>
    </rPh>
    <rPh sb="5" eb="9">
      <t>セイビキキン</t>
    </rPh>
    <phoneticPr fontId="5"/>
  </si>
  <si>
    <t>商工業振興対策基金</t>
    <rPh sb="0" eb="3">
      <t>ショウコウギョウ</t>
    </rPh>
    <rPh sb="3" eb="7">
      <t>シンコウタイサク</t>
    </rPh>
    <rPh sb="7" eb="9">
      <t>キキン</t>
    </rPh>
    <phoneticPr fontId="5"/>
  </si>
  <si>
    <t>消防基金</t>
    <rPh sb="0" eb="4">
      <t>ショウボウキキン</t>
    </rPh>
    <phoneticPr fontId="5"/>
  </si>
  <si>
    <t>宮崎県市町村総合事務組合　一般会計</t>
    <phoneticPr fontId="2"/>
  </si>
  <si>
    <t>宮崎県市町村総合事務組合　市町村交通災害共済事業特別会計</t>
    <phoneticPr fontId="2"/>
  </si>
  <si>
    <t>宮崎県市町村総合事務組合　自治会館管理運営特別会計</t>
    <phoneticPr fontId="2"/>
  </si>
  <si>
    <t>宮崎県後期高齢者医療広域連合　一般会計</t>
    <phoneticPr fontId="2"/>
  </si>
  <si>
    <t>宮崎県後期高齢者医療広域連合　後期高齢者医療特別会計</t>
    <phoneticPr fontId="2"/>
  </si>
  <si>
    <t>西都児湯環境整備事務組合</t>
    <phoneticPr fontId="2"/>
  </si>
  <si>
    <t>宮崎県東児湯消防組合</t>
    <phoneticPr fontId="2"/>
  </si>
  <si>
    <t>川南都農衛生組合</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</si>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</sst>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70DC-4D03-9133-BEE397C606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134542</c:v>
                </c:pt>
                <c:pt idx="1">
                  <c:v>122555</c:v>
                </c:pt>
                <c:pt idx="2">
                  <c:v>123084</c:v>
                </c:pt>
                <c:pt idx="3">
                  <c:v>172441</c:v>
                </c:pt>
                <c:pt idx="4">
                  <c:v>165570</c:v>
                </c:pt>
              </c:numCache>
            </c:numRef>
          </c:val>
          <c:smooth val="0"/>
          <c:extLst>
            <c:ext xmlns:c16="http://schemas.microsoft.com/office/drawing/2014/chart" uri="{C3380CC4-5D6E-409C-BE32-E72D297353CC}">
              <c16:uniqueId val="{00000001-70DC-4D03-9133-BEE397C606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7.66</c:v>
                </c:pt>
                <c:pt idx="1">
                  <c:v>12.65</c:v>
                </c:pt>
                <c:pt idx="2">
                  <c:v>12.03</c:v>
                </c:pt>
                <c:pt idx="3">
                  <c:v>10.35</c:v>
                </c:pt>
                <c:pt idx="4">
                  <c:v>10.53</c:v>
                </c:pt>
              </c:numCache>
            </c:numRef>
          </c:val>
          <c:extLst>
            <c:ext xmlns:c16="http://schemas.microsoft.com/office/drawing/2014/chart" uri="{C3380CC4-5D6E-409C-BE32-E72D297353CC}">
              <c16:uniqueId val="{00000000-FB62-43BF-B66D-1FDA54E576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21.18</c:v>
                </c:pt>
                <c:pt idx="1">
                  <c:v>21.64</c:v>
                </c:pt>
                <c:pt idx="2">
                  <c:v>21.45</c:v>
                </c:pt>
                <c:pt idx="3">
                  <c:v>20.54</c:v>
                </c:pt>
                <c:pt idx="4">
                  <c:v>18.91</c:v>
                </c:pt>
              </c:numCache>
            </c:numRef>
          </c:val>
          <c:extLst>
            <c:ext xmlns:c16="http://schemas.microsoft.com/office/drawing/2014/chart" uri="{C3380CC4-5D6E-409C-BE32-E72D297353CC}">
              <c16:uniqueId val="{00000001-FB62-43BF-B66D-1FDA54E576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0.73</c:v>
                </c:pt>
                <c:pt idx="1">
                  <c:v>3.91</c:v>
                </c:pt>
                <c:pt idx="2">
                  <c:v>-7.53</c:v>
                </c:pt>
                <c:pt idx="3">
                  <c:v>-7.67</c:v>
                </c:pt>
                <c:pt idx="4">
                  <c:v>-5.63</c:v>
                </c:pt>
              </c:numCache>
            </c:numRef>
          </c:val>
          <c:smooth val="0"/>
          <c:extLst>
            <c:ext xmlns:c16="http://schemas.microsoft.com/office/drawing/2014/chart" uri="{C3380CC4-5D6E-409C-BE32-E72D297353CC}">
              <c16:uniqueId val="{00000002-FB62-43BF-B66D-1FDA54E576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52-4B5C-A4D2-41009EE7CF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52-4B5C-A4D2-41009EE7CF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52-4B5C-A4D2-41009EE7CF5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3-5F52-4B5C-A4D2-41009EE7CF58}"/>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0.06</c:v>
                </c:pt>
              </c:numCache>
            </c:numRef>
          </c:val>
          <c:extLst>
            <c:ext xmlns:c16="http://schemas.microsoft.com/office/drawing/2014/chart" uri="{C3380CC4-5D6E-409C-BE32-E72D297353CC}">
              <c16:uniqueId val="{00000004-5F52-4B5C-A4D2-41009EE7CF5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1.24</c:v>
                </c:pt>
                <c:pt idx="2">
                  <c:v>#N/A</c:v>
                </c:pt>
                <c:pt idx="3">
                  <c:v>1.67</c:v>
                </c:pt>
                <c:pt idx="4">
                  <c:v>#N/A</c:v>
                </c:pt>
                <c:pt idx="5">
                  <c:v>1.52</c:v>
                </c:pt>
                <c:pt idx="6">
                  <c:v>#N/A</c:v>
                </c:pt>
                <c:pt idx="7">
                  <c:v>1.1499999999999999</c:v>
                </c:pt>
                <c:pt idx="8">
                  <c:v>#N/A</c:v>
                </c:pt>
                <c:pt idx="9">
                  <c:v>0.87</c:v>
                </c:pt>
              </c:numCache>
            </c:numRef>
          </c:val>
          <c:extLst>
            <c:ext xmlns:c16="http://schemas.microsoft.com/office/drawing/2014/chart" uri="{C3380CC4-5D6E-409C-BE32-E72D297353CC}">
              <c16:uniqueId val="{00000005-5F52-4B5C-A4D2-41009EE7CF58}"/>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1.48</c:v>
                </c:pt>
                <c:pt idx="4">
                  <c:v>#N/A</c:v>
                </c:pt>
                <c:pt idx="5">
                  <c:v>1.1299999999999999</c:v>
                </c:pt>
                <c:pt idx="6">
                  <c:v>#N/A</c:v>
                </c:pt>
                <c:pt idx="7">
                  <c:v>0.56000000000000005</c:v>
                </c:pt>
                <c:pt idx="8">
                  <c:v>#N/A</c:v>
                </c:pt>
                <c:pt idx="9">
                  <c:v>1.59</c:v>
                </c:pt>
              </c:numCache>
            </c:numRef>
          </c:val>
          <c:extLst>
            <c:ext xmlns:c16="http://schemas.microsoft.com/office/drawing/2014/chart" uri="{C3380CC4-5D6E-409C-BE32-E72D297353CC}">
              <c16:uniqueId val="{00000006-5F52-4B5C-A4D2-41009EE7CF5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7.66</c:v>
                </c:pt>
                <c:pt idx="2">
                  <c:v>#N/A</c:v>
                </c:pt>
                <c:pt idx="3">
                  <c:v>12.64</c:v>
                </c:pt>
                <c:pt idx="4">
                  <c:v>#N/A</c:v>
                </c:pt>
                <c:pt idx="5">
                  <c:v>12.02</c:v>
                </c:pt>
                <c:pt idx="6">
                  <c:v>#N/A</c:v>
                </c:pt>
                <c:pt idx="7">
                  <c:v>10.34</c:v>
                </c:pt>
                <c:pt idx="8">
                  <c:v>#N/A</c:v>
                </c:pt>
                <c:pt idx="9">
                  <c:v>10.53</c:v>
                </c:pt>
              </c:numCache>
            </c:numRef>
          </c:val>
          <c:extLst>
            <c:ext xmlns:c16="http://schemas.microsoft.com/office/drawing/2014/chart" uri="{C3380CC4-5D6E-409C-BE32-E72D297353CC}">
              <c16:uniqueId val="{00000007-5F52-4B5C-A4D2-41009EE7CF5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15.93</c:v>
                </c:pt>
                <c:pt idx="2">
                  <c:v>#N/A</c:v>
                </c:pt>
                <c:pt idx="3">
                  <c:v>15.64</c:v>
                </c:pt>
                <c:pt idx="4">
                  <c:v>#N/A</c:v>
                </c:pt>
                <c:pt idx="5">
                  <c:v>17.04</c:v>
                </c:pt>
                <c:pt idx="6">
                  <c:v>#N/A</c:v>
                </c:pt>
                <c:pt idx="7">
                  <c:v>16.989999999999998</c:v>
                </c:pt>
                <c:pt idx="8">
                  <c:v>#N/A</c:v>
                </c:pt>
                <c:pt idx="9">
                  <c:v>15.97</c:v>
                </c:pt>
              </c:numCache>
            </c:numRef>
          </c:val>
          <c:extLst>
            <c:ext xmlns:c16="http://schemas.microsoft.com/office/drawing/2014/chart" uri="{C3380CC4-5D6E-409C-BE32-E72D297353CC}">
              <c16:uniqueId val="{00000008-5F52-4B5C-A4D2-41009EE7CF58}"/>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11.47</c:v>
                </c:pt>
                <c:pt idx="2">
                  <c:v>#N/A</c:v>
                </c:pt>
                <c:pt idx="3">
                  <c:v>11.69</c:v>
                </c:pt>
                <c:pt idx="4">
                  <c:v>#N/A</c:v>
                </c:pt>
                <c:pt idx="5">
                  <c:v>24.06</c:v>
                </c:pt>
                <c:pt idx="6">
                  <c:v>#N/A</c:v>
                </c:pt>
                <c:pt idx="7">
                  <c:v>25.22</c:v>
                </c:pt>
                <c:pt idx="8">
                  <c:v>#N/A</c:v>
                </c:pt>
                <c:pt idx="9">
                  <c:v>23.68</c:v>
                </c:pt>
              </c:numCache>
            </c:numRef>
          </c:val>
          <c:extLst>
            <c:ext xmlns:c16="http://schemas.microsoft.com/office/drawing/2014/chart" uri="{C3380CC4-5D6E-409C-BE32-E72D297353CC}">
              <c16:uniqueId val="{00000009-5F52-4B5C-A4D2-41009EE7CF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418</c:v>
                </c:pt>
                <c:pt idx="5">
                  <c:v>427</c:v>
                </c:pt>
                <c:pt idx="8">
                  <c:v>432</c:v>
                </c:pt>
                <c:pt idx="11">
                  <c:v>459</c:v>
                </c:pt>
                <c:pt idx="14">
                  <c:v>477</c:v>
                </c:pt>
              </c:numCache>
            </c:numRef>
          </c:val>
          <c:extLst>
            <c:ext xmlns:c16="http://schemas.microsoft.com/office/drawing/2014/chart" uri="{C3380CC4-5D6E-409C-BE32-E72D297353CC}">
              <c16:uniqueId val="{00000000-9EA5-4305-86C9-663A1779C1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A5-4305-86C9-663A1779C1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9EA5-4305-86C9-663A1779C1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35</c:v>
                </c:pt>
                <c:pt idx="6">
                  <c:v>36</c:v>
                </c:pt>
                <c:pt idx="9">
                  <c:v>35</c:v>
                </c:pt>
                <c:pt idx="12">
                  <c:v>26</c:v>
                </c:pt>
              </c:numCache>
            </c:numRef>
          </c:val>
          <c:extLst>
            <c:ext xmlns:c16="http://schemas.microsoft.com/office/drawing/2014/chart" uri="{C3380CC4-5D6E-409C-BE32-E72D297353CC}">
              <c16:uniqueId val="{00000003-9EA5-4305-86C9-663A1779C1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c:v>
                </c:pt>
                <c:pt idx="3">
                  <c:v>74</c:v>
                </c:pt>
                <c:pt idx="6">
                  <c:v>78</c:v>
                </c:pt>
                <c:pt idx="9">
                  <c:v>74</c:v>
                </c:pt>
                <c:pt idx="12">
                  <c:v>74</c:v>
                </c:pt>
              </c:numCache>
            </c:numRef>
          </c:val>
          <c:extLst>
            <c:ext xmlns:c16="http://schemas.microsoft.com/office/drawing/2014/chart" uri="{C3380CC4-5D6E-409C-BE32-E72D297353CC}">
              <c16:uniqueId val="{00000004-9EA5-4305-86C9-663A1779C1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A5-4305-86C9-663A1779C1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A5-4305-86C9-663A1779C1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573</c:v>
                </c:pt>
                <c:pt idx="3">
                  <c:v>572</c:v>
                </c:pt>
                <c:pt idx="6">
                  <c:v>591</c:v>
                </c:pt>
                <c:pt idx="9">
                  <c:v>605</c:v>
                </c:pt>
                <c:pt idx="12">
                  <c:v>602</c:v>
                </c:pt>
              </c:numCache>
            </c:numRef>
          </c:val>
          <c:extLst>
            <c:ext xmlns:c16="http://schemas.microsoft.com/office/drawing/2014/chart" uri="{C3380CC4-5D6E-409C-BE32-E72D297353CC}">
              <c16:uniqueId val="{00000007-9EA5-4305-86C9-663A1779C1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266</c:v>
                </c:pt>
                <c:pt idx="2">
                  <c:v>#N/A</c:v>
                </c:pt>
                <c:pt idx="3">
                  <c:v>#N/A</c:v>
                </c:pt>
                <c:pt idx="4">
                  <c:v>256</c:v>
                </c:pt>
                <c:pt idx="5">
                  <c:v>#N/A</c:v>
                </c:pt>
                <c:pt idx="6">
                  <c:v>#N/A</c:v>
                </c:pt>
                <c:pt idx="7">
                  <c:v>273</c:v>
                </c:pt>
                <c:pt idx="8">
                  <c:v>#N/A</c:v>
                </c:pt>
                <c:pt idx="9">
                  <c:v>#N/A</c:v>
                </c:pt>
                <c:pt idx="10">
                  <c:v>255</c:v>
                </c:pt>
                <c:pt idx="11">
                  <c:v>#N/A</c:v>
                </c:pt>
                <c:pt idx="12">
                  <c:v>#N/A</c:v>
                </c:pt>
                <c:pt idx="13">
                  <c:v>225</c:v>
                </c:pt>
                <c:pt idx="14">
                  <c:v>#N/A</c:v>
                </c:pt>
              </c:numCache>
            </c:numRef>
          </c:val>
          <c:smooth val="0"/>
          <c:extLst>
            <c:ext xmlns:c16="http://schemas.microsoft.com/office/drawing/2014/chart" uri="{C3380CC4-5D6E-409C-BE32-E72D297353CC}">
              <c16:uniqueId val="{00000008-9EA5-4305-86C9-663A1779C1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4891</c:v>
                </c:pt>
                <c:pt idx="5">
                  <c:v>5233</c:v>
                </c:pt>
                <c:pt idx="8">
                  <c:v>4965</c:v>
                </c:pt>
                <c:pt idx="11">
                  <c:v>5733</c:v>
                </c:pt>
                <c:pt idx="14">
                  <c:v>4973</c:v>
                </c:pt>
              </c:numCache>
            </c:numRef>
          </c:val>
          <c:extLst>
            <c:ext xmlns:c16="http://schemas.microsoft.com/office/drawing/2014/chart" uri="{C3380CC4-5D6E-409C-BE32-E72D297353CC}">
              <c16:uniqueId val="{00000000-9663-456E-92E8-BDBC7B4D5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c:v>
                </c:pt>
                <c:pt idx="5">
                  <c:v>28</c:v>
                </c:pt>
                <c:pt idx="8">
                  <c:v>18</c:v>
                </c:pt>
                <c:pt idx="11">
                  <c:v>10</c:v>
                </c:pt>
                <c:pt idx="14">
                  <c:v>3</c:v>
                </c:pt>
              </c:numCache>
            </c:numRef>
          </c:val>
          <c:extLst>
            <c:ext xmlns:c16="http://schemas.microsoft.com/office/drawing/2014/chart" uri="{C3380CC4-5D6E-409C-BE32-E72D297353CC}">
              <c16:uniqueId val="{00000001-9663-456E-92E8-BDBC7B4D5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8921</c:v>
                </c:pt>
                <c:pt idx="5">
                  <c:v>11726</c:v>
                </c:pt>
                <c:pt idx="8">
                  <c:v>9596</c:v>
                </c:pt>
                <c:pt idx="11">
                  <c:v>8141</c:v>
                </c:pt>
                <c:pt idx="14">
                  <c:v>8278</c:v>
                </c:pt>
              </c:numCache>
            </c:numRef>
          </c:val>
          <c:extLst>
            <c:ext xmlns:c16="http://schemas.microsoft.com/office/drawing/2014/chart" uri="{C3380CC4-5D6E-409C-BE32-E72D297353CC}">
              <c16:uniqueId val="{00000002-9663-456E-92E8-BDBC7B4D5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63-456E-92E8-BDBC7B4D5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63-456E-92E8-BDBC7B4D5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3</c:v>
                </c:pt>
                <c:pt idx="6">
                  <c:v>2</c:v>
                </c:pt>
                <c:pt idx="9">
                  <c:v>1</c:v>
                </c:pt>
                <c:pt idx="12">
                  <c:v>0</c:v>
                </c:pt>
              </c:numCache>
            </c:numRef>
          </c:val>
          <c:extLst>
            <c:ext xmlns:c16="http://schemas.microsoft.com/office/drawing/2014/chart" uri="{C3380CC4-5D6E-409C-BE32-E72D297353CC}">
              <c16:uniqueId val="{00000005-9663-456E-92E8-BDBC7B4D5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1080</c:v>
                </c:pt>
                <c:pt idx="3">
                  <c:v>1051</c:v>
                </c:pt>
                <c:pt idx="6">
                  <c:v>1050</c:v>
                </c:pt>
                <c:pt idx="9">
                  <c:v>1018</c:v>
                </c:pt>
                <c:pt idx="12">
                  <c:v>960</c:v>
                </c:pt>
              </c:numCache>
            </c:numRef>
          </c:val>
          <c:extLst>
            <c:ext xmlns:c16="http://schemas.microsoft.com/office/drawing/2014/chart" uri="{C3380CC4-5D6E-409C-BE32-E72D297353CC}">
              <c16:uniqueId val="{00000006-9663-456E-92E8-BDBC7B4D5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195</c:v>
                </c:pt>
                <c:pt idx="3">
                  <c:v>166</c:v>
                </c:pt>
                <c:pt idx="6">
                  <c:v>140</c:v>
                </c:pt>
                <c:pt idx="9">
                  <c:v>113</c:v>
                </c:pt>
                <c:pt idx="12">
                  <c:v>94</c:v>
                </c:pt>
              </c:numCache>
            </c:numRef>
          </c:val>
          <c:extLst>
            <c:ext xmlns:c16="http://schemas.microsoft.com/office/drawing/2014/chart" uri="{C3380CC4-5D6E-409C-BE32-E72D297353CC}">
              <c16:uniqueId val="{00000007-9663-456E-92E8-BDBC7B4D5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1209</c:v>
                </c:pt>
                <c:pt idx="3">
                  <c:v>1196</c:v>
                </c:pt>
                <c:pt idx="6">
                  <c:v>1067</c:v>
                </c:pt>
                <c:pt idx="9">
                  <c:v>1039</c:v>
                </c:pt>
                <c:pt idx="12">
                  <c:v>1020</c:v>
                </c:pt>
              </c:numCache>
            </c:numRef>
          </c:val>
          <c:extLst>
            <c:ext xmlns:c16="http://schemas.microsoft.com/office/drawing/2014/chart" uri="{C3380CC4-5D6E-409C-BE32-E72D297353CC}">
              <c16:uniqueId val="{00000008-9663-456E-92E8-BDBC7B4D5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9663-456E-92E8-BDBC7B4D5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5987</c:v>
                </c:pt>
                <c:pt idx="3">
                  <c:v>6021</c:v>
                </c:pt>
                <c:pt idx="6">
                  <c:v>5716</c:v>
                </c:pt>
                <c:pt idx="9">
                  <c:v>6007</c:v>
                </c:pt>
                <c:pt idx="12">
                  <c:v>5812</c:v>
                </c:pt>
              </c:numCache>
            </c:numRef>
          </c:val>
          <c:extLst>
            <c:ext xmlns:c16="http://schemas.microsoft.com/office/drawing/2014/chart" uri="{C3380CC4-5D6E-409C-BE32-E72D297353CC}">
              <c16:uniqueId val="{0000000A-9663-456E-92E8-BDBC7B4D5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63-456E-92E8-BDBC7B4D5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834</c:v>
                </c:pt>
                <c:pt idx="1">
                  <c:v>818</c:v>
                </c:pt>
                <c:pt idx="2">
                  <c:v>774</c:v>
                </c:pt>
              </c:numCache>
            </c:numRef>
          </c:val>
          <c:extLst>
            <c:ext xmlns:c16="http://schemas.microsoft.com/office/drawing/2014/chart" uri="{C3380CC4-5D6E-409C-BE32-E72D297353CC}">
              <c16:uniqueId val="{00000000-1BCD-451B-A36B-3B193889D7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554</c:v>
                </c:pt>
                <c:pt idx="1">
                  <c:v>354</c:v>
                </c:pt>
                <c:pt idx="2">
                  <c:v>462</c:v>
                </c:pt>
              </c:numCache>
            </c:numRef>
          </c:val>
          <c:extLst>
            <c:ext xmlns:c16="http://schemas.microsoft.com/office/drawing/2014/chart" uri="{C3380CC4-5D6E-409C-BE32-E72D297353CC}">
              <c16:uniqueId val="{00000001-1BCD-451B-A36B-3B193889D7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7665</c:v>
                </c:pt>
                <c:pt idx="1">
                  <c:v>6559</c:v>
                </c:pt>
                <c:pt idx="2">
                  <c:v>6564</c:v>
                </c:pt>
              </c:numCache>
            </c:numRef>
          </c:val>
          <c:extLst>
            <c:ext xmlns:c16="http://schemas.microsoft.com/office/drawing/2014/chart" uri="{C3380CC4-5D6E-409C-BE32-E72D297353CC}">
              <c16:uniqueId val="{00000002-1BCD-451B-A36B-3B193889D7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元利償還金については償還が進んではいるものの、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地方債発行額は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今後も同水準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又は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それ以上の規模で推移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してくものと予想さ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なお、算入公債費等は過疎対策事業債等の償還費の普通交付税措置により増加傾向にある。これに伴い、実質公債費比率については、近年は逓増が抑制される傾向にある。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今後も公債費負担の適正化を図るとともに平準化を目指していく。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減債基金残高のうち、実質公債費比率の算定に用いる満期一括償還地方債の償還の財源として積み立てているものはない。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一般会計等に係る地方債の残高については地方債発行額が償還額を</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回ったため</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b="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また、上記の将来負担額の控除財源である充当可能財源等が財政措置の高い過疎債等の発行により上回っているため、将来負担比率が平成２９年度より「数値なし」となっている。</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宮崎県都農町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財政調整基金は、一般財源所要額に応じた繰入れが、歳計剰余金の積立てを上回り、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43,578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年度は、無償化・無料化をはじめとする福祉サービスの維持のほか、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商工業や農業支援、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企業立地促進といった産業・経済強化のための取り組みの財源として基金繰入を行った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年ぶりにふるさと納税に復帰し寄附をいただいたことで、ふるさとづくり事業振興基金に積立てを行うことができ、基金残高は微増となった。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各特定目的基金はその目的に沿った活用が求められる。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中でも、ふるさとづくり事業振興基金については、その原資となるふるさと納税寄附金受け入れ時の使途指定を踏まえ、各分野への有効活用を行う。また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、寄附活用の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実績や効果の公表を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内外に対し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町民のふるさと納税への理解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と、更なる域外への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に繋げていく。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なお、ふるさと納税に復帰したものの、以前のような寄附額を想定することは難しく、引き続き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中長期的な方針に基づく適切な基金運用に努める。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福祉振興基金：誰もが安心して生活でき、子どもを産み育てることができる地域社会の実現に資する少子高齢化対策や多様化する福祉ニーズに対応するための事業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・ふるさとづくり事業振興基金：本町における歴史、伝統、文化、産業等を生かし、いつまでも住みたくなるまちづくりに資する事業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・公共施設等整備基金：公共施設の整備等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・商工業振興対策基金：町内の商工業者が行う、新規事業参入や新技術の導入による新たな事業への転換などを支援する事業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消防防災施設等の整備充実に資する事業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令和６年度は、無償化・無料化をはじめとする福祉サービスの維持のほか、商工業や農業支援、企業立地促進といった産業・経済強化のための取り組みの財源として基金繰入を行った一方で、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年ぶりにふるさと納税に復帰し寄附をいただいたことで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ふるさとづくり事業振興基金に積立を行うことができ、基金残高は微増となった。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各目的基金毎の充当計画や充当事業の明確化を図り、中長期的な方針に基づく、適切な基金運用に努め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といった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将来の財政需要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を行うのが望ましい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、公共施設等の老朽化対策として、今後、更に需要が見込まれる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残高を増やしたい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近い将来役場庁舎建替も控えて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既存の公共施設等整備基金ではなく、専用の新たな特定目的金を整備することを検討している。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そのためにもふるさと納税寄附額の増加に努めなければならない。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金利が上昇傾向にあることから、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定期預金だけではなく、国債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や県債等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による資産運用についても取り組む。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一般財源所要額に応じた繰入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が、歳計剰余金の積立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43,578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原則として決算後の歳計剰余金（歳入歳出の差し引きから翌年度に繰り越す財源を差し引いたもの）の１／２以上を積み立てることとしており、財源調整機能を損なわないような安定的な管理に努める。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年度においては、地方債の償還を行うために繰入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一方で、余剰財源分の積立てを行ったので、その結果、残高は増加した。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地方債借入れは財政融資資金等の公的資金を中心に行っており、現在低利率であることから、利子負担は大きくない。しかし、今後、公共施設の老朽化による施設更新等が控えているため、将来に向けた公債費平準化を図るため、積み増しや歳計剰余金の一部を積み立てる等の対策が必要と考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10,018
9,896
102.11
10,682,810
10,113,495
431,271
4,094,149
5,811,810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令和３年度から減少し、この３年間は横ばい状態である。類似団体内平均値は上回っており、近年の投資事業等の効果により、税収は依然として１０億円を超えている。しかし、人口減少や少子高齢化、物価高騰等、地方を取り巻く環境は厳しさを増しており、町民所得の伸びも鈍いことからも、地域経済が循環するための更なる仕組みづくりが急務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町に潜む課題を明確にし、解決しながら自主財源の確保に努める。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7758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0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167718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数値としては増加し、令和４年度から３年続けて類似団体内平均値を上回った。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扶助費が本町が進める子育て支援施策の影響により、公債費が老朽化した公共施設の更新等により高止まりしている。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人件費については、会計年度任用職員の雇用増や期末手当、勤勉手当の増、正職員についても人勧に伴うベースアップや定年延長等により増加している。今後の適正な定員管理と人員配置が求められる。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49432"/>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148082</xdr:rowOff>
    </xdr:from>
    <xdr:to>
      <xdr:col>19</xdr:col>
      <xdr:colOff>133350</xdr:colOff>
      <xdr:row>65</xdr:row>
      <xdr:rowOff>27178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4943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65</xdr:row>
      <xdr:rowOff>27178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917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109474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917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97282</xdr:rowOff>
    </xdr:from>
    <xdr:to>
      <xdr:col>19</xdr:col>
      <xdr:colOff>184150</xdr:colOff>
      <xdr:row>64</xdr:row>
      <xdr:rowOff>27432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8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はふるさと納税の伸びに伴い、物件費（主に委託料）が増加傾向にあったが、令和４年１月に指定取消処分を受けたことで令和４年度、令和５年度は大きく減少した。令和６年度に復帰したものの、以前のような寄附額に至っ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人件費については、近年の会計年度任用職員の雇用増や各種手当の新設、また人勧に伴うベースアップ等により上昇傾向にある。引き続き、人員の定員管理や適正配置に努める必要がある。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85854</xdr:rowOff>
    </xdr:from>
    <xdr:to>
      <xdr:col>23</xdr:col>
      <xdr:colOff>133350</xdr:colOff>
      <xdr:row>82</xdr:row>
      <xdr:rowOff>127620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44754"/>
          <a:ext cx="838200" cy="4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85854</xdr:rowOff>
    </xdr:from>
    <xdr:to>
      <xdr:col>19</xdr:col>
      <xdr:colOff>133350</xdr:colOff>
      <xdr:row>83</xdr:row>
      <xdr:rowOff>158614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144754"/>
          <a:ext cx="889000" cy="24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158614</xdr:rowOff>
    </xdr:from>
    <xdr:to>
      <xdr:col>15</xdr:col>
      <xdr:colOff>82550</xdr:colOff>
      <xdr:row>90</xdr:row>
      <xdr:rowOff>9607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388964"/>
          <a:ext cx="889000" cy="10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162894</xdr:rowOff>
    </xdr:from>
    <xdr:to>
      <xdr:col>11</xdr:col>
      <xdr:colOff>31750</xdr:colOff>
      <xdr:row>90</xdr:row>
      <xdr:rowOff>9607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5079044"/>
          <a:ext cx="889000" cy="36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76820</xdr:rowOff>
    </xdr:from>
    <xdr:to>
      <xdr:col>23</xdr:col>
      <xdr:colOff>184150</xdr:colOff>
      <xdr:row>83</xdr:row>
      <xdr:rowOff>6970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93347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35054</xdr:rowOff>
    </xdr:from>
    <xdr:to>
      <xdr:col>19</xdr:col>
      <xdr:colOff>184150</xdr:colOff>
      <xdr:row>82</xdr:row>
      <xdr:rowOff>136654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146831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62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107814</xdr:rowOff>
    </xdr:from>
    <xdr:to>
      <xdr:col>15</xdr:col>
      <xdr:colOff>133350</xdr:colOff>
      <xdr:row>84</xdr:row>
      <xdr:rowOff>37964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22741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42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130257</xdr:rowOff>
    </xdr:from>
    <xdr:to>
      <xdr:col>11</xdr:col>
      <xdr:colOff>82550</xdr:colOff>
      <xdr:row>90</xdr:row>
      <xdr:rowOff>60407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5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90</xdr:row>
      <xdr:rowOff>45184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547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112094</xdr:rowOff>
    </xdr:from>
    <xdr:to>
      <xdr:col>7</xdr:col>
      <xdr:colOff>31750</xdr:colOff>
      <xdr:row>88</xdr:row>
      <xdr:rowOff>42244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50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27021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511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高卒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年階層において、令和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年共に対象人員は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名であるものの、それぞれ別の職員の平均月額が基礎となっており、令和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年は</a:t>
          </a:r>
          <a:r>
            <a:rPr kumimoji="1" lang="en-US" altLang="ja-JP" sz="1100">
              <a:latin typeface="ＭＳ Ｐゴシック" panose="020B0600070205080204" pitchFamily="50" charset="-128"/>
              <a:ea typeface="ＭＳ Ｐゴシック" panose="020B0600070205080204" pitchFamily="50" charset="-128"/>
            </a:rPr>
            <a:t>3,572</a:t>
          </a:r>
          <a:r>
            <a:rPr kumimoji="1" lang="ja-JP" altLang="en-US" sz="1100">
              <a:latin typeface="ＭＳ Ｐゴシック" panose="020B0600070205080204" pitchFamily="50" charset="-128"/>
              <a:ea typeface="ＭＳ Ｐゴシック" panose="020B0600070205080204" pitchFamily="50" charset="-128"/>
            </a:rPr>
            <a:t>百円、令和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年は</a:t>
          </a:r>
          <a:r>
            <a:rPr kumimoji="1" lang="en-US" altLang="ja-JP" sz="1100">
              <a:latin typeface="ＭＳ Ｐゴシック" panose="020B0600070205080204" pitchFamily="50" charset="-128"/>
              <a:ea typeface="ＭＳ Ｐゴシック" panose="020B0600070205080204" pitchFamily="50" charset="-128"/>
            </a:rPr>
            <a:t>2,722</a:t>
          </a:r>
          <a:r>
            <a:rPr kumimoji="1" lang="ja-JP" altLang="en-US" sz="1100">
              <a:latin typeface="ＭＳ Ｐゴシック" panose="020B0600070205080204" pitchFamily="50" charset="-128"/>
              <a:ea typeface="ＭＳ Ｐゴシック" panose="020B0600070205080204" pitchFamily="50" charset="-128"/>
            </a:rPr>
            <a:t>百円と大きく減少している。これは、令和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年の対象職員が卒業後すぐに本町に入庁したの者であることに対し、令和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年の対象職員は近年、中途採用された者であることに起因する。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ラス寄与率（対前年との差）＝△</a:t>
          </a:r>
          <a:r>
            <a:rPr kumimoji="1" lang="en-US" altLang="ja-JP" sz="1100">
              <a:latin typeface="ＭＳ Ｐゴシック" panose="020B0600070205080204" pitchFamily="50" charset="-128"/>
              <a:ea typeface="ＭＳ Ｐゴシック" panose="020B0600070205080204" pitchFamily="50" charset="-128"/>
            </a:rPr>
            <a:t>0.0100</a:t>
          </a:r>
        </a:p>
        <a:p>
          <a:r>
            <a:rPr kumimoji="1" lang="ja-JP" altLang="en-US" sz="1100">
              <a:latin typeface="ＭＳ Ｐゴシック" panose="020B0600070205080204" pitchFamily="50" charset="-128"/>
              <a:ea typeface="ＭＳ Ｐゴシック" panose="020B0600070205080204" pitchFamily="50" charset="-128"/>
            </a:rPr>
            <a:t>　また、大卒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年階層においても、対象人員が令和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年にかけて</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名から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名に増えたものの、中途採用者の割合が増え、平均月額が</a:t>
          </a:r>
          <a:r>
            <a:rPr kumimoji="1" lang="en-US" altLang="ja-JP" sz="1100">
              <a:latin typeface="ＭＳ Ｐゴシック" panose="020B0600070205080204" pitchFamily="50" charset="-128"/>
              <a:ea typeface="ＭＳ Ｐゴシック" panose="020B0600070205080204" pitchFamily="50" charset="-128"/>
            </a:rPr>
            <a:t>3,517</a:t>
          </a:r>
          <a:r>
            <a:rPr kumimoji="1" lang="ja-JP" altLang="en-US" sz="1100">
              <a:latin typeface="ＭＳ Ｐゴシック" panose="020B0600070205080204" pitchFamily="50" charset="-128"/>
              <a:ea typeface="ＭＳ Ｐゴシック" panose="020B0600070205080204" pitchFamily="50" charset="-128"/>
            </a:rPr>
            <a:t>百円から</a:t>
          </a:r>
          <a:r>
            <a:rPr kumimoji="1" lang="en-US" altLang="ja-JP" sz="1100">
              <a:latin typeface="ＭＳ Ｐゴシック" panose="020B0600070205080204" pitchFamily="50" charset="-128"/>
              <a:ea typeface="ＭＳ Ｐゴシック" panose="020B0600070205080204" pitchFamily="50" charset="-128"/>
            </a:rPr>
            <a:t>3,247</a:t>
          </a:r>
          <a:r>
            <a:rPr kumimoji="1" lang="ja-JP" altLang="en-US" sz="1100">
              <a:latin typeface="ＭＳ Ｐゴシック" panose="020B0600070205080204" pitchFamily="50" charset="-128"/>
              <a:ea typeface="ＭＳ Ｐゴシック" panose="020B0600070205080204" pitchFamily="50" charset="-128"/>
            </a:rPr>
            <a:t>百円と減少している。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ラス寄与率（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前年との差）＝△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0.0090</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以上が、本指数が大きく変動した主な要因と考えられる。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84</xdr:row>
      <xdr:rowOff>122766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229645"/>
          <a:ext cx="838200" cy="29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122766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109361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近年増加傾向にあるものの、類似団体内平均値を下回っている。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本町の定員管理計画</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R11)</a:t>
          </a:r>
          <a:r>
            <a:rPr kumimoji="1" lang="ja-JP" altLang="en-US" sz="1300">
              <a:latin typeface="ＭＳ Ｐゴシック" panose="020B0600070205080204" pitchFamily="50" charset="-128"/>
              <a:ea typeface="ＭＳ Ｐゴシック" panose="020B0600070205080204" pitchFamily="50" charset="-128"/>
            </a:rPr>
            <a:t>は、定年延長を考慮した計画となっており、定年延長が６５歳になるまでは新規採用者数を最小限に抑える等、財政状況を考慮しつつも、将来にわたって安定した行政サービスを提供できる環境を確保すること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109982</xdr:rowOff>
    </xdr:from>
    <xdr:to>
      <xdr:col>81</xdr:col>
      <xdr:colOff>44450</xdr:colOff>
      <xdr:row>59</xdr:row>
      <xdr:rowOff>118669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2553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103225</xdr:rowOff>
    </xdr:from>
    <xdr:to>
      <xdr:col>77</xdr:col>
      <xdr:colOff>44450</xdr:colOff>
      <xdr:row>59</xdr:row>
      <xdr:rowOff>109982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18775"/>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89230</xdr:rowOff>
    </xdr:from>
    <xdr:to>
      <xdr:col>72</xdr:col>
      <xdr:colOff>203200</xdr:colOff>
      <xdr:row>59</xdr:row>
      <xdr:rowOff>103225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04780"/>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81991</xdr:rowOff>
    </xdr:from>
    <xdr:to>
      <xdr:col>68</xdr:col>
      <xdr:colOff>152400</xdr:colOff>
      <xdr:row>59</xdr:row>
      <xdr:rowOff>89230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975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67869</xdr:rowOff>
    </xdr:from>
    <xdr:to>
      <xdr:col>81</xdr:col>
      <xdr:colOff>95250</xdr:colOff>
      <xdr:row>59</xdr:row>
      <xdr:rowOff>169469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84396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2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59182</xdr:rowOff>
    </xdr:from>
    <xdr:to>
      <xdr:col>77</xdr:col>
      <xdr:colOff>95250</xdr:colOff>
      <xdr:row>59</xdr:row>
      <xdr:rowOff>160782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170959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4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52425</xdr:rowOff>
    </xdr:from>
    <xdr:to>
      <xdr:col>73</xdr:col>
      <xdr:colOff>44450</xdr:colOff>
      <xdr:row>59</xdr:row>
      <xdr:rowOff>154025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164202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3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38430</xdr:rowOff>
    </xdr:from>
    <xdr:to>
      <xdr:col>68</xdr:col>
      <xdr:colOff>203200</xdr:colOff>
      <xdr:row>59</xdr:row>
      <xdr:rowOff>140030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150207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31191</xdr:rowOff>
    </xdr:from>
    <xdr:to>
      <xdr:col>64</xdr:col>
      <xdr:colOff>152400</xdr:colOff>
      <xdr:row>59</xdr:row>
      <xdr:rowOff>132791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142968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本算定比率は、以前は１８％を超えていたため、「公債費負担適正化計画」を定め、地方債発行に許可を要していたが、現在は当時から各段に減少し８％前後で推移している。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しかし、今後は老朽化した公共施設の更新等に多額の地方債の発行が見込まれるため、中長期目線で公債費負担の平準化を図りながら、計画的かつ安定的な財政運営に努めていく。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107421</xdr:rowOff>
    </xdr:from>
    <xdr:to>
      <xdr:col>81</xdr:col>
      <xdr:colOff>44450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9397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167746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241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167746</xdr:rowOff>
    </xdr:from>
    <xdr:to>
      <xdr:col>72</xdr:col>
      <xdr:colOff>203200</xdr:colOff>
      <xdr:row>40</xdr:row>
      <xdr:rowOff>56621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5429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56621</xdr:rowOff>
    </xdr:from>
    <xdr:to>
      <xdr:col>68</xdr:col>
      <xdr:colOff>152400</xdr:colOff>
      <xdr:row>40</xdr:row>
      <xdr:rowOff>157163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462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56621</xdr:rowOff>
    </xdr:from>
    <xdr:to>
      <xdr:col>81</xdr:col>
      <xdr:colOff>95250</xdr:colOff>
      <xdr:row>39</xdr:row>
      <xdr:rowOff>158221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73148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116946</xdr:rowOff>
    </xdr:from>
    <xdr:to>
      <xdr:col>73</xdr:col>
      <xdr:colOff>44450</xdr:colOff>
      <xdr:row>40</xdr:row>
      <xdr:rowOff>47096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57273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5821</xdr:rowOff>
    </xdr:from>
    <xdr:to>
      <xdr:col>68</xdr:col>
      <xdr:colOff>203200</xdr:colOff>
      <xdr:row>40</xdr:row>
      <xdr:rowOff>107421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117598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平成２７年度を境として本比率は算出されていない。これは令和４年１月の指定取消前における、ふるさと納税寄附額の増加を受け、算定因子の特定目的基金が増加したことが主な要因である。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しかし、先述のとおり、２年間のふるさと納税指定取消を受け、その間、特定目的基金を活用し住民サービスを質を落とさず維持してきた。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令和６年度からふるさと納税に復帰したが、ソフト、ハード共に財政需要は高いので、基金の適正管理に努め、計画的かつ安定的な財政運営を目指す。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10,018
9,896
102.11
10,682,810
10,113,495
431,271
4,094,149
5,811,810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近年、会計年度任用職員人件費については雇用の増や期末手当・勤勉手当の増などにより伸びている。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また、正職員分についても人勧に伴うベースアップ等により増加している。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今後数年は、定年延長により職員数の減少幅が小さくなることも予想されるため、事務事業の見直しに合わせ、定員管理を一体的に行い、人件費を抑制することが求められる。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63319</xdr:rowOff>
    </xdr:from>
    <xdr:to>
      <xdr:col>24</xdr:col>
      <xdr:colOff>25400</xdr:colOff>
      <xdr:row>38</xdr:row>
      <xdr:rowOff>61685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6969"/>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63319</xdr:rowOff>
    </xdr:from>
    <xdr:to>
      <xdr:col>19</xdr:col>
      <xdr:colOff>187325</xdr:colOff>
      <xdr:row>37</xdr:row>
      <xdr:rowOff>89444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06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169454</xdr:rowOff>
    </xdr:from>
    <xdr:to>
      <xdr:col>15</xdr:col>
      <xdr:colOff>98425</xdr:colOff>
      <xdr:row>37</xdr:row>
      <xdr:rowOff>89444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4165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169454</xdr:rowOff>
    </xdr:from>
    <xdr:to>
      <xdr:col>11</xdr:col>
      <xdr:colOff>9525</xdr:colOff>
      <xdr:row>37</xdr:row>
      <xdr:rowOff>76381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416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xdr:rowOff>
    </xdr:from>
    <xdr:to>
      <xdr:col>24</xdr:col>
      <xdr:colOff>76200</xdr:colOff>
      <xdr:row>38</xdr:row>
      <xdr:rowOff>112485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154412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12519</xdr:rowOff>
    </xdr:from>
    <xdr:to>
      <xdr:col>20</xdr:col>
      <xdr:colOff>38100</xdr:colOff>
      <xdr:row>37</xdr:row>
      <xdr:rowOff>114119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38644</xdr:rowOff>
    </xdr:from>
    <xdr:to>
      <xdr:col>15</xdr:col>
      <xdr:colOff>149225</xdr:colOff>
      <xdr:row>37</xdr:row>
      <xdr:rowOff>140244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125021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118654</xdr:rowOff>
    </xdr:from>
    <xdr:to>
      <xdr:col>11</xdr:col>
      <xdr:colOff>60325</xdr:colOff>
      <xdr:row>37</xdr:row>
      <xdr:rowOff>48804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33581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25581</xdr:rowOff>
    </xdr:from>
    <xdr:to>
      <xdr:col>6</xdr:col>
      <xdr:colOff>171450</xdr:colOff>
      <xdr:row>37</xdr:row>
      <xdr:rowOff>127181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111958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令和５年度より減少したものの、令和４年度以前と比較すると高い数字である。これは、一般廃棄物収集運搬等委託事業や地域生活支援事業、放課後児童健全育成事業委託料等の伸びが主な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平均値、県平均値を下回ってはいるが、経常的な物件費の削減に引き続き取り組み、適正規模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7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136525</xdr:rowOff>
    </xdr:from>
    <xdr:to>
      <xdr:col>73</xdr:col>
      <xdr:colOff>180975</xdr:colOff>
      <xdr:row>16</xdr:row>
      <xdr:rowOff>31750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3682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15</xdr:row>
      <xdr:rowOff>41275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536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85725</xdr:rowOff>
    </xdr:from>
    <xdr:to>
      <xdr:col>69</xdr:col>
      <xdr:colOff>142875</xdr:colOff>
      <xdr:row>15</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26052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現在、当町が進める子育て支援施策（保育料無償化、子ども医療費無料化等）による影響もあり、類似団体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本施策は、本町の大きな課題である定住・移住問題とも密接に関わるため、サービス水準の維持を念頭に置いているが、財源に限りがある以上、将来においては終期を設定するなど抑制を図ることも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60</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63295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31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337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38100</xdr:rowOff>
    </xdr:from>
    <xdr:to>
      <xdr:col>6</xdr:col>
      <xdr:colOff>171450</xdr:colOff>
      <xdr:row>61</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に引き続き令和６年度も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これは、老朽化した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既存施設の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や、国保をはじめとする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の増加が主な要因と考えられる。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これらの財政需要の高まりは今後も維持すると予想され、計画的な対応が必要となる。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9644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5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57</xdr:row>
      <xdr:rowOff>153670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857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ている。令和６年度は、東児湯消防組合をはじめとする一部事務組合への負担金の増や、介護分野への補助金を経常的なものとして取り扱ったことが大きな要因と考えられる。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これらは今後も需要が高止まりすることが予想されることから、その他の経常的な補助費等に対して、常に点検や見直しを行っていくことが求められる。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xdr:rowOff>
    </xdr:from>
    <xdr:to>
      <xdr:col>82</xdr:col>
      <xdr:colOff>107950</xdr:colOff>
      <xdr:row>36</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791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xdr:rowOff>
    </xdr:from>
    <xdr:to>
      <xdr:col>78</xdr:col>
      <xdr:colOff>69850</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7918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18415</xdr:rowOff>
    </xdr:from>
    <xdr:to>
      <xdr:col>73</xdr:col>
      <xdr:colOff>180975</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1916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18415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84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70485</xdr:rowOff>
    </xdr:from>
    <xdr:to>
      <xdr:col>82</xdr:col>
      <xdr:colOff>158750</xdr:colOff>
      <xdr:row>37</xdr:row>
      <xdr:rowOff>635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42562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127635</xdr:rowOff>
    </xdr:from>
    <xdr:to>
      <xdr:col>78</xdr:col>
      <xdr:colOff>120650</xdr:colOff>
      <xdr:row>36</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42562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1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139065</xdr:rowOff>
    </xdr:from>
    <xdr:to>
      <xdr:col>69</xdr:col>
      <xdr:colOff>142875</xdr:colOff>
      <xdr:row>35</xdr:row>
      <xdr:rowOff>69215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79392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が、今後、施設の老朽化に伴う更新等により多額の地方債発行が見込まれるため、交付税措置率の高い有利な起債の活用や発行額の平準化により、実質公債費比率や将来負担比率を考慮しながら、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8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7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42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42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本町の経常収支比率に占める割合は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公債費以外の項目が比較的大きく、近年は一貫して類似団体平均を上回っている。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年度の数値を下回ったものの、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再び令和６年度は増加しており、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依然として人件費、補助費が占める割合が大き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義務的経費の中長期的な負担を埋める財源を確保していく必要がある。また、人件費については、適正な定員管理に努める必要がある。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79</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934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79</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93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79</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18161"/>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181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88068</xdr:rowOff>
    </xdr:from>
    <xdr:to>
      <xdr:col>29</xdr:col>
      <xdr:colOff>127000</xdr:colOff>
      <xdr:row>18</xdr:row>
      <xdr:rowOff>147691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21793"/>
          <a:ext cx="647700" cy="59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147691</xdr:rowOff>
    </xdr:from>
    <xdr:to>
      <xdr:col>26</xdr:col>
      <xdr:colOff>50800</xdr:colOff>
      <xdr:row>18</xdr:row>
      <xdr:rowOff>149890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1416"/>
          <a:ext cx="698500" cy="2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149890</xdr:rowOff>
    </xdr:from>
    <xdr:to>
      <xdr:col>22</xdr:col>
      <xdr:colOff>114300</xdr:colOff>
      <xdr:row>18</xdr:row>
      <xdr:rowOff>158436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3615"/>
          <a:ext cx="698500" cy="8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158436</xdr:rowOff>
    </xdr:from>
    <xdr:to>
      <xdr:col>18</xdr:col>
      <xdr:colOff>177800</xdr:colOff>
      <xdr:row>19</xdr:row>
      <xdr:rowOff>37461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92161"/>
          <a:ext cx="698500" cy="50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37268</xdr:rowOff>
    </xdr:from>
    <xdr:to>
      <xdr:col>29</xdr:col>
      <xdr:colOff>177800</xdr:colOff>
      <xdr:row>18</xdr:row>
      <xdr:rowOff>138868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70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9345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4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96891</xdr:rowOff>
    </xdr:from>
    <xdr:to>
      <xdr:col>26</xdr:col>
      <xdr:colOff>101600</xdr:colOff>
      <xdr:row>19</xdr:row>
      <xdr:rowOff>27041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11818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16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99090</xdr:rowOff>
    </xdr:from>
    <xdr:to>
      <xdr:col>22</xdr:col>
      <xdr:colOff>165100</xdr:colOff>
      <xdr:row>19</xdr:row>
      <xdr:rowOff>29240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14017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107635</xdr:rowOff>
    </xdr:from>
    <xdr:to>
      <xdr:col>19</xdr:col>
      <xdr:colOff>38100</xdr:colOff>
      <xdr:row>19</xdr:row>
      <xdr:rowOff>37785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4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22563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158111</xdr:rowOff>
    </xdr:from>
    <xdr:to>
      <xdr:col>15</xdr:col>
      <xdr:colOff>101600</xdr:colOff>
      <xdr:row>19</xdr:row>
      <xdr:rowOff>88261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73038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331330</xdr:rowOff>
    </xdr:from>
    <xdr:to>
      <xdr:col>29</xdr:col>
      <xdr:colOff>127000</xdr:colOff>
      <xdr:row>38</xdr:row>
      <xdr:rowOff>41180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456030"/>
          <a:ext cx="647700" cy="5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305346</xdr:rowOff>
    </xdr:from>
    <xdr:to>
      <xdr:col>26</xdr:col>
      <xdr:colOff>50800</xdr:colOff>
      <xdr:row>37</xdr:row>
      <xdr:rowOff>331330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30046"/>
          <a:ext cx="6985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305346</xdr:rowOff>
    </xdr:from>
    <xdr:to>
      <xdr:col>22</xdr:col>
      <xdr:colOff>114300</xdr:colOff>
      <xdr:row>37</xdr:row>
      <xdr:rowOff>340913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30046"/>
          <a:ext cx="698500" cy="3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329997</xdr:rowOff>
    </xdr:from>
    <xdr:to>
      <xdr:col>18</xdr:col>
      <xdr:colOff>177800</xdr:colOff>
      <xdr:row>37</xdr:row>
      <xdr:rowOff>340913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54697"/>
          <a:ext cx="698500" cy="1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333280</xdr:rowOff>
    </xdr:from>
    <xdr:to>
      <xdr:col>29</xdr:col>
      <xdr:colOff>177800</xdr:colOff>
      <xdr:row>38</xdr:row>
      <xdr:rowOff>91980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5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305357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43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280530</xdr:rowOff>
    </xdr:from>
    <xdr:to>
      <xdr:col>26</xdr:col>
      <xdr:colOff>101600</xdr:colOff>
      <xdr:row>38</xdr:row>
      <xdr:rowOff>39230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0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24007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91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254546</xdr:rowOff>
    </xdr:from>
    <xdr:to>
      <xdr:col>22</xdr:col>
      <xdr:colOff>165100</xdr:colOff>
      <xdr:row>38</xdr:row>
      <xdr:rowOff>13246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79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340923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6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290113</xdr:rowOff>
    </xdr:from>
    <xdr:to>
      <xdr:col>19</xdr:col>
      <xdr:colOff>38100</xdr:colOff>
      <xdr:row>38</xdr:row>
      <xdr:rowOff>48813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1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33590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0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279197</xdr:rowOff>
    </xdr:from>
    <xdr:to>
      <xdr:col>15</xdr:col>
      <xdr:colOff>101600</xdr:colOff>
      <xdr:row>38</xdr:row>
      <xdr:rowOff>37897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0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9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10,018
9,896
102.11
10,682,810
10,113,495
431,271
4,094,149
5,811,810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153937</xdr:rowOff>
    </xdr:from>
    <xdr:to>
      <xdr:col>24</xdr:col>
      <xdr:colOff>63500</xdr:colOff>
      <xdr:row>38</xdr:row>
      <xdr:rowOff>27110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97587"/>
          <a:ext cx="8382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24102</xdr:rowOff>
    </xdr:from>
    <xdr:to>
      <xdr:col>19</xdr:col>
      <xdr:colOff>177800</xdr:colOff>
      <xdr:row>38</xdr:row>
      <xdr:rowOff>27110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39202"/>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24102</xdr:rowOff>
    </xdr:from>
    <xdr:to>
      <xdr:col>15</xdr:col>
      <xdr:colOff>50800</xdr:colOff>
      <xdr:row>38</xdr:row>
      <xdr:rowOff>34018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39202"/>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34018</xdr:rowOff>
    </xdr:from>
    <xdr:to>
      <xdr:col>10</xdr:col>
      <xdr:colOff>114300</xdr:colOff>
      <xdr:row>38</xdr:row>
      <xdr:rowOff>81380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49118"/>
          <a:ext cx="889000" cy="4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103137</xdr:rowOff>
    </xdr:from>
    <xdr:to>
      <xdr:col>24</xdr:col>
      <xdr:colOff>114300</xdr:colOff>
      <xdr:row>38</xdr:row>
      <xdr:rowOff>33287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81564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147760</xdr:rowOff>
    </xdr:from>
    <xdr:to>
      <xdr:col>20</xdr:col>
      <xdr:colOff>38100</xdr:colOff>
      <xdr:row>38</xdr:row>
      <xdr:rowOff>77910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69037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8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144752</xdr:rowOff>
    </xdr:from>
    <xdr:to>
      <xdr:col>15</xdr:col>
      <xdr:colOff>101600</xdr:colOff>
      <xdr:row>38</xdr:row>
      <xdr:rowOff>74902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8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66029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8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154668</xdr:rowOff>
    </xdr:from>
    <xdr:to>
      <xdr:col>10</xdr:col>
      <xdr:colOff>165100</xdr:colOff>
      <xdr:row>38</xdr:row>
      <xdr:rowOff>84818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9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75945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9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30580</xdr:rowOff>
    </xdr:from>
    <xdr:to>
      <xdr:col>6</xdr:col>
      <xdr:colOff>38100</xdr:colOff>
      <xdr:row>38</xdr:row>
      <xdr:rowOff>132180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123307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86301</xdr:rowOff>
    </xdr:from>
    <xdr:to>
      <xdr:col>24</xdr:col>
      <xdr:colOff>62865</xdr:colOff>
      <xdr:row>58</xdr:row>
      <xdr:rowOff>27842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9173151"/>
          <a:ext cx="1270" cy="798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31669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27842</xdr:rowOff>
    </xdr:from>
    <xdr:to>
      <xdr:col>24</xdr:col>
      <xdr:colOff>152400</xdr:colOff>
      <xdr:row>58</xdr:row>
      <xdr:rowOff>27842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71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32978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94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86301</xdr:rowOff>
    </xdr:from>
    <xdr:to>
      <xdr:col>24</xdr:col>
      <xdr:colOff>152400</xdr:colOff>
      <xdr:row>53</xdr:row>
      <xdr:rowOff>86301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17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38914</xdr:rowOff>
    </xdr:from>
    <xdr:to>
      <xdr:col>24</xdr:col>
      <xdr:colOff>63500</xdr:colOff>
      <xdr:row>57</xdr:row>
      <xdr:rowOff>43121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11564"/>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4158</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0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152731</xdr:rowOff>
    </xdr:from>
    <xdr:to>
      <xdr:col>24</xdr:col>
      <xdr:colOff>114300</xdr:colOff>
      <xdr:row>57</xdr:row>
      <xdr:rowOff>82881</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18289</xdr:rowOff>
    </xdr:from>
    <xdr:to>
      <xdr:col>19</xdr:col>
      <xdr:colOff>177800</xdr:colOff>
      <xdr:row>57</xdr:row>
      <xdr:rowOff>43121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19489"/>
          <a:ext cx="889000" cy="19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1560</xdr:rowOff>
    </xdr:from>
    <xdr:to>
      <xdr:col>20</xdr:col>
      <xdr:colOff>38100</xdr:colOff>
      <xdr:row>57</xdr:row>
      <xdr:rowOff>103160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7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94287</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86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41777</xdr:rowOff>
    </xdr:from>
    <xdr:to>
      <xdr:col>15</xdr:col>
      <xdr:colOff>50800</xdr:colOff>
      <xdr:row>56</xdr:row>
      <xdr:rowOff>18289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8785727"/>
          <a:ext cx="889000" cy="83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8096</xdr:rowOff>
    </xdr:from>
    <xdr:to>
      <xdr:col>15</xdr:col>
      <xdr:colOff>101600</xdr:colOff>
      <xdr:row>57</xdr:row>
      <xdr:rowOff>109696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8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100823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87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41777</xdr:rowOff>
    </xdr:from>
    <xdr:to>
      <xdr:col>10</xdr:col>
      <xdr:colOff>114300</xdr:colOff>
      <xdr:row>52</xdr:row>
      <xdr:rowOff>134362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8785727"/>
          <a:ext cx="889000" cy="2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19554</xdr:rowOff>
    </xdr:from>
    <xdr:to>
      <xdr:col>10</xdr:col>
      <xdr:colOff>165100</xdr:colOff>
      <xdr:row>57</xdr:row>
      <xdr:rowOff>121154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112281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8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44984</xdr:rowOff>
    </xdr:from>
    <xdr:to>
      <xdr:col>6</xdr:col>
      <xdr:colOff>38100</xdr:colOff>
      <xdr:row>57</xdr:row>
      <xdr:rowOff>146584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137711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159564</xdr:rowOff>
    </xdr:from>
    <xdr:to>
      <xdr:col>24</xdr:col>
      <xdr:colOff>114300</xdr:colOff>
      <xdr:row>57</xdr:row>
      <xdr:rowOff>89714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137991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3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163771</xdr:rowOff>
    </xdr:from>
    <xdr:to>
      <xdr:col>20</xdr:col>
      <xdr:colOff>38100</xdr:colOff>
      <xdr:row>57</xdr:row>
      <xdr:rowOff>93921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6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110448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4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138939</xdr:rowOff>
    </xdr:from>
    <xdr:to>
      <xdr:col>15</xdr:col>
      <xdr:colOff>101600</xdr:colOff>
      <xdr:row>56</xdr:row>
      <xdr:rowOff>69089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85616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162427</xdr:rowOff>
    </xdr:from>
    <xdr:to>
      <xdr:col>10</xdr:col>
      <xdr:colOff>165100</xdr:colOff>
      <xdr:row>51</xdr:row>
      <xdr:rowOff>92577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87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109104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851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83562</xdr:rowOff>
    </xdr:from>
    <xdr:to>
      <xdr:col>6</xdr:col>
      <xdr:colOff>38100</xdr:colOff>
      <xdr:row>53</xdr:row>
      <xdr:rowOff>13712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89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30239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877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67055</xdr:rowOff>
    </xdr:from>
    <xdr:to>
      <xdr:col>24</xdr:col>
      <xdr:colOff>63500</xdr:colOff>
      <xdr:row>78</xdr:row>
      <xdr:rowOff>151620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0155"/>
          <a:ext cx="838200" cy="8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151620</xdr:rowOff>
    </xdr:from>
    <xdr:to>
      <xdr:col>19</xdr:col>
      <xdr:colOff>177800</xdr:colOff>
      <xdr:row>79</xdr:row>
      <xdr:rowOff>2704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4720"/>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2704</xdr:rowOff>
    </xdr:from>
    <xdr:to>
      <xdr:col>15</xdr:col>
      <xdr:colOff>50800</xdr:colOff>
      <xdr:row>79</xdr:row>
      <xdr:rowOff>25840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7254"/>
          <a:ext cx="889000" cy="2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25840</xdr:rowOff>
    </xdr:from>
    <xdr:to>
      <xdr:col>10</xdr:col>
      <xdr:colOff>114300</xdr:colOff>
      <xdr:row>79</xdr:row>
      <xdr:rowOff>36863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0390"/>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16255</xdr:rowOff>
    </xdr:from>
    <xdr:to>
      <xdr:col>24</xdr:col>
      <xdr:colOff>114300</xdr:colOff>
      <xdr:row>78</xdr:row>
      <xdr:rowOff>117855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166132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100820</xdr:rowOff>
    </xdr:from>
    <xdr:to>
      <xdr:col>20</xdr:col>
      <xdr:colOff>38100</xdr:colOff>
      <xdr:row>79</xdr:row>
      <xdr:rowOff>30970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22097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123354</xdr:rowOff>
    </xdr:from>
    <xdr:to>
      <xdr:col>15</xdr:col>
      <xdr:colOff>101600</xdr:colOff>
      <xdr:row>79</xdr:row>
      <xdr:rowOff>53504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44631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146490</xdr:rowOff>
    </xdr:from>
    <xdr:to>
      <xdr:col>10</xdr:col>
      <xdr:colOff>165100</xdr:colOff>
      <xdr:row>79</xdr:row>
      <xdr:rowOff>76640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67767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157513</xdr:rowOff>
    </xdr:from>
    <xdr:to>
      <xdr:col>6</xdr:col>
      <xdr:colOff>38100</xdr:colOff>
      <xdr:row>79</xdr:row>
      <xdr:rowOff>87663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78790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2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30731</xdr:rowOff>
    </xdr:from>
    <xdr:to>
      <xdr:col>24</xdr:col>
      <xdr:colOff>63500</xdr:colOff>
      <xdr:row>93</xdr:row>
      <xdr:rowOff>58821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75581"/>
          <a:ext cx="838200" cy="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58821</xdr:rowOff>
    </xdr:from>
    <xdr:to>
      <xdr:col>19</xdr:col>
      <xdr:colOff>177800</xdr:colOff>
      <xdr:row>94</xdr:row>
      <xdr:rowOff>103755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03671"/>
          <a:ext cx="889000" cy="2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164325</xdr:rowOff>
    </xdr:from>
    <xdr:to>
      <xdr:col>15</xdr:col>
      <xdr:colOff>50800</xdr:colOff>
      <xdr:row>94</xdr:row>
      <xdr:rowOff>103755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09175"/>
          <a:ext cx="889000" cy="11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164325</xdr:rowOff>
    </xdr:from>
    <xdr:to>
      <xdr:col>10</xdr:col>
      <xdr:colOff>114300</xdr:colOff>
      <xdr:row>95</xdr:row>
      <xdr:rowOff>46596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09175"/>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151381</xdr:rowOff>
    </xdr:from>
    <xdr:to>
      <xdr:col>24</xdr:col>
      <xdr:colOff>114300</xdr:colOff>
      <xdr:row>93</xdr:row>
      <xdr:rowOff>81531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2808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7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8021</xdr:rowOff>
    </xdr:from>
    <xdr:to>
      <xdr:col>20</xdr:col>
      <xdr:colOff>38100</xdr:colOff>
      <xdr:row>93</xdr:row>
      <xdr:rowOff>109621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126148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2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52955</xdr:rowOff>
    </xdr:from>
    <xdr:to>
      <xdr:col>15</xdr:col>
      <xdr:colOff>101600</xdr:colOff>
      <xdr:row>94</xdr:row>
      <xdr:rowOff>154555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171082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113525</xdr:rowOff>
    </xdr:from>
    <xdr:to>
      <xdr:col>10</xdr:col>
      <xdr:colOff>165100</xdr:colOff>
      <xdr:row>94</xdr:row>
      <xdr:rowOff>43675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60202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3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167246</xdr:rowOff>
    </xdr:from>
    <xdr:to>
      <xdr:col>6</xdr:col>
      <xdr:colOff>38100</xdr:colOff>
      <xdr:row>95</xdr:row>
      <xdr:rowOff>97396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113923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5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137963</xdr:rowOff>
    </xdr:from>
    <xdr:to>
      <xdr:col>55</xdr:col>
      <xdr:colOff>0</xdr:colOff>
      <xdr:row>37</xdr:row>
      <xdr:rowOff>169917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81613"/>
          <a:ext cx="838200" cy="3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97005</xdr:rowOff>
    </xdr:from>
    <xdr:to>
      <xdr:col>50</xdr:col>
      <xdr:colOff>114300</xdr:colOff>
      <xdr:row>37</xdr:row>
      <xdr:rowOff>137963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40655"/>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92787</xdr:rowOff>
    </xdr:from>
    <xdr:to>
      <xdr:col>45</xdr:col>
      <xdr:colOff>177800</xdr:colOff>
      <xdr:row>37</xdr:row>
      <xdr:rowOff>97005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36437"/>
          <a:ext cx="889000" cy="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103669</xdr:rowOff>
    </xdr:from>
    <xdr:to>
      <xdr:col>41</xdr:col>
      <xdr:colOff>50800</xdr:colOff>
      <xdr:row>37</xdr:row>
      <xdr:rowOff>92787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75869"/>
          <a:ext cx="889000" cy="16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119117</xdr:rowOff>
    </xdr:from>
    <xdr:to>
      <xdr:col>55</xdr:col>
      <xdr:colOff>50800</xdr:colOff>
      <xdr:row>38</xdr:row>
      <xdr:rowOff>49267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34044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7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87163</xdr:rowOff>
    </xdr:from>
    <xdr:to>
      <xdr:col>50</xdr:col>
      <xdr:colOff>165100</xdr:colOff>
      <xdr:row>38</xdr:row>
      <xdr:rowOff>17312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30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8440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2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46205</xdr:rowOff>
    </xdr:from>
    <xdr:to>
      <xdr:col>46</xdr:col>
      <xdr:colOff>38100</xdr:colOff>
      <xdr:row>37</xdr:row>
      <xdr:rowOff>147805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8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138932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48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41987</xdr:rowOff>
    </xdr:from>
    <xdr:to>
      <xdr:col>41</xdr:col>
      <xdr:colOff>101600</xdr:colOff>
      <xdr:row>37</xdr:row>
      <xdr:rowOff>143587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134714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47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52869</xdr:rowOff>
    </xdr:from>
    <xdr:to>
      <xdr:col>36</xdr:col>
      <xdr:colOff>165100</xdr:colOff>
      <xdr:row>36</xdr:row>
      <xdr:rowOff>154469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145596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31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160207</xdr:rowOff>
    </xdr:from>
    <xdr:to>
      <xdr:col>55</xdr:col>
      <xdr:colOff>0</xdr:colOff>
      <xdr:row>57</xdr:row>
      <xdr:rowOff>171427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32857"/>
          <a:ext cx="8382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160207</xdr:rowOff>
    </xdr:from>
    <xdr:to>
      <xdr:col>50</xdr:col>
      <xdr:colOff>114300</xdr:colOff>
      <xdr:row>58</xdr:row>
      <xdr:rowOff>69350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32857"/>
          <a:ext cx="889000" cy="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69350</xdr:rowOff>
    </xdr:from>
    <xdr:to>
      <xdr:col>45</xdr:col>
      <xdr:colOff>177800</xdr:colOff>
      <xdr:row>58</xdr:row>
      <xdr:rowOff>70214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3450"/>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50640</xdr:rowOff>
    </xdr:from>
    <xdr:to>
      <xdr:col>41</xdr:col>
      <xdr:colOff>50800</xdr:colOff>
      <xdr:row>58</xdr:row>
      <xdr:rowOff>70214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94740"/>
          <a:ext cx="889000" cy="1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120627</xdr:rowOff>
    </xdr:from>
    <xdr:to>
      <xdr:col>55</xdr:col>
      <xdr:colOff>50800</xdr:colOff>
      <xdr:row>58</xdr:row>
      <xdr:rowOff>50777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99054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109407</xdr:rowOff>
    </xdr:from>
    <xdr:to>
      <xdr:col>50</xdr:col>
      <xdr:colOff>165100</xdr:colOff>
      <xdr:row>58</xdr:row>
      <xdr:rowOff>39557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30684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7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18550</xdr:rowOff>
    </xdr:from>
    <xdr:to>
      <xdr:col>46</xdr:col>
      <xdr:colOff>38100</xdr:colOff>
      <xdr:row>58</xdr:row>
      <xdr:rowOff>120150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111277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5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19414</xdr:rowOff>
    </xdr:from>
    <xdr:to>
      <xdr:col>41</xdr:col>
      <xdr:colOff>101600</xdr:colOff>
      <xdr:row>58</xdr:row>
      <xdr:rowOff>121014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112141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171290</xdr:rowOff>
    </xdr:from>
    <xdr:to>
      <xdr:col>36</xdr:col>
      <xdr:colOff>165100</xdr:colOff>
      <xdr:row>58</xdr:row>
      <xdr:rowOff>101440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92567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3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38819</xdr:rowOff>
    </xdr:from>
    <xdr:to>
      <xdr:col>55</xdr:col>
      <xdr:colOff>0</xdr:colOff>
      <xdr:row>77</xdr:row>
      <xdr:rowOff>95918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40469"/>
          <a:ext cx="838200" cy="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38819</xdr:rowOff>
    </xdr:from>
    <xdr:to>
      <xdr:col>50</xdr:col>
      <xdr:colOff>114300</xdr:colOff>
      <xdr:row>78</xdr:row>
      <xdr:rowOff>104980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40469"/>
          <a:ext cx="889000" cy="2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104980</xdr:rowOff>
    </xdr:from>
    <xdr:to>
      <xdr:col>45</xdr:col>
      <xdr:colOff>177800</xdr:colOff>
      <xdr:row>78</xdr:row>
      <xdr:rowOff>121348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8080"/>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62447</xdr:rowOff>
    </xdr:from>
    <xdr:to>
      <xdr:col>41</xdr:col>
      <xdr:colOff>50800</xdr:colOff>
      <xdr:row>78</xdr:row>
      <xdr:rowOff>121348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5547"/>
          <a:ext cx="889000" cy="5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45118</xdr:rowOff>
    </xdr:from>
    <xdr:to>
      <xdr:col>55</xdr:col>
      <xdr:colOff>50800</xdr:colOff>
      <xdr:row>77</xdr:row>
      <xdr:rowOff>146718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23545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159469</xdr:rowOff>
    </xdr:from>
    <xdr:to>
      <xdr:col>50</xdr:col>
      <xdr:colOff>165100</xdr:colOff>
      <xdr:row>77</xdr:row>
      <xdr:rowOff>89619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106146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96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54180</xdr:rowOff>
    </xdr:from>
    <xdr:to>
      <xdr:col>46</xdr:col>
      <xdr:colOff>38100</xdr:colOff>
      <xdr:row>78</xdr:row>
      <xdr:rowOff>155780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146907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2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70548</xdr:rowOff>
    </xdr:from>
    <xdr:to>
      <xdr:col>41</xdr:col>
      <xdr:colOff>101600</xdr:colOff>
      <xdr:row>79</xdr:row>
      <xdr:rowOff>698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163275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3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11647</xdr:rowOff>
    </xdr:from>
    <xdr:to>
      <xdr:col>36</xdr:col>
      <xdr:colOff>165100</xdr:colOff>
      <xdr:row>78</xdr:row>
      <xdr:rowOff>113247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104374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79887</xdr:rowOff>
    </xdr:from>
    <xdr:to>
      <xdr:col>55</xdr:col>
      <xdr:colOff>0</xdr:colOff>
      <xdr:row>98</xdr:row>
      <xdr:rowOff>93638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81987"/>
          <a:ext cx="838200" cy="1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79887</xdr:rowOff>
    </xdr:from>
    <xdr:to>
      <xdr:col>50</xdr:col>
      <xdr:colOff>114300</xdr:colOff>
      <xdr:row>98</xdr:row>
      <xdr:rowOff>123692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1987"/>
          <a:ext cx="889000" cy="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90012</xdr:rowOff>
    </xdr:from>
    <xdr:to>
      <xdr:col>45</xdr:col>
      <xdr:colOff>177800</xdr:colOff>
      <xdr:row>98</xdr:row>
      <xdr:rowOff>123692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92112"/>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90012</xdr:rowOff>
    </xdr:from>
    <xdr:to>
      <xdr:col>41</xdr:col>
      <xdr:colOff>50800</xdr:colOff>
      <xdr:row>98</xdr:row>
      <xdr:rowOff>107317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2112"/>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42838</xdr:rowOff>
    </xdr:from>
    <xdr:to>
      <xdr:col>55</xdr:col>
      <xdr:colOff>50800</xdr:colOff>
      <xdr:row>98</xdr:row>
      <xdr:rowOff>144438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129215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29087</xdr:rowOff>
    </xdr:from>
    <xdr:to>
      <xdr:col>50</xdr:col>
      <xdr:colOff>165100</xdr:colOff>
      <xdr:row>98</xdr:row>
      <xdr:rowOff>130687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121814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72892</xdr:rowOff>
    </xdr:from>
    <xdr:to>
      <xdr:col>46</xdr:col>
      <xdr:colOff>38100</xdr:colOff>
      <xdr:row>99</xdr:row>
      <xdr:rowOff>3042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165619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39212</xdr:rowOff>
    </xdr:from>
    <xdr:to>
      <xdr:col>41</xdr:col>
      <xdr:colOff>101600</xdr:colOff>
      <xdr:row>98</xdr:row>
      <xdr:rowOff>140812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131939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56517</xdr:rowOff>
    </xdr:from>
    <xdr:to>
      <xdr:col>36</xdr:col>
      <xdr:colOff>165100</xdr:colOff>
      <xdr:row>98</xdr:row>
      <xdr:rowOff>158117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149244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32432</xdr:rowOff>
    </xdr:from>
    <xdr:to>
      <xdr:col>85</xdr:col>
      <xdr:colOff>127000</xdr:colOff>
      <xdr:row>39</xdr:row>
      <xdr:rowOff>78425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8982"/>
          <a:ext cx="838200" cy="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78425</xdr:rowOff>
    </xdr:from>
    <xdr:to>
      <xdr:col>81</xdr:col>
      <xdr:colOff>50800</xdr:colOff>
      <xdr:row>39</xdr:row>
      <xdr:rowOff>89691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4975"/>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89691</xdr:rowOff>
    </xdr:from>
    <xdr:to>
      <xdr:col>76</xdr:col>
      <xdr:colOff>114300</xdr:colOff>
      <xdr:row>39</xdr:row>
      <xdr:rowOff>92129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624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57328</xdr:rowOff>
    </xdr:from>
    <xdr:to>
      <xdr:col>71</xdr:col>
      <xdr:colOff>177800</xdr:colOff>
      <xdr:row>39</xdr:row>
      <xdr:rowOff>92129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43878"/>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153082</xdr:rowOff>
    </xdr:from>
    <xdr:to>
      <xdr:col>85</xdr:col>
      <xdr:colOff>177800</xdr:colOff>
      <xdr:row>39</xdr:row>
      <xdr:rowOff>83232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68009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27625</xdr:rowOff>
    </xdr:from>
    <xdr:to>
      <xdr:col>81</xdr:col>
      <xdr:colOff>101600</xdr:colOff>
      <xdr:row>39</xdr:row>
      <xdr:rowOff>129225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120352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38891</xdr:rowOff>
    </xdr:from>
    <xdr:to>
      <xdr:col>76</xdr:col>
      <xdr:colOff>165100</xdr:colOff>
      <xdr:row>39</xdr:row>
      <xdr:rowOff>140491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131618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1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41329</xdr:rowOff>
    </xdr:from>
    <xdr:to>
      <xdr:col>72</xdr:col>
      <xdr:colOff>38100</xdr:colOff>
      <xdr:row>39</xdr:row>
      <xdr:rowOff>142929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134056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6528</xdr:rowOff>
    </xdr:from>
    <xdr:to>
      <xdr:col>67</xdr:col>
      <xdr:colOff>101600</xdr:colOff>
      <xdr:row>39</xdr:row>
      <xdr:rowOff>108128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99255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36427</xdr:rowOff>
    </xdr:from>
    <xdr:to>
      <xdr:col>85</xdr:col>
      <xdr:colOff>127000</xdr:colOff>
      <xdr:row>77</xdr:row>
      <xdr:rowOff>38402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38077"/>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21089</xdr:rowOff>
    </xdr:from>
    <xdr:to>
      <xdr:col>81</xdr:col>
      <xdr:colOff>50800</xdr:colOff>
      <xdr:row>77</xdr:row>
      <xdr:rowOff>38402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22739"/>
          <a:ext cx="889000" cy="1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21089</xdr:rowOff>
    </xdr:from>
    <xdr:to>
      <xdr:col>76</xdr:col>
      <xdr:colOff>114300</xdr:colOff>
      <xdr:row>77</xdr:row>
      <xdr:rowOff>57848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22739"/>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57848</xdr:rowOff>
    </xdr:from>
    <xdr:to>
      <xdr:col>71</xdr:col>
      <xdr:colOff>177800</xdr:colOff>
      <xdr:row>77</xdr:row>
      <xdr:rowOff>60820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5949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157077</xdr:rowOff>
    </xdr:from>
    <xdr:to>
      <xdr:col>85</xdr:col>
      <xdr:colOff>177800</xdr:colOff>
      <xdr:row>77</xdr:row>
      <xdr:rowOff>87227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135504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159052</xdr:rowOff>
    </xdr:from>
    <xdr:to>
      <xdr:col>81</xdr:col>
      <xdr:colOff>101600</xdr:colOff>
      <xdr:row>77</xdr:row>
      <xdr:rowOff>89202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80329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141739</xdr:rowOff>
    </xdr:from>
    <xdr:to>
      <xdr:col>76</xdr:col>
      <xdr:colOff>165100</xdr:colOff>
      <xdr:row>77</xdr:row>
      <xdr:rowOff>71889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63016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7048</xdr:rowOff>
    </xdr:from>
    <xdr:to>
      <xdr:col>72</xdr:col>
      <xdr:colOff>38100</xdr:colOff>
      <xdr:row>77</xdr:row>
      <xdr:rowOff>108648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99775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10020</xdr:rowOff>
    </xdr:from>
    <xdr:to>
      <xdr:col>67</xdr:col>
      <xdr:colOff>101600</xdr:colOff>
      <xdr:row>77</xdr:row>
      <xdr:rowOff>111620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102747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55192</xdr:rowOff>
    </xdr:from>
    <xdr:to>
      <xdr:col>85</xdr:col>
      <xdr:colOff>126364</xdr:colOff>
      <xdr:row>99</xdr:row>
      <xdr:rowOff>88916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6685842"/>
          <a:ext cx="1269" cy="37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92743</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88916</xdr:rowOff>
    </xdr:from>
    <xdr:to>
      <xdr:col>86</xdr:col>
      <xdr:colOff>25400</xdr:colOff>
      <xdr:row>99</xdr:row>
      <xdr:rowOff>88916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1869</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646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55192</xdr:rowOff>
    </xdr:from>
    <xdr:to>
      <xdr:col>86</xdr:col>
      <xdr:colOff>25400</xdr:colOff>
      <xdr:row>97</xdr:row>
      <xdr:rowOff>55192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68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156559</xdr:rowOff>
    </xdr:from>
    <xdr:to>
      <xdr:col>85</xdr:col>
      <xdr:colOff>127000</xdr:colOff>
      <xdr:row>99</xdr:row>
      <xdr:rowOff>41156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58659"/>
          <a:ext cx="838200" cy="5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117229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19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138802</xdr:rowOff>
    </xdr:from>
    <xdr:to>
      <xdr:col>85</xdr:col>
      <xdr:colOff>177800</xdr:colOff>
      <xdr:row>99</xdr:row>
      <xdr:rowOff>68952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17529</xdr:rowOff>
    </xdr:from>
    <xdr:to>
      <xdr:col>81</xdr:col>
      <xdr:colOff>50800</xdr:colOff>
      <xdr:row>99</xdr:row>
      <xdr:rowOff>41156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91079"/>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136317</xdr:rowOff>
    </xdr:from>
    <xdr:to>
      <xdr:col>81</xdr:col>
      <xdr:colOff>101600</xdr:colOff>
      <xdr:row>99</xdr:row>
      <xdr:rowOff>66467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82994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1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111075</xdr:rowOff>
    </xdr:from>
    <xdr:to>
      <xdr:col>76</xdr:col>
      <xdr:colOff>114300</xdr:colOff>
      <xdr:row>99</xdr:row>
      <xdr:rowOff>17529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541575"/>
          <a:ext cx="889000" cy="14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134575</xdr:rowOff>
    </xdr:from>
    <xdr:to>
      <xdr:col>76</xdr:col>
      <xdr:colOff>165100</xdr:colOff>
      <xdr:row>99</xdr:row>
      <xdr:rowOff>64725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81252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111075</xdr:rowOff>
    </xdr:from>
    <xdr:to>
      <xdr:col>71</xdr:col>
      <xdr:colOff>177800</xdr:colOff>
      <xdr:row>92</xdr:row>
      <xdr:rowOff>102347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5541575"/>
          <a:ext cx="889000" cy="3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94362</xdr:rowOff>
    </xdr:from>
    <xdr:to>
      <xdr:col>72</xdr:col>
      <xdr:colOff>38100</xdr:colOff>
      <xdr:row>99</xdr:row>
      <xdr:rowOff>24512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15639</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98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57712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105759</xdr:rowOff>
    </xdr:from>
    <xdr:to>
      <xdr:col>85</xdr:col>
      <xdr:colOff>177800</xdr:colOff>
      <xdr:row>99</xdr:row>
      <xdr:rowOff>35909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65136</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161806</xdr:rowOff>
    </xdr:from>
    <xdr:to>
      <xdr:col>81</xdr:col>
      <xdr:colOff>101600</xdr:colOff>
      <xdr:row>99</xdr:row>
      <xdr:rowOff>91956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83083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138179</xdr:rowOff>
    </xdr:from>
    <xdr:to>
      <xdr:col>76</xdr:col>
      <xdr:colOff>165100</xdr:colOff>
      <xdr:row>99</xdr:row>
      <xdr:rowOff>68329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59456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60275</xdr:rowOff>
    </xdr:from>
    <xdr:to>
      <xdr:col>72</xdr:col>
      <xdr:colOff>38100</xdr:colOff>
      <xdr:row>90</xdr:row>
      <xdr:rowOff>161875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4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89</xdr:row>
      <xdr:rowOff>6952</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358205" y="1526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51547</xdr:rowOff>
    </xdr:from>
    <xdr:to>
      <xdr:col>67</xdr:col>
      <xdr:colOff>101600</xdr:colOff>
      <xdr:row>92</xdr:row>
      <xdr:rowOff>153147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8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169674</xdr:rowOff>
    </xdr:from>
    <xdr:ext cx="69018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469205" y="1560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33744</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2029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33744</xdr:rowOff>
    </xdr:from>
    <xdr:to>
      <xdr:col>102</xdr:col>
      <xdr:colOff>114300</xdr:colOff>
      <xdr:row>39</xdr:row>
      <xdr:rowOff>43002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2029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154394</xdr:rowOff>
    </xdr:from>
    <xdr:to>
      <xdr:col>102</xdr:col>
      <xdr:colOff>165100</xdr:colOff>
      <xdr:row>39</xdr:row>
      <xdr:rowOff>84544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75671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62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163652</xdr:rowOff>
    </xdr:from>
    <xdr:to>
      <xdr:col>98</xdr:col>
      <xdr:colOff>38100</xdr:colOff>
      <xdr:row>39</xdr:row>
      <xdr:rowOff>93802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84929</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136995</xdr:rowOff>
    </xdr:from>
    <xdr:to>
      <xdr:col>116</xdr:col>
      <xdr:colOff>63500</xdr:colOff>
      <xdr:row>75</xdr:row>
      <xdr:rowOff>750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52845"/>
          <a:ext cx="838200" cy="20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750</xdr:rowOff>
    </xdr:from>
    <xdr:to>
      <xdr:col>111</xdr:col>
      <xdr:colOff>177800</xdr:colOff>
      <xdr:row>75</xdr:row>
      <xdr:rowOff>37262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59500"/>
          <a:ext cx="8890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37262</xdr:rowOff>
    </xdr:from>
    <xdr:to>
      <xdr:col>107</xdr:col>
      <xdr:colOff>50800</xdr:colOff>
      <xdr:row>75</xdr:row>
      <xdr:rowOff>38812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96012"/>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38812</xdr:rowOff>
    </xdr:from>
    <xdr:to>
      <xdr:col>102</xdr:col>
      <xdr:colOff>114300</xdr:colOff>
      <xdr:row>75</xdr:row>
      <xdr:rowOff>63856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97562"/>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86195</xdr:rowOff>
    </xdr:from>
    <xdr:to>
      <xdr:col>116</xdr:col>
      <xdr:colOff>114300</xdr:colOff>
      <xdr:row>74</xdr:row>
      <xdr:rowOff>16345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109072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121400</xdr:rowOff>
    </xdr:from>
    <xdr:to>
      <xdr:col>112</xdr:col>
      <xdr:colOff>38100</xdr:colOff>
      <xdr:row>75</xdr:row>
      <xdr:rowOff>51550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42677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157912</xdr:rowOff>
    </xdr:from>
    <xdr:to>
      <xdr:col>107</xdr:col>
      <xdr:colOff>101600</xdr:colOff>
      <xdr:row>75</xdr:row>
      <xdr:rowOff>88062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79189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9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159462</xdr:rowOff>
    </xdr:from>
    <xdr:to>
      <xdr:col>102</xdr:col>
      <xdr:colOff>165100</xdr:colOff>
      <xdr:row>75</xdr:row>
      <xdr:rowOff>89612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80739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93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13056</xdr:rowOff>
    </xdr:from>
    <xdr:to>
      <xdr:col>98</xdr:col>
      <xdr:colOff>38100</xdr:colOff>
      <xdr:row>75</xdr:row>
      <xdr:rowOff>114656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105783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特に変動の大きい物件費、積立金については、ふるさと納税指定取消に伴うものであり、ふるさと納税寄付金の動向が本町財政構造に大きな影響を与えることがわかる。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維持補修費については、老朽化した建物等の修繕に加え、毎年行われるような道路補修を普通建設事業費ではなく維持補修費として扱ったことが増加の大きな要因と考えられる。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扶助費は依然として、類似団体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これは本</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町が重要施策として実施している子育て支援等に係る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が大きな要因である。なお、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令和５年度に引き続き、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国の施策である低所得者世帯への給付金事業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も含まれる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補助費等については、経常経費分は類似団体内平均値を上回る程の高い水準にあるが、補助費等総額で見れば減少傾向にある。これにより、臨時経費が抑制されていることが分かる。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普通建設事業費の新規整備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が令和５年度に引き続き高止まりしているのは、国民スポーツ大会開催に伴うホッケー場の整備が大きな要因と考えられる。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繰出金の増については、国保、介護保険、後期高齢者医療といった特会への繰出金が軒並み伸びたことによる。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10,018
9,896
102.11
10,682,810
10,113,495
431,271
4,094,149
5,811,810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156900</xdr:rowOff>
    </xdr:from>
    <xdr:to>
      <xdr:col>24</xdr:col>
      <xdr:colOff>63500</xdr:colOff>
      <xdr:row>39</xdr:row>
      <xdr:rowOff>12990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72000"/>
          <a:ext cx="8382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12990</xdr:rowOff>
    </xdr:from>
    <xdr:to>
      <xdr:col>19</xdr:col>
      <xdr:colOff>177800</xdr:colOff>
      <xdr:row>39</xdr:row>
      <xdr:rowOff>31169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99540"/>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14949</xdr:rowOff>
    </xdr:from>
    <xdr:to>
      <xdr:col>15</xdr:col>
      <xdr:colOff>50800</xdr:colOff>
      <xdr:row>39</xdr:row>
      <xdr:rowOff>31169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01499"/>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14949</xdr:rowOff>
    </xdr:from>
    <xdr:to>
      <xdr:col>10</xdr:col>
      <xdr:colOff>114300</xdr:colOff>
      <xdr:row>39</xdr:row>
      <xdr:rowOff>24094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701499"/>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106100</xdr:rowOff>
    </xdr:from>
    <xdr:to>
      <xdr:col>24</xdr:col>
      <xdr:colOff>114300</xdr:colOff>
      <xdr:row>39</xdr:row>
      <xdr:rowOff>36250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21027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133640</xdr:rowOff>
    </xdr:from>
    <xdr:to>
      <xdr:col>20</xdr:col>
      <xdr:colOff>38100</xdr:colOff>
      <xdr:row>39</xdr:row>
      <xdr:rowOff>63790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54917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151819</xdr:rowOff>
    </xdr:from>
    <xdr:to>
      <xdr:col>15</xdr:col>
      <xdr:colOff>101600</xdr:colOff>
      <xdr:row>39</xdr:row>
      <xdr:rowOff>81969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73096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5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135599</xdr:rowOff>
    </xdr:from>
    <xdr:to>
      <xdr:col>10</xdr:col>
      <xdr:colOff>165100</xdr:colOff>
      <xdr:row>39</xdr:row>
      <xdr:rowOff>65749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56876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4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144744</xdr:rowOff>
    </xdr:from>
    <xdr:to>
      <xdr:col>6</xdr:col>
      <xdr:colOff>38100</xdr:colOff>
      <xdr:row>39</xdr:row>
      <xdr:rowOff>74894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66021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7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123135</xdr:rowOff>
    </xdr:from>
    <xdr:to>
      <xdr:col>24</xdr:col>
      <xdr:colOff>62865</xdr:colOff>
      <xdr:row>58</xdr:row>
      <xdr:rowOff>142918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52885"/>
          <a:ext cx="1270" cy="534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146745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142918</xdr:rowOff>
    </xdr:from>
    <xdr:to>
      <xdr:col>24</xdr:col>
      <xdr:colOff>152400</xdr:colOff>
      <xdr:row>58</xdr:row>
      <xdr:rowOff>142918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69812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32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123135</xdr:rowOff>
    </xdr:from>
    <xdr:to>
      <xdr:col>24</xdr:col>
      <xdr:colOff>152400</xdr:colOff>
      <xdr:row>55</xdr:row>
      <xdr:rowOff>123135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5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5981</xdr:rowOff>
    </xdr:from>
    <xdr:to>
      <xdr:col>24</xdr:col>
      <xdr:colOff>63500</xdr:colOff>
      <xdr:row>58</xdr:row>
      <xdr:rowOff>72858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0081"/>
          <a:ext cx="838200" cy="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95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144466</xdr:rowOff>
    </xdr:from>
    <xdr:to>
      <xdr:col>24</xdr:col>
      <xdr:colOff>114300</xdr:colOff>
      <xdr:row>58</xdr:row>
      <xdr:rowOff>74616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1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158343</xdr:rowOff>
    </xdr:from>
    <xdr:to>
      <xdr:col>19</xdr:col>
      <xdr:colOff>177800</xdr:colOff>
      <xdr:row>58</xdr:row>
      <xdr:rowOff>72858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30993"/>
          <a:ext cx="889000" cy="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154490</xdr:rowOff>
    </xdr:from>
    <xdr:to>
      <xdr:col>20</xdr:col>
      <xdr:colOff>38100</xdr:colOff>
      <xdr:row>58</xdr:row>
      <xdr:rowOff>84640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101167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117248</xdr:rowOff>
    </xdr:from>
    <xdr:to>
      <xdr:col>15</xdr:col>
      <xdr:colOff>50800</xdr:colOff>
      <xdr:row>57</xdr:row>
      <xdr:rowOff>158343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89748"/>
          <a:ext cx="889000" cy="12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149300</xdr:rowOff>
    </xdr:from>
    <xdr:to>
      <xdr:col>15</xdr:col>
      <xdr:colOff>101600</xdr:colOff>
      <xdr:row>58</xdr:row>
      <xdr:rowOff>79450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70577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1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117248</xdr:rowOff>
    </xdr:from>
    <xdr:to>
      <xdr:col>10</xdr:col>
      <xdr:colOff>114300</xdr:colOff>
      <xdr:row>51</xdr:row>
      <xdr:rowOff>57566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89748"/>
          <a:ext cx="889000" cy="1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129668</xdr:rowOff>
    </xdr:from>
    <xdr:to>
      <xdr:col>10</xdr:col>
      <xdr:colOff>165100</xdr:colOff>
      <xdr:row>58</xdr:row>
      <xdr:rowOff>59818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50945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9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78687</xdr:rowOff>
    </xdr:from>
    <xdr:to>
      <xdr:col>6</xdr:col>
      <xdr:colOff>38100</xdr:colOff>
      <xdr:row>58</xdr:row>
      <xdr:rowOff>8837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171414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126631</xdr:rowOff>
    </xdr:from>
    <xdr:to>
      <xdr:col>24</xdr:col>
      <xdr:colOff>114300</xdr:colOff>
      <xdr:row>58</xdr:row>
      <xdr:rowOff>56781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149508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22058</xdr:rowOff>
    </xdr:from>
    <xdr:to>
      <xdr:col>20</xdr:col>
      <xdr:colOff>38100</xdr:colOff>
      <xdr:row>58</xdr:row>
      <xdr:rowOff>123658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114785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107543</xdr:rowOff>
    </xdr:from>
    <xdr:to>
      <xdr:col>15</xdr:col>
      <xdr:colOff>101600</xdr:colOff>
      <xdr:row>58</xdr:row>
      <xdr:rowOff>37693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54220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5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66448</xdr:rowOff>
    </xdr:from>
    <xdr:to>
      <xdr:col>10</xdr:col>
      <xdr:colOff>165100</xdr:colOff>
      <xdr:row>50</xdr:row>
      <xdr:rowOff>168048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3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13125</xdr:rowOff>
    </xdr:from>
    <xdr:ext cx="690189"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674205" y="8414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6766</xdr:rowOff>
    </xdr:from>
    <xdr:to>
      <xdr:col>6</xdr:col>
      <xdr:colOff>38100</xdr:colOff>
      <xdr:row>51</xdr:row>
      <xdr:rowOff>108366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124893</xdr:rowOff>
    </xdr:from>
    <xdr:ext cx="690189"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85205" y="85259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24684</xdr:rowOff>
    </xdr:from>
    <xdr:to>
      <xdr:col>24</xdr:col>
      <xdr:colOff>62865</xdr:colOff>
      <xdr:row>78</xdr:row>
      <xdr:rowOff>6305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711984"/>
          <a:ext cx="1270" cy="667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10132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6305</xdr:rowOff>
    </xdr:from>
    <xdr:to>
      <xdr:col>24</xdr:col>
      <xdr:colOff>152400</xdr:colOff>
      <xdr:row>78</xdr:row>
      <xdr:rowOff>6305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7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142811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48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24684</xdr:rowOff>
    </xdr:from>
    <xdr:to>
      <xdr:col>24</xdr:col>
      <xdr:colOff>152400</xdr:colOff>
      <xdr:row>74</xdr:row>
      <xdr:rowOff>24684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71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160632</xdr:rowOff>
    </xdr:from>
    <xdr:to>
      <xdr:col>24</xdr:col>
      <xdr:colOff>63500</xdr:colOff>
      <xdr:row>75</xdr:row>
      <xdr:rowOff>60106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47932"/>
          <a:ext cx="838200" cy="7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97434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6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119007</xdr:rowOff>
    </xdr:from>
    <xdr:to>
      <xdr:col>24</xdr:col>
      <xdr:colOff>114300</xdr:colOff>
      <xdr:row>76</xdr:row>
      <xdr:rowOff>49157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60106</xdr:rowOff>
    </xdr:from>
    <xdr:to>
      <xdr:col>19</xdr:col>
      <xdr:colOff>177800</xdr:colOff>
      <xdr:row>76</xdr:row>
      <xdr:rowOff>23526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8856"/>
          <a:ext cx="889000" cy="1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141745</xdr:rowOff>
    </xdr:from>
    <xdr:to>
      <xdr:col>20</xdr:col>
      <xdr:colOff>38100</xdr:colOff>
      <xdr:row>76</xdr:row>
      <xdr:rowOff>71895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63022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147407</xdr:rowOff>
    </xdr:from>
    <xdr:to>
      <xdr:col>15</xdr:col>
      <xdr:colOff>50800</xdr:colOff>
      <xdr:row>76</xdr:row>
      <xdr:rowOff>23526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320357"/>
          <a:ext cx="889000" cy="73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26946</xdr:rowOff>
    </xdr:from>
    <xdr:to>
      <xdr:col>15</xdr:col>
      <xdr:colOff>101600</xdr:colOff>
      <xdr:row>76</xdr:row>
      <xdr:rowOff>128546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119673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147407</xdr:rowOff>
    </xdr:from>
    <xdr:to>
      <xdr:col>10</xdr:col>
      <xdr:colOff>114300</xdr:colOff>
      <xdr:row>76</xdr:row>
      <xdr:rowOff>147793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320357"/>
          <a:ext cx="889000" cy="8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154032</xdr:rowOff>
    </xdr:from>
    <xdr:to>
      <xdr:col>10</xdr:col>
      <xdr:colOff>165100</xdr:colOff>
      <xdr:row>76</xdr:row>
      <xdr:rowOff>84182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75309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111429</xdr:rowOff>
    </xdr:from>
    <xdr:to>
      <xdr:col>6</xdr:col>
      <xdr:colOff>38100</xdr:colOff>
      <xdr:row>77</xdr:row>
      <xdr:rowOff>41579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32706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109832</xdr:rowOff>
    </xdr:from>
    <xdr:to>
      <xdr:col>24</xdr:col>
      <xdr:colOff>114300</xdr:colOff>
      <xdr:row>75</xdr:row>
      <xdr:rowOff>39982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132709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9306</xdr:rowOff>
    </xdr:from>
    <xdr:to>
      <xdr:col>20</xdr:col>
      <xdr:colOff>38100</xdr:colOff>
      <xdr:row>75</xdr:row>
      <xdr:rowOff>110906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127433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144176</xdr:rowOff>
    </xdr:from>
    <xdr:to>
      <xdr:col>15</xdr:col>
      <xdr:colOff>101600</xdr:colOff>
      <xdr:row>76</xdr:row>
      <xdr:rowOff>74326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90853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96607</xdr:rowOff>
    </xdr:from>
    <xdr:to>
      <xdr:col>10</xdr:col>
      <xdr:colOff>165100</xdr:colOff>
      <xdr:row>72</xdr:row>
      <xdr:rowOff>26757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2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43284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96993</xdr:rowOff>
    </xdr:from>
    <xdr:to>
      <xdr:col>6</xdr:col>
      <xdr:colOff>38100</xdr:colOff>
      <xdr:row>77</xdr:row>
      <xdr:rowOff>27143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43670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133234</xdr:rowOff>
    </xdr:from>
    <xdr:to>
      <xdr:col>24</xdr:col>
      <xdr:colOff>63500</xdr:colOff>
      <xdr:row>97</xdr:row>
      <xdr:rowOff>148323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63884"/>
          <a:ext cx="8382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123279</xdr:rowOff>
    </xdr:from>
    <xdr:to>
      <xdr:col>19</xdr:col>
      <xdr:colOff>177800</xdr:colOff>
      <xdr:row>97</xdr:row>
      <xdr:rowOff>148323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53929"/>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58364</xdr:rowOff>
    </xdr:from>
    <xdr:to>
      <xdr:col>15</xdr:col>
      <xdr:colOff>50800</xdr:colOff>
      <xdr:row>97</xdr:row>
      <xdr:rowOff>123279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89014"/>
          <a:ext cx="889000" cy="6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58364</xdr:rowOff>
    </xdr:from>
    <xdr:to>
      <xdr:col>10</xdr:col>
      <xdr:colOff>114300</xdr:colOff>
      <xdr:row>97</xdr:row>
      <xdr:rowOff>87511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89014"/>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82434</xdr:rowOff>
    </xdr:from>
    <xdr:to>
      <xdr:col>24</xdr:col>
      <xdr:colOff>114300</xdr:colOff>
      <xdr:row>98</xdr:row>
      <xdr:rowOff>12584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168811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97523</xdr:rowOff>
    </xdr:from>
    <xdr:to>
      <xdr:col>20</xdr:col>
      <xdr:colOff>38100</xdr:colOff>
      <xdr:row>98</xdr:row>
      <xdr:rowOff>27673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18800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72479</xdr:rowOff>
    </xdr:from>
    <xdr:to>
      <xdr:col>15</xdr:col>
      <xdr:colOff>101600</xdr:colOff>
      <xdr:row>98</xdr:row>
      <xdr:rowOff>2629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165206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7564</xdr:rowOff>
    </xdr:from>
    <xdr:to>
      <xdr:col>10</xdr:col>
      <xdr:colOff>165100</xdr:colOff>
      <xdr:row>97</xdr:row>
      <xdr:rowOff>109164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100291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3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36711</xdr:rowOff>
    </xdr:from>
    <xdr:to>
      <xdr:col>6</xdr:col>
      <xdr:colOff>38100</xdr:colOff>
      <xdr:row>97</xdr:row>
      <xdr:rowOff>138311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129438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137871</xdr:rowOff>
    </xdr:from>
    <xdr:to>
      <xdr:col>55</xdr:col>
      <xdr:colOff>0</xdr:colOff>
      <xdr:row>38</xdr:row>
      <xdr:rowOff>137871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2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137871</xdr:rowOff>
    </xdr:from>
    <xdr:to>
      <xdr:col>50</xdr:col>
      <xdr:colOff>114300</xdr:colOff>
      <xdr:row>38</xdr:row>
      <xdr:rowOff>139014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29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139014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138557</xdr:rowOff>
    </xdr:from>
    <xdr:to>
      <xdr:col>41</xdr:col>
      <xdr:colOff>50800</xdr:colOff>
      <xdr:row>38</xdr:row>
      <xdr:rowOff>139014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36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87071</xdr:rowOff>
    </xdr:from>
    <xdr:to>
      <xdr:col>55</xdr:col>
      <xdr:colOff>50800</xdr:colOff>
      <xdr:row>39</xdr:row>
      <xdr:rowOff>17221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1998</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87071</xdr:rowOff>
    </xdr:from>
    <xdr:to>
      <xdr:col>50</xdr:col>
      <xdr:colOff>165100</xdr:colOff>
      <xdr:row>39</xdr:row>
      <xdr:rowOff>17221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8348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88214</xdr:rowOff>
    </xdr:from>
    <xdr:to>
      <xdr:col>41</xdr:col>
      <xdr:colOff>101600</xdr:colOff>
      <xdr:row>39</xdr:row>
      <xdr:rowOff>18364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9491</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87757</xdr:rowOff>
    </xdr:from>
    <xdr:to>
      <xdr:col>36</xdr:col>
      <xdr:colOff>165100</xdr:colOff>
      <xdr:row>39</xdr:row>
      <xdr:rowOff>17907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9034</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15056</xdr:rowOff>
    </xdr:from>
    <xdr:to>
      <xdr:col>55</xdr:col>
      <xdr:colOff>0</xdr:colOff>
      <xdr:row>57</xdr:row>
      <xdr:rowOff>77742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87706"/>
          <a:ext cx="838200" cy="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22402</xdr:rowOff>
    </xdr:from>
    <xdr:to>
      <xdr:col>50</xdr:col>
      <xdr:colOff>114300</xdr:colOff>
      <xdr:row>57</xdr:row>
      <xdr:rowOff>15056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23602"/>
          <a:ext cx="889000" cy="16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22402</xdr:rowOff>
    </xdr:from>
    <xdr:to>
      <xdr:col>45</xdr:col>
      <xdr:colOff>177800</xdr:colOff>
      <xdr:row>57</xdr:row>
      <xdr:rowOff>104614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23602"/>
          <a:ext cx="889000" cy="25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85796</xdr:rowOff>
    </xdr:from>
    <xdr:to>
      <xdr:col>41</xdr:col>
      <xdr:colOff>50800</xdr:colOff>
      <xdr:row>57</xdr:row>
      <xdr:rowOff>104614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58446"/>
          <a:ext cx="889000" cy="1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26942</xdr:rowOff>
    </xdr:from>
    <xdr:to>
      <xdr:col>55</xdr:col>
      <xdr:colOff>50800</xdr:colOff>
      <xdr:row>57</xdr:row>
      <xdr:rowOff>128542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135706</xdr:rowOff>
    </xdr:from>
    <xdr:to>
      <xdr:col>50</xdr:col>
      <xdr:colOff>165100</xdr:colOff>
      <xdr:row>57</xdr:row>
      <xdr:rowOff>65856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56983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143052</xdr:rowOff>
    </xdr:from>
    <xdr:to>
      <xdr:col>46</xdr:col>
      <xdr:colOff>38100</xdr:colOff>
      <xdr:row>56</xdr:row>
      <xdr:rowOff>73202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89729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4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53814</xdr:rowOff>
    </xdr:from>
    <xdr:to>
      <xdr:col>41</xdr:col>
      <xdr:colOff>101600</xdr:colOff>
      <xdr:row>57</xdr:row>
      <xdr:rowOff>155414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146541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1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34996</xdr:rowOff>
    </xdr:from>
    <xdr:to>
      <xdr:col>36</xdr:col>
      <xdr:colOff>165100</xdr:colOff>
      <xdr:row>57</xdr:row>
      <xdr:rowOff>136596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127723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0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18166</xdr:rowOff>
    </xdr:from>
    <xdr:to>
      <xdr:col>55</xdr:col>
      <xdr:colOff>0</xdr:colOff>
      <xdr:row>77</xdr:row>
      <xdr:rowOff>157947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48366"/>
          <a:ext cx="838200" cy="3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18166</xdr:rowOff>
    </xdr:from>
    <xdr:to>
      <xdr:col>50</xdr:col>
      <xdr:colOff>114300</xdr:colOff>
      <xdr:row>76</xdr:row>
      <xdr:rowOff>164726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48366"/>
          <a:ext cx="889000" cy="14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164726</xdr:rowOff>
    </xdr:from>
    <xdr:to>
      <xdr:col>45</xdr:col>
      <xdr:colOff>177800</xdr:colOff>
      <xdr:row>77</xdr:row>
      <xdr:rowOff>4483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94926"/>
          <a:ext cx="889000" cy="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4483</xdr:rowOff>
    </xdr:from>
    <xdr:to>
      <xdr:col>41</xdr:col>
      <xdr:colOff>50800</xdr:colOff>
      <xdr:row>77</xdr:row>
      <xdr:rowOff>97670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06133"/>
          <a:ext cx="889000" cy="9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107147</xdr:rowOff>
    </xdr:from>
    <xdr:to>
      <xdr:col>55</xdr:col>
      <xdr:colOff>50800</xdr:colOff>
      <xdr:row>78</xdr:row>
      <xdr:rowOff>37297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85574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138817</xdr:rowOff>
    </xdr:from>
    <xdr:to>
      <xdr:col>50</xdr:col>
      <xdr:colOff>165100</xdr:colOff>
      <xdr:row>76</xdr:row>
      <xdr:rowOff>68966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975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85494</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77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113926</xdr:rowOff>
    </xdr:from>
    <xdr:to>
      <xdr:col>46</xdr:col>
      <xdr:colOff>38100</xdr:colOff>
      <xdr:row>77</xdr:row>
      <xdr:rowOff>44076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125133</xdr:rowOff>
    </xdr:from>
    <xdr:to>
      <xdr:col>41</xdr:col>
      <xdr:colOff>101600</xdr:colOff>
      <xdr:row>77</xdr:row>
      <xdr:rowOff>55283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71810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3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46870</xdr:rowOff>
    </xdr:from>
    <xdr:to>
      <xdr:col>36</xdr:col>
      <xdr:colOff>165100</xdr:colOff>
      <xdr:row>77</xdr:row>
      <xdr:rowOff>148470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139597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38658</xdr:rowOff>
    </xdr:from>
    <xdr:to>
      <xdr:col>55</xdr:col>
      <xdr:colOff>0</xdr:colOff>
      <xdr:row>97</xdr:row>
      <xdr:rowOff>79632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69308"/>
          <a:ext cx="8382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79632</xdr:rowOff>
    </xdr:from>
    <xdr:to>
      <xdr:col>50</xdr:col>
      <xdr:colOff>114300</xdr:colOff>
      <xdr:row>97</xdr:row>
      <xdr:rowOff>122884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10282"/>
          <a:ext cx="889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67704</xdr:rowOff>
    </xdr:from>
    <xdr:to>
      <xdr:col>45</xdr:col>
      <xdr:colOff>177800</xdr:colOff>
      <xdr:row>97</xdr:row>
      <xdr:rowOff>122884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98354"/>
          <a:ext cx="889000" cy="5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67704</xdr:rowOff>
    </xdr:from>
    <xdr:to>
      <xdr:col>41</xdr:col>
      <xdr:colOff>50800</xdr:colOff>
      <xdr:row>97</xdr:row>
      <xdr:rowOff>118183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98354"/>
          <a:ext cx="889000" cy="5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159308</xdr:rowOff>
    </xdr:from>
    <xdr:to>
      <xdr:col>55</xdr:col>
      <xdr:colOff>50800</xdr:colOff>
      <xdr:row>97</xdr:row>
      <xdr:rowOff>89458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74235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28832</xdr:rowOff>
    </xdr:from>
    <xdr:to>
      <xdr:col>50</xdr:col>
      <xdr:colOff>165100</xdr:colOff>
      <xdr:row>97</xdr:row>
      <xdr:rowOff>130432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121559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72084</xdr:rowOff>
    </xdr:from>
    <xdr:to>
      <xdr:col>46</xdr:col>
      <xdr:colOff>38100</xdr:colOff>
      <xdr:row>98</xdr:row>
      <xdr:rowOff>2234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164811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16904</xdr:rowOff>
    </xdr:from>
    <xdr:to>
      <xdr:col>41</xdr:col>
      <xdr:colOff>101600</xdr:colOff>
      <xdr:row>97</xdr:row>
      <xdr:rowOff>118504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109631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67383</xdr:rowOff>
    </xdr:from>
    <xdr:to>
      <xdr:col>36</xdr:col>
      <xdr:colOff>165100</xdr:colOff>
      <xdr:row>97</xdr:row>
      <xdr:rowOff>168983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160110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6579</xdr:rowOff>
    </xdr:from>
    <xdr:to>
      <xdr:col>85</xdr:col>
      <xdr:colOff>127000</xdr:colOff>
      <xdr:row>38</xdr:row>
      <xdr:rowOff>19746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21679"/>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6579</xdr:rowOff>
    </xdr:from>
    <xdr:to>
      <xdr:col>81</xdr:col>
      <xdr:colOff>50800</xdr:colOff>
      <xdr:row>38</xdr:row>
      <xdr:rowOff>16492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21679"/>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14747</xdr:rowOff>
    </xdr:from>
    <xdr:to>
      <xdr:col>76</xdr:col>
      <xdr:colOff>114300</xdr:colOff>
      <xdr:row>38</xdr:row>
      <xdr:rowOff>16492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29847"/>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113853</xdr:rowOff>
    </xdr:from>
    <xdr:to>
      <xdr:col>71</xdr:col>
      <xdr:colOff>177800</xdr:colOff>
      <xdr:row>38</xdr:row>
      <xdr:rowOff>14747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7503"/>
          <a:ext cx="889000" cy="7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140396</xdr:rowOff>
    </xdr:from>
    <xdr:to>
      <xdr:col>85</xdr:col>
      <xdr:colOff>177800</xdr:colOff>
      <xdr:row>38</xdr:row>
      <xdr:rowOff>70546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55323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127229</xdr:rowOff>
    </xdr:from>
    <xdr:to>
      <xdr:col>81</xdr:col>
      <xdr:colOff>101600</xdr:colOff>
      <xdr:row>38</xdr:row>
      <xdr:rowOff>57379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48506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137142</xdr:rowOff>
    </xdr:from>
    <xdr:to>
      <xdr:col>76</xdr:col>
      <xdr:colOff>165100</xdr:colOff>
      <xdr:row>38</xdr:row>
      <xdr:rowOff>67292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58419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135397</xdr:rowOff>
    </xdr:from>
    <xdr:to>
      <xdr:col>72</xdr:col>
      <xdr:colOff>38100</xdr:colOff>
      <xdr:row>38</xdr:row>
      <xdr:rowOff>65547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56674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63053</xdr:rowOff>
    </xdr:from>
    <xdr:to>
      <xdr:col>67</xdr:col>
      <xdr:colOff>101600</xdr:colOff>
      <xdr:row>37</xdr:row>
      <xdr:rowOff>164654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67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155780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27722</xdr:rowOff>
    </xdr:from>
    <xdr:to>
      <xdr:col>85</xdr:col>
      <xdr:colOff>127000</xdr:colOff>
      <xdr:row>56</xdr:row>
      <xdr:rowOff>169601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28922"/>
          <a:ext cx="838200" cy="1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169601</xdr:rowOff>
    </xdr:from>
    <xdr:to>
      <xdr:col>81</xdr:col>
      <xdr:colOff>50800</xdr:colOff>
      <xdr:row>57</xdr:row>
      <xdr:rowOff>64226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70801"/>
          <a:ext cx="889000" cy="6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64226</xdr:rowOff>
    </xdr:from>
    <xdr:to>
      <xdr:col>76</xdr:col>
      <xdr:colOff>114300</xdr:colOff>
      <xdr:row>57</xdr:row>
      <xdr:rowOff>74530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36876"/>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31901</xdr:rowOff>
    </xdr:from>
    <xdr:to>
      <xdr:col>71</xdr:col>
      <xdr:colOff>177800</xdr:colOff>
      <xdr:row>57</xdr:row>
      <xdr:rowOff>74530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04551"/>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148372</xdr:rowOff>
    </xdr:from>
    <xdr:to>
      <xdr:col>85</xdr:col>
      <xdr:colOff>177800</xdr:colOff>
      <xdr:row>56</xdr:row>
      <xdr:rowOff>78522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126799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5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118801</xdr:rowOff>
    </xdr:from>
    <xdr:to>
      <xdr:col>81</xdr:col>
      <xdr:colOff>101600</xdr:colOff>
      <xdr:row>57</xdr:row>
      <xdr:rowOff>48951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40078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1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13426</xdr:rowOff>
    </xdr:from>
    <xdr:to>
      <xdr:col>76</xdr:col>
      <xdr:colOff>165100</xdr:colOff>
      <xdr:row>57</xdr:row>
      <xdr:rowOff>115026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106153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23730</xdr:rowOff>
    </xdr:from>
    <xdr:to>
      <xdr:col>72</xdr:col>
      <xdr:colOff>38100</xdr:colOff>
      <xdr:row>57</xdr:row>
      <xdr:rowOff>125330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116457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152551</xdr:rowOff>
    </xdr:from>
    <xdr:to>
      <xdr:col>67</xdr:col>
      <xdr:colOff>101600</xdr:colOff>
      <xdr:row>57</xdr:row>
      <xdr:rowOff>82701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73828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4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32432</xdr:rowOff>
    </xdr:from>
    <xdr:to>
      <xdr:col>85</xdr:col>
      <xdr:colOff>127000</xdr:colOff>
      <xdr:row>79</xdr:row>
      <xdr:rowOff>78425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76982"/>
          <a:ext cx="838200" cy="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78425</xdr:rowOff>
    </xdr:from>
    <xdr:to>
      <xdr:col>81</xdr:col>
      <xdr:colOff>50800</xdr:colOff>
      <xdr:row>79</xdr:row>
      <xdr:rowOff>89691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22975"/>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89691</xdr:rowOff>
    </xdr:from>
    <xdr:to>
      <xdr:col>76</xdr:col>
      <xdr:colOff>114300</xdr:colOff>
      <xdr:row>79</xdr:row>
      <xdr:rowOff>92129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3424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57328</xdr:rowOff>
    </xdr:from>
    <xdr:to>
      <xdr:col>71</xdr:col>
      <xdr:colOff>177800</xdr:colOff>
      <xdr:row>79</xdr:row>
      <xdr:rowOff>92129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01878"/>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153082</xdr:rowOff>
    </xdr:from>
    <xdr:to>
      <xdr:col>85</xdr:col>
      <xdr:colOff>177800</xdr:colOff>
      <xdr:row>79</xdr:row>
      <xdr:rowOff>83232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68009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27625</xdr:rowOff>
    </xdr:from>
    <xdr:to>
      <xdr:col>81</xdr:col>
      <xdr:colOff>101600</xdr:colOff>
      <xdr:row>79</xdr:row>
      <xdr:rowOff>129225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120352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38891</xdr:rowOff>
    </xdr:from>
    <xdr:to>
      <xdr:col>76</xdr:col>
      <xdr:colOff>165100</xdr:colOff>
      <xdr:row>79</xdr:row>
      <xdr:rowOff>140491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131618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76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41329</xdr:rowOff>
    </xdr:from>
    <xdr:to>
      <xdr:col>72</xdr:col>
      <xdr:colOff>38100</xdr:colOff>
      <xdr:row>79</xdr:row>
      <xdr:rowOff>142929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134056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8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6528</xdr:rowOff>
    </xdr:from>
    <xdr:to>
      <xdr:col>67</xdr:col>
      <xdr:colOff>101600</xdr:colOff>
      <xdr:row>79</xdr:row>
      <xdr:rowOff>108128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99255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4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36427</xdr:rowOff>
    </xdr:from>
    <xdr:to>
      <xdr:col>85</xdr:col>
      <xdr:colOff>127000</xdr:colOff>
      <xdr:row>97</xdr:row>
      <xdr:rowOff>38402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67077"/>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21089</xdr:rowOff>
    </xdr:from>
    <xdr:to>
      <xdr:col>81</xdr:col>
      <xdr:colOff>50800</xdr:colOff>
      <xdr:row>97</xdr:row>
      <xdr:rowOff>38402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51739"/>
          <a:ext cx="889000" cy="1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21089</xdr:rowOff>
    </xdr:from>
    <xdr:to>
      <xdr:col>76</xdr:col>
      <xdr:colOff>114300</xdr:colOff>
      <xdr:row>97</xdr:row>
      <xdr:rowOff>57848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51739"/>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57848</xdr:rowOff>
    </xdr:from>
    <xdr:to>
      <xdr:col>71</xdr:col>
      <xdr:colOff>177800</xdr:colOff>
      <xdr:row>97</xdr:row>
      <xdr:rowOff>60820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8849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157077</xdr:rowOff>
    </xdr:from>
    <xdr:to>
      <xdr:col>85</xdr:col>
      <xdr:colOff>177800</xdr:colOff>
      <xdr:row>97</xdr:row>
      <xdr:rowOff>87227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1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135504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159052</xdr:rowOff>
    </xdr:from>
    <xdr:to>
      <xdr:col>81</xdr:col>
      <xdr:colOff>101600</xdr:colOff>
      <xdr:row>97</xdr:row>
      <xdr:rowOff>89202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80329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141739</xdr:rowOff>
    </xdr:from>
    <xdr:to>
      <xdr:col>76</xdr:col>
      <xdr:colOff>165100</xdr:colOff>
      <xdr:row>97</xdr:row>
      <xdr:rowOff>71889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63016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7048</xdr:rowOff>
    </xdr:from>
    <xdr:to>
      <xdr:col>72</xdr:col>
      <xdr:colOff>38100</xdr:colOff>
      <xdr:row>97</xdr:row>
      <xdr:rowOff>108648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99775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3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10020</xdr:rowOff>
    </xdr:from>
    <xdr:to>
      <xdr:col>67</xdr:col>
      <xdr:colOff>101600</xdr:colOff>
      <xdr:row>97</xdr:row>
      <xdr:rowOff>111620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102747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総務費については、前年度から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しており、これは、ふるさと納税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再指定に伴い関連経費及び積立金が増加したこ</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とが主な要因として考えられる。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増加し続けており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国の</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重点</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交付金を財源とする給付金事業分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が実施されたこと</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、保育料無料化をはじめとする子育て世帯向け事業</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や特別会計繰出金等が増加したことが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主な要因として考えられる。</a:t>
          </a:r>
          <a:endParaRPr lang="ja-JP" altLang="ja-JP" sz="1050">
            <a:effectLst/>
            <a:latin typeface="ＭＳ Ｐゴシック" panose="020B0600070205080204" pitchFamily="50" charset="-128"/>
            <a:ea typeface="ＭＳ Ｐゴシック" panose="020B0600070205080204" pitchFamily="50" charset="-128"/>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衛生費については、前年度から増加しており、これは、一般廃棄物収集運搬等委託事業の増や、地球温暖化対策実行計画策定委託の実施が主な要因として考えられる。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農林水産業費については、前年度から減少しており、これは、畜産・酪農収益力強化整備等特別対策事業</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が増となった一方で、</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水産加工場建設関連費が</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大きく減少</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したことが主な要因として考えられる。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商工費については、前年度から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大きく減少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しており、これは、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地域商社推進事業、企業立地促進対策費、商品券等発行事業が軒並み大きく減額となったことが主な要因として考えられる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土木費については、前年度から</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微増となっており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、これは、町営住宅春の山団地建替工事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が減となった一方で、道路整備に伴う費用が伸びたことが主な要因として考えられる。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教育費については、前年度から増加しており、これは、国民スポーツ大会事業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に伴うホッケー場建設工事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が主な要因として考えられる。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上記以外の経費については、横ばい状態である。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774,289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43,578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となった。実質収支額は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431,271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74,841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230,461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がふるさと納税再開に伴う寄附金の増加等により伸びた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一方で、歳出において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基金積立、ホッケー場建設、畜産・酪農収益力強化整備等特別対策事業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大きく伸び、地域商社推進事業や水産加工関連経費等が減額となったものの、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結果としてトータルでは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全ての会計において実質収支は黒字であり、財政運営に支障をきたす会計は無かった。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予算編成時に歳入歳出ともに精査を行い、大幅な不用額等を出さないよう管理する必要がある。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なお、その他会計について数値なしとなっているのは、簡易水道事業特別会計が令和２年度より水道事業会計（公営企業会計）に統合されたことによるものである。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10682810</v>
      </c>
      <c r="BO4" s="358"/>
      <c r="BP4" s="358"/>
      <c r="BQ4" s="358"/>
      <c r="BR4" s="358"/>
      <c r="BS4" s="358"/>
      <c r="BT4" s="358"/>
      <c r="BU4" s="359"/>
      <c r="BV4" s="357">
        <v>10163621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10.5</v>
      </c>
      <c r="CU4" s="364"/>
      <c r="CV4" s="364"/>
      <c r="CW4" s="364"/>
      <c r="CX4" s="364"/>
      <c r="CY4" s="364"/>
      <c r="CZ4" s="364"/>
      <c r="DA4" s="365"/>
      <c r="DB4" s="363">
        <v>10.4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10113495</v>
      </c>
      <c r="BO5" s="395"/>
      <c r="BP5" s="395"/>
      <c r="BQ5" s="395"/>
      <c r="BR5" s="395"/>
      <c r="BS5" s="395"/>
      <c r="BT5" s="395"/>
      <c r="BU5" s="396"/>
      <c r="BV5" s="394">
        <v>9544659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88.2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569315</v>
      </c>
      <c r="BO6" s="395"/>
      <c r="BP6" s="395"/>
      <c r="BQ6" s="395"/>
      <c r="BR6" s="395"/>
      <c r="BS6" s="395"/>
      <c r="BT6" s="395"/>
      <c r="BU6" s="396"/>
      <c r="BV6" s="394">
        <v>618962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93.2</v>
      </c>
      <c r="CU6" s="432"/>
      <c r="CV6" s="432"/>
      <c r="CW6" s="432"/>
      <c r="CX6" s="432"/>
      <c r="CY6" s="432"/>
      <c r="CZ6" s="432"/>
      <c r="DA6" s="433"/>
      <c r="DB6" s="431">
        <v>88.6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138044</v>
      </c>
      <c r="BO7" s="395"/>
      <c r="BP7" s="395"/>
      <c r="BQ7" s="395"/>
      <c r="BR7" s="395"/>
      <c r="BS7" s="395"/>
      <c r="BT7" s="395"/>
      <c r="BU7" s="396"/>
      <c r="BV7" s="394">
        <v>206808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4094149</v>
      </c>
      <c r="CU7" s="395"/>
      <c r="CV7" s="395"/>
      <c r="CW7" s="395"/>
      <c r="CX7" s="395"/>
      <c r="CY7" s="395"/>
      <c r="CZ7" s="395"/>
      <c r="DA7" s="396"/>
      <c r="DB7" s="394">
        <v>3981786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431271</v>
      </c>
      <c r="BO8" s="395"/>
      <c r="BP8" s="395"/>
      <c r="BQ8" s="395"/>
      <c r="BR8" s="395"/>
      <c r="BS8" s="395"/>
      <c r="BT8" s="395"/>
      <c r="BU8" s="396"/>
      <c r="BV8" s="394">
        <v>412154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9906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19117</v>
      </c>
      <c r="BO9" s="395"/>
      <c r="BP9" s="395"/>
      <c r="BQ9" s="395"/>
      <c r="BR9" s="395"/>
      <c r="BS9" s="395"/>
      <c r="BT9" s="395"/>
      <c r="BU9" s="396"/>
      <c r="BV9" s="394">
        <v>-55335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10.3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10391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422</v>
      </c>
      <c r="BO10" s="395"/>
      <c r="BP10" s="395"/>
      <c r="BQ10" s="395"/>
      <c r="BR10" s="395"/>
      <c r="BS10" s="395"/>
      <c r="BT10" s="395"/>
      <c r="BU10" s="396"/>
      <c r="BV10" s="394">
        <v>33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10018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250000</v>
      </c>
      <c r="BO12" s="395"/>
      <c r="BP12" s="395"/>
      <c r="BQ12" s="395"/>
      <c r="BR12" s="395"/>
      <c r="BS12" s="395"/>
      <c r="BT12" s="395"/>
      <c r="BU12" s="396"/>
      <c r="BV12" s="394">
        <v>250000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9896</v>
      </c>
      <c r="S13" s="479"/>
      <c r="T13" s="479"/>
      <c r="U13" s="479"/>
      <c r="V13" s="480"/>
      <c r="W13" s="410" t="s">
        <v>131</v>
      </c>
      <c r="X13" s="411"/>
      <c r="Y13" s="411"/>
      <c r="Z13" s="411"/>
      <c r="AA13" s="411"/>
      <c r="AB13" s="401"/>
      <c r="AC13" s="445">
        <v>1289</v>
      </c>
      <c r="AD13" s="446"/>
      <c r="AE13" s="446"/>
      <c r="AF13" s="446"/>
      <c r="AG13" s="488"/>
      <c r="AH13" s="445">
        <v>1392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-230461</v>
      </c>
      <c r="BO13" s="395"/>
      <c r="BP13" s="395"/>
      <c r="BQ13" s="395"/>
      <c r="BR13" s="395"/>
      <c r="BS13" s="395"/>
      <c r="BT13" s="395"/>
      <c r="BU13" s="396"/>
      <c r="BV13" s="394">
        <v>-305302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10148</v>
      </c>
      <c r="S14" s="479"/>
      <c r="T14" s="479"/>
      <c r="U14" s="479"/>
      <c r="V14" s="480"/>
      <c r="W14" s="384"/>
      <c r="X14" s="385"/>
      <c r="Y14" s="385"/>
      <c r="Z14" s="385"/>
      <c r="AA14" s="385"/>
      <c r="AB14" s="374"/>
      <c r="AC14" s="481">
        <v>26.6</v>
      </c>
      <c r="AD14" s="482"/>
      <c r="AE14" s="482"/>
      <c r="AF14" s="482"/>
      <c r="AG14" s="483"/>
      <c r="AH14" s="481">
        <v>27.5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10046</v>
      </c>
      <c r="S15" s="479"/>
      <c r="T15" s="479"/>
      <c r="U15" s="479"/>
      <c r="V15" s="480"/>
      <c r="W15" s="410" t="s">
        <v>137</v>
      </c>
      <c r="X15" s="411"/>
      <c r="Y15" s="411"/>
      <c r="Z15" s="411"/>
      <c r="AA15" s="411"/>
      <c r="AB15" s="401"/>
      <c r="AC15" s="445">
        <v>1078</v>
      </c>
      <c r="AD15" s="446"/>
      <c r="AE15" s="446"/>
      <c r="AF15" s="446"/>
      <c r="AG15" s="488"/>
      <c r="AH15" s="445">
        <v>1194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1141872</v>
      </c>
      <c r="BO15" s="358"/>
      <c r="BP15" s="358"/>
      <c r="BQ15" s="358"/>
      <c r="BR15" s="358"/>
      <c r="BS15" s="358"/>
      <c r="BT15" s="358"/>
      <c r="BU15" s="359"/>
      <c r="BV15" s="357">
        <v>1148330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22.2</v>
      </c>
      <c r="AD16" s="482"/>
      <c r="AE16" s="482"/>
      <c r="AF16" s="482"/>
      <c r="AG16" s="483"/>
      <c r="AH16" s="481">
        <v>23.6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3804982</v>
      </c>
      <c r="BO16" s="395"/>
      <c r="BP16" s="395"/>
      <c r="BQ16" s="395"/>
      <c r="BR16" s="395"/>
      <c r="BS16" s="395"/>
      <c r="BT16" s="395"/>
      <c r="BU16" s="396"/>
      <c r="BV16" s="394">
        <v>3681241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2484</v>
      </c>
      <c r="AD17" s="446"/>
      <c r="AE17" s="446"/>
      <c r="AF17" s="446"/>
      <c r="AG17" s="488"/>
      <c r="AH17" s="445">
        <v>2472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1421738</v>
      </c>
      <c r="BO17" s="395"/>
      <c r="BP17" s="395"/>
      <c r="BQ17" s="395"/>
      <c r="BR17" s="395"/>
      <c r="BS17" s="395"/>
      <c r="BT17" s="395"/>
      <c r="BU17" s="396"/>
      <c r="BV17" s="394">
        <v>1429806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102.11</v>
      </c>
      <c r="M18" s="518"/>
      <c r="N18" s="518"/>
      <c r="O18" s="518"/>
      <c r="P18" s="518"/>
      <c r="Q18" s="518"/>
      <c r="R18" s="519"/>
      <c r="S18" s="519"/>
      <c r="T18" s="519"/>
      <c r="U18" s="519"/>
      <c r="V18" s="520"/>
      <c r="W18" s="412"/>
      <c r="X18" s="413"/>
      <c r="Y18" s="413"/>
      <c r="Z18" s="413"/>
      <c r="AA18" s="413"/>
      <c r="AB18" s="404"/>
      <c r="AC18" s="521">
        <v>51.2</v>
      </c>
      <c r="AD18" s="522"/>
      <c r="AE18" s="522"/>
      <c r="AF18" s="522"/>
      <c r="AG18" s="523"/>
      <c r="AH18" s="521">
        <v>48.9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3834731</v>
      </c>
      <c r="BO18" s="395"/>
      <c r="BP18" s="395"/>
      <c r="BQ18" s="395"/>
      <c r="BR18" s="395"/>
      <c r="BS18" s="395"/>
      <c r="BT18" s="395"/>
      <c r="BU18" s="396"/>
      <c r="BV18" s="394">
        <v>3517603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5644972</v>
      </c>
      <c r="BO19" s="395"/>
      <c r="BP19" s="395"/>
      <c r="BQ19" s="395"/>
      <c r="BR19" s="395"/>
      <c r="BS19" s="395"/>
      <c r="BT19" s="395"/>
      <c r="BU19" s="396"/>
      <c r="BV19" s="394">
        <v>5816506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3960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5811810</v>
      </c>
      <c r="BO22" s="358"/>
      <c r="BP22" s="358"/>
      <c r="BQ22" s="358"/>
      <c r="BR22" s="358"/>
      <c r="BS22" s="358"/>
      <c r="BT22" s="358"/>
      <c r="BU22" s="359"/>
      <c r="BV22" s="357">
        <v>6007108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5646662</v>
      </c>
      <c r="BO23" s="395"/>
      <c r="BP23" s="395"/>
      <c r="BQ23" s="395"/>
      <c r="BR23" s="395"/>
      <c r="BS23" s="395"/>
      <c r="BT23" s="395"/>
      <c r="BU23" s="396"/>
      <c r="BV23" s="394">
        <v>5797777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6820</v>
      </c>
      <c r="R24" s="446"/>
      <c r="S24" s="446"/>
      <c r="T24" s="446"/>
      <c r="U24" s="446"/>
      <c r="V24" s="488"/>
      <c r="W24" s="540"/>
      <c r="X24" s="541"/>
      <c r="Y24" s="542"/>
      <c r="Z24" s="444" t="s">
        <v>162</v>
      </c>
      <c r="AA24" s="424"/>
      <c r="AB24" s="424"/>
      <c r="AC24" s="424"/>
      <c r="AD24" s="424"/>
      <c r="AE24" s="424"/>
      <c r="AF24" s="424"/>
      <c r="AG24" s="425"/>
      <c r="AH24" s="445">
        <v>134</v>
      </c>
      <c r="AI24" s="446"/>
      <c r="AJ24" s="446"/>
      <c r="AK24" s="446"/>
      <c r="AL24" s="488"/>
      <c r="AM24" s="445">
        <v>419420</v>
      </c>
      <c r="AN24" s="446"/>
      <c r="AO24" s="446"/>
      <c r="AP24" s="446"/>
      <c r="AQ24" s="446"/>
      <c r="AR24" s="488"/>
      <c r="AS24" s="445">
        <v>3130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4285316</v>
      </c>
      <c r="BO24" s="395"/>
      <c r="BP24" s="395"/>
      <c r="BQ24" s="395"/>
      <c r="BR24" s="395"/>
      <c r="BS24" s="395"/>
      <c r="BT24" s="395"/>
      <c r="BU24" s="396"/>
      <c r="BV24" s="394">
        <v>4295444</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1669818</v>
      </c>
      <c r="BO25" s="358"/>
      <c r="BP25" s="358"/>
      <c r="BQ25" s="358"/>
      <c r="BR25" s="358"/>
      <c r="BS25" s="358"/>
      <c r="BT25" s="358"/>
      <c r="BU25" s="359"/>
      <c r="BV25" s="357">
        <v>1088238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5300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10374</v>
      </c>
      <c r="AN26" s="446"/>
      <c r="AO26" s="446"/>
      <c r="AP26" s="446"/>
      <c r="AQ26" s="446"/>
      <c r="AR26" s="488"/>
      <c r="AS26" s="445">
        <v>3458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2960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2190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774289</v>
      </c>
      <c r="BO28" s="358"/>
      <c r="BP28" s="358"/>
      <c r="BQ28" s="358"/>
      <c r="BR28" s="358"/>
      <c r="BS28" s="358"/>
      <c r="BT28" s="358"/>
      <c r="BU28" s="359"/>
      <c r="BV28" s="357">
        <v>817867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2050</v>
      </c>
      <c r="R29" s="446"/>
      <c r="S29" s="446"/>
      <c r="T29" s="446"/>
      <c r="U29" s="446"/>
      <c r="V29" s="488"/>
      <c r="W29" s="543"/>
      <c r="X29" s="544"/>
      <c r="Y29" s="545"/>
      <c r="Z29" s="444" t="s">
        <v>177</v>
      </c>
      <c r="AA29" s="424"/>
      <c r="AB29" s="424"/>
      <c r="AC29" s="424"/>
      <c r="AD29" s="424"/>
      <c r="AE29" s="424"/>
      <c r="AF29" s="424"/>
      <c r="AG29" s="425"/>
      <c r="AH29" s="445">
        <v>134</v>
      </c>
      <c r="AI29" s="446"/>
      <c r="AJ29" s="446"/>
      <c r="AK29" s="446"/>
      <c r="AL29" s="488"/>
      <c r="AM29" s="445">
        <v>419420</v>
      </c>
      <c r="AN29" s="446"/>
      <c r="AO29" s="446"/>
      <c r="AP29" s="446"/>
      <c r="AQ29" s="446"/>
      <c r="AR29" s="488"/>
      <c r="AS29" s="445">
        <v>3130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462189</v>
      </c>
      <c r="BO29" s="395"/>
      <c r="BP29" s="395"/>
      <c r="BQ29" s="395"/>
      <c r="BR29" s="395"/>
      <c r="BS29" s="395"/>
      <c r="BT29" s="395"/>
      <c r="BU29" s="396"/>
      <c r="BV29" s="394">
        <v>353957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6563692</v>
      </c>
      <c r="BO30" s="514"/>
      <c r="BP30" s="514"/>
      <c r="BQ30" s="514"/>
      <c r="BR30" s="514"/>
      <c r="BS30" s="514"/>
      <c r="BT30" s="514"/>
      <c r="BU30" s="515"/>
      <c r="BV30" s="513">
        <v>6558804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国民健康保険病院事業会計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(株)都農ワイン</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(株)豊畑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（一財）つの未来まちづくり推進機構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宮崎県東児湯消防組合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川南都農衛生組合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RECThznxXPtpmJXM3CBvGd/fqH034i/E1Xq7TXN4LLfvMkvUY2rMVicWSS01lAFSdhAefDtuaB+1CHs5S2ehw==" saltValue="yRhQ7O+OqPwjW1hc67Xg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533</v>
      </c>
      <c r="D34" s="1137"/>
      <c r="E34" s="1138"/>
      <c r="F34" s="32">
        <v>11.47</v>
      </c>
      <c r="G34" s="33">
        <v>11.69</v>
      </c>
      <c r="H34" s="33">
        <v>24.06</v>
      </c>
      <c r="I34" s="33">
        <v>25.22</v>
      </c>
      <c r="J34" s="34">
        <v>23.68</v>
      </c>
      <c r="K34" s="22"/>
      <c r="L34" s="22"/>
      <c r="M34" s="22"/>
      <c r="N34" s="22"/>
      <c r="O34" s="22"/>
      <c r="P34" s="22"/>
    </row>
    <row r="35" spans="1:16" ht="39" customHeight="1" x14ac:dyDescent="0.15">
      <c r="A35" s="22"/>
      <c r="B35" s="35"/>
      <c r="C35" s="1133" t="s">
        <v>534</v>
      </c>
      <c r="D35" s="1133"/>
      <c r="E35" s="1134"/>
      <c r="F35" s="36">
        <v>15.93</v>
      </c>
      <c r="G35" s="37">
        <v>15.64</v>
      </c>
      <c r="H35" s="37">
        <v>17.04</v>
      </c>
      <c r="I35" s="37">
        <v>16.989999999999998</v>
      </c>
      <c r="J35" s="38">
        <v>15.97</v>
      </c>
      <c r="K35" s="22"/>
      <c r="L35" s="22"/>
      <c r="M35" s="22"/>
      <c r="N35" s="22"/>
      <c r="O35" s="22"/>
      <c r="P35" s="22"/>
    </row>
    <row r="36" spans="1:16" ht="39" customHeight="1" x14ac:dyDescent="0.15">
      <c r="A36" s="22"/>
      <c r="B36" s="35"/>
      <c r="C36" s="1133" t="s">
        <v>535</v>
      </c>
      <c r="D36" s="1133"/>
      <c r="E36" s="1134"/>
      <c r="F36" s="36">
        <v>7.66</v>
      </c>
      <c r="G36" s="37">
        <v>12.64</v>
      </c>
      <c r="H36" s="37">
        <v>12.02</v>
      </c>
      <c r="I36" s="37">
        <v>10.34</v>
      </c>
      <c r="J36" s="38">
        <v>10.53</v>
      </c>
      <c r="K36" s="22"/>
      <c r="L36" s="22"/>
      <c r="M36" s="22"/>
      <c r="N36" s="22"/>
      <c r="O36" s="22"/>
      <c r="P36" s="22"/>
    </row>
    <row r="37" spans="1:16" ht="39" customHeight="1" x14ac:dyDescent="0.15">
      <c r="A37" s="22"/>
      <c r="B37" s="35"/>
      <c r="C37" s="1133" t="s">
        <v>536</v>
      </c>
      <c r="D37" s="1133"/>
      <c r="E37" s="1134"/>
      <c r="F37" s="36">
        <v>2.0499999999999998</v>
      </c>
      <c r="G37" s="37">
        <v>1.48</v>
      </c>
      <c r="H37" s="37">
        <v>1.1299999999999999</v>
      </c>
      <c r="I37" s="37">
        <v>0.56000000000000005</v>
      </c>
      <c r="J37" s="38">
        <v>1.59</v>
      </c>
      <c r="K37" s="22"/>
      <c r="L37" s="22"/>
      <c r="M37" s="22"/>
      <c r="N37" s="22"/>
      <c r="O37" s="22"/>
      <c r="P37" s="22"/>
    </row>
    <row r="38" spans="1:16" ht="39" customHeight="1" x14ac:dyDescent="0.15">
      <c r="A38" s="22"/>
      <c r="B38" s="35"/>
      <c r="C38" s="1133" t="s">
        <v>537</v>
      </c>
      <c r="D38" s="1133"/>
      <c r="E38" s="1134"/>
      <c r="F38" s="36">
        <v>1.24</v>
      </c>
      <c r="G38" s="37">
        <v>1.67</v>
      </c>
      <c r="H38" s="37">
        <v>1.52</v>
      </c>
      <c r="I38" s="37">
        <v>1.1499999999999999</v>
      </c>
      <c r="J38" s="38">
        <v>0.87</v>
      </c>
      <c r="K38" s="22"/>
      <c r="L38" s="22"/>
      <c r="M38" s="22"/>
      <c r="N38" s="22"/>
      <c r="O38" s="22"/>
      <c r="P38" s="22"/>
    </row>
    <row r="39" spans="1:16" ht="39" customHeight="1" x14ac:dyDescent="0.15">
      <c r="A39" s="22"/>
      <c r="B39" s="35"/>
      <c r="C39" s="1133" t="s">
        <v>538</v>
      </c>
      <c r="D39" s="1133"/>
      <c r="E39" s="1134"/>
      <c r="F39" s="36">
        <v>0.03</v>
      </c>
      <c r="G39" s="37">
        <v>0.03</v>
      </c>
      <c r="H39" s="37">
        <v>0.04</v>
      </c>
      <c r="I39" s="37">
        <v>0.04</v>
      </c>
      <c r="J39" s="38">
        <v>0.06</v>
      </c>
      <c r="K39" s="22"/>
      <c r="L39" s="22"/>
      <c r="M39" s="22"/>
      <c r="N39" s="22"/>
      <c r="O39" s="22"/>
      <c r="P39" s="22"/>
    </row>
    <row r="40" spans="1:16" ht="39" customHeight="1" x14ac:dyDescent="0.15">
      <c r="A40" s="22"/>
      <c r="B40" s="35"/>
      <c r="C40" s="1133" t="s">
        <v>539</v>
      </c>
      <c r="D40" s="1133"/>
      <c r="E40" s="1134"/>
      <c r="F40" s="36">
        <v>0.08</v>
      </c>
      <c r="G40" s="37">
        <v>0.05</v>
      </c>
      <c r="H40" s="37">
        <v>0.04</v>
      </c>
      <c r="I40" s="37">
        <v>0.04</v>
      </c>
      <c r="J40" s="38">
        <v>0.04</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540</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541</v>
      </c>
      <c r="D43" s="1135"/>
      <c r="E43" s="1136"/>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Pmj3xbdN2G05cNchgidrJYnD9cndREVUBOyryK2To8LQYTp6t8cnTjM7sz3yG+68tkNIau7dUVdJCqi3cZCELw==" saltValue="V1GN0shSQQNP4uXgOZ75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573</v>
      </c>
      <c r="L45" s="58">
        <v>572</v>
      </c>
      <c r="M45" s="58">
        <v>591</v>
      </c>
      <c r="N45" s="58">
        <v>605</v>
      </c>
      <c r="O45" s="59">
        <v>602</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487</v>
      </c>
      <c r="L46" s="62" t="s">
        <v>487</v>
      </c>
      <c r="M46" s="62" t="s">
        <v>487</v>
      </c>
      <c r="N46" s="62" t="s">
        <v>487</v>
      </c>
      <c r="O46" s="63" t="s">
        <v>487</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487</v>
      </c>
      <c r="L47" s="62" t="s">
        <v>487</v>
      </c>
      <c r="M47" s="62" t="s">
        <v>487</v>
      </c>
      <c r="N47" s="62" t="s">
        <v>487</v>
      </c>
      <c r="O47" s="63" t="s">
        <v>487</v>
      </c>
      <c r="P47" s="46"/>
      <c r="Q47" s="46"/>
      <c r="R47" s="46"/>
      <c r="S47" s="46"/>
      <c r="T47" s="46"/>
      <c r="U47" s="46"/>
    </row>
    <row r="48" spans="1:21" ht="30.75" customHeight="1" x14ac:dyDescent="0.15">
      <c r="A48" s="46"/>
      <c r="B48" s="1141"/>
      <c r="C48" s="1142"/>
      <c r="D48" s="60"/>
      <c r="E48" s="1147" t="s">
        <v>13</v>
      </c>
      <c r="F48" s="1147"/>
      <c r="G48" s="1147"/>
      <c r="H48" s="1147"/>
      <c r="I48" s="1147"/>
      <c r="J48" s="1148"/>
      <c r="K48" s="61">
        <v>75</v>
      </c>
      <c r="L48" s="62">
        <v>74</v>
      </c>
      <c r="M48" s="62">
        <v>78</v>
      </c>
      <c r="N48" s="62">
        <v>74</v>
      </c>
      <c r="O48" s="63">
        <v>74</v>
      </c>
      <c r="P48" s="46"/>
      <c r="Q48" s="46"/>
      <c r="R48" s="46"/>
      <c r="S48" s="46"/>
      <c r="T48" s="46"/>
      <c r="U48" s="46"/>
    </row>
    <row r="49" spans="1:21" ht="30.75" customHeight="1" x14ac:dyDescent="0.15">
      <c r="A49" s="46"/>
      <c r="B49" s="1141"/>
      <c r="C49" s="1142"/>
      <c r="D49" s="60"/>
      <c r="E49" s="1147" t="s">
        <v>14</v>
      </c>
      <c r="F49" s="1147"/>
      <c r="G49" s="1147"/>
      <c r="H49" s="1147"/>
      <c r="I49" s="1147"/>
      <c r="J49" s="1148"/>
      <c r="K49" s="61">
        <v>34</v>
      </c>
      <c r="L49" s="62">
        <v>35</v>
      </c>
      <c r="M49" s="62">
        <v>36</v>
      </c>
      <c r="N49" s="62">
        <v>35</v>
      </c>
      <c r="O49" s="63">
        <v>26</v>
      </c>
      <c r="P49" s="46"/>
      <c r="Q49" s="46"/>
      <c r="R49" s="46"/>
      <c r="S49" s="46"/>
      <c r="T49" s="46"/>
      <c r="U49" s="46"/>
    </row>
    <row r="50" spans="1:21" ht="30.75" customHeight="1" x14ac:dyDescent="0.15">
      <c r="A50" s="46"/>
      <c r="B50" s="1141"/>
      <c r="C50" s="1142"/>
      <c r="D50" s="60"/>
      <c r="E50" s="1147" t="s">
        <v>15</v>
      </c>
      <c r="F50" s="1147"/>
      <c r="G50" s="1147"/>
      <c r="H50" s="1147"/>
      <c r="I50" s="1147"/>
      <c r="J50" s="1148"/>
      <c r="K50" s="61">
        <v>2</v>
      </c>
      <c r="L50" s="62">
        <v>2</v>
      </c>
      <c r="M50" s="62" t="s">
        <v>487</v>
      </c>
      <c r="N50" s="62" t="s">
        <v>487</v>
      </c>
      <c r="O50" s="63" t="s">
        <v>487</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487</v>
      </c>
      <c r="L51" s="62" t="s">
        <v>487</v>
      </c>
      <c r="M51" s="62" t="s">
        <v>487</v>
      </c>
      <c r="N51" s="62" t="s">
        <v>487</v>
      </c>
      <c r="O51" s="63" t="s">
        <v>487</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418</v>
      </c>
      <c r="L52" s="62">
        <v>427</v>
      </c>
      <c r="M52" s="62">
        <v>432</v>
      </c>
      <c r="N52" s="62">
        <v>459</v>
      </c>
      <c r="O52" s="63">
        <v>477</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266</v>
      </c>
      <c r="L53" s="67">
        <v>256</v>
      </c>
      <c r="M53" s="67">
        <v>273</v>
      </c>
      <c r="N53" s="67">
        <v>255</v>
      </c>
      <c r="O53" s="68">
        <v>225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5" t="s">
        <v>24</v>
      </c>
      <c r="C58" s="1156"/>
      <c r="D58" s="1161" t="s">
        <v>25</v>
      </c>
      <c r="E58" s="1162"/>
      <c r="F58" s="1162"/>
      <c r="G58" s="1162"/>
      <c r="H58" s="1162"/>
      <c r="I58" s="1162"/>
      <c r="J58" s="1163"/>
      <c r="K58" s="81" t="s">
        <v>565</v>
      </c>
      <c r="L58" s="82" t="s">
        <v>565</v>
      </c>
      <c r="M58" s="82" t="s">
        <v>565</v>
      </c>
      <c r="N58" s="82" t="s">
        <v>565</v>
      </c>
      <c r="O58" s="83" t="s">
        <v>565</v>
      </c>
    </row>
    <row r="59" spans="1:21" ht="31.5" customHeight="1" x14ac:dyDescent="0.15">
      <c r="B59" s="1157"/>
      <c r="C59" s="1158"/>
      <c r="D59" s="1164" t="s">
        <v>26</v>
      </c>
      <c r="E59" s="1165"/>
      <c r="F59" s="1165"/>
      <c r="G59" s="1165"/>
      <c r="H59" s="1165"/>
      <c r="I59" s="1165"/>
      <c r="J59" s="1166"/>
      <c r="K59" s="84" t="s">
        <v>565</v>
      </c>
      <c r="L59" s="85" t="s">
        <v>565</v>
      </c>
      <c r="M59" s="85" t="s">
        <v>565</v>
      </c>
      <c r="N59" s="85" t="s">
        <v>565</v>
      </c>
      <c r="O59" s="86" t="s">
        <v>565</v>
      </c>
    </row>
    <row r="60" spans="1:21" ht="31.5" customHeight="1" thickBot="1" x14ac:dyDescent="0.2">
      <c r="B60" s="1159"/>
      <c r="C60" s="1160"/>
      <c r="D60" s="1167" t="s">
        <v>27</v>
      </c>
      <c r="E60" s="1168"/>
      <c r="F60" s="1168"/>
      <c r="G60" s="1168"/>
      <c r="H60" s="1168"/>
      <c r="I60" s="1168"/>
      <c r="J60" s="1169"/>
      <c r="K60" s="87" t="s">
        <v>565</v>
      </c>
      <c r="L60" s="88" t="s">
        <v>565</v>
      </c>
      <c r="M60" s="88" t="s">
        <v>565</v>
      </c>
      <c r="N60" s="88" t="s">
        <v>565</v>
      </c>
      <c r="O60" s="89" t="s">
        <v>565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row r="71" s="47" customFormat="1" ht="12.6" hidden="1" customHeight="1" x14ac:dyDescent="0.15"/>
    <row r="72" s="47" customFormat="1" ht="12.6" hidden="1" customHeight="1" x14ac:dyDescent="0.15"/>
    <row r="73" s="47" customFormat="1" ht="12.6" hidden="1" customHeight="1" x14ac:dyDescent="0.15"/>
    <row r="74" s="47" customFormat="1" ht="12.6" hidden="1" customHeight="1" x14ac:dyDescent="0.15"/>
  </sheetData>
  <sheetProtection algorithmName="SHA-512" hashValue="b7i2qf7w9rKyZ733pu24qHonPABSwEjfcYNwEDRX3O8WuSSRfVDUh8xsGwhj6hFrSytvW1DiyAt+oW/zcOXDgQ==" saltValue="zcD2WSSuQo1VmKAkoqvf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0" t="s">
        <v>30</v>
      </c>
      <c r="C41" s="1171"/>
      <c r="D41" s="103"/>
      <c r="E41" s="1176" t="s">
        <v>31</v>
      </c>
      <c r="F41" s="1176"/>
      <c r="G41" s="1176"/>
      <c r="H41" s="1177"/>
      <c r="I41" s="330">
        <v>5987</v>
      </c>
      <c r="J41" s="331">
        <v>6021</v>
      </c>
      <c r="K41" s="331">
        <v>5716</v>
      </c>
      <c r="L41" s="331">
        <v>6007</v>
      </c>
      <c r="M41" s="332">
        <v>5812</v>
      </c>
    </row>
    <row r="42" spans="2:13" ht="27.75" customHeight="1" x14ac:dyDescent="0.15">
      <c r="B42" s="1172"/>
      <c r="C42" s="1173"/>
      <c r="D42" s="104"/>
      <c r="E42" s="1178" t="s">
        <v>32</v>
      </c>
      <c r="F42" s="1178"/>
      <c r="G42" s="1178"/>
      <c r="H42" s="1179"/>
      <c r="I42" s="333">
        <v>2</v>
      </c>
      <c r="J42" s="334">
        <v>0</v>
      </c>
      <c r="K42" s="334" t="s">
        <v>487</v>
      </c>
      <c r="L42" s="334" t="s">
        <v>487</v>
      </c>
      <c r="M42" s="335" t="s">
        <v>487</v>
      </c>
    </row>
    <row r="43" spans="2:13" ht="27.75" customHeight="1" x14ac:dyDescent="0.15">
      <c r="B43" s="1172"/>
      <c r="C43" s="1173"/>
      <c r="D43" s="104"/>
      <c r="E43" s="1178" t="s">
        <v>33</v>
      </c>
      <c r="F43" s="1178"/>
      <c r="G43" s="1178"/>
      <c r="H43" s="1179"/>
      <c r="I43" s="333">
        <v>1209</v>
      </c>
      <c r="J43" s="334">
        <v>1196</v>
      </c>
      <c r="K43" s="334">
        <v>1067</v>
      </c>
      <c r="L43" s="334">
        <v>1039</v>
      </c>
      <c r="M43" s="335">
        <v>1020</v>
      </c>
    </row>
    <row r="44" spans="2:13" ht="27.75" customHeight="1" x14ac:dyDescent="0.15">
      <c r="B44" s="1172"/>
      <c r="C44" s="1173"/>
      <c r="D44" s="104"/>
      <c r="E44" s="1178" t="s">
        <v>34</v>
      </c>
      <c r="F44" s="1178"/>
      <c r="G44" s="1178"/>
      <c r="H44" s="1179"/>
      <c r="I44" s="333">
        <v>195</v>
      </c>
      <c r="J44" s="334">
        <v>166</v>
      </c>
      <c r="K44" s="334">
        <v>140</v>
      </c>
      <c r="L44" s="334">
        <v>113</v>
      </c>
      <c r="M44" s="335">
        <v>94</v>
      </c>
    </row>
    <row r="45" spans="2:13" ht="27.75" customHeight="1" x14ac:dyDescent="0.15">
      <c r="B45" s="1172"/>
      <c r="C45" s="1173"/>
      <c r="D45" s="104"/>
      <c r="E45" s="1178" t="s">
        <v>35</v>
      </c>
      <c r="F45" s="1178"/>
      <c r="G45" s="1178"/>
      <c r="H45" s="1179"/>
      <c r="I45" s="333">
        <v>1080</v>
      </c>
      <c r="J45" s="334">
        <v>1051</v>
      </c>
      <c r="K45" s="334">
        <v>1050</v>
      </c>
      <c r="L45" s="334">
        <v>1018</v>
      </c>
      <c r="M45" s="335">
        <v>960</v>
      </c>
    </row>
    <row r="46" spans="2:13" ht="27.75" customHeight="1" x14ac:dyDescent="0.15">
      <c r="B46" s="1172"/>
      <c r="C46" s="1173"/>
      <c r="D46" s="105"/>
      <c r="E46" s="1178" t="s">
        <v>36</v>
      </c>
      <c r="F46" s="1178"/>
      <c r="G46" s="1178"/>
      <c r="H46" s="1179"/>
      <c r="I46" s="333">
        <v>5</v>
      </c>
      <c r="J46" s="334">
        <v>3</v>
      </c>
      <c r="K46" s="334">
        <v>2</v>
      </c>
      <c r="L46" s="334">
        <v>1</v>
      </c>
      <c r="M46" s="335" t="s">
        <v>487</v>
      </c>
    </row>
    <row r="47" spans="2:13" ht="27.75" customHeight="1" x14ac:dyDescent="0.15">
      <c r="B47" s="1172"/>
      <c r="C47" s="1173"/>
      <c r="D47" s="106"/>
      <c r="E47" s="1180" t="s">
        <v>37</v>
      </c>
      <c r="F47" s="1181"/>
      <c r="G47" s="1181"/>
      <c r="H47" s="1182"/>
      <c r="I47" s="333" t="s">
        <v>487</v>
      </c>
      <c r="J47" s="334" t="s">
        <v>487</v>
      </c>
      <c r="K47" s="334" t="s">
        <v>487</v>
      </c>
      <c r="L47" s="334" t="s">
        <v>487</v>
      </c>
      <c r="M47" s="335" t="s">
        <v>487</v>
      </c>
    </row>
    <row r="48" spans="2:13" ht="27.75" customHeight="1" x14ac:dyDescent="0.15">
      <c r="B48" s="1172"/>
      <c r="C48" s="1173"/>
      <c r="D48" s="104"/>
      <c r="E48" s="1178" t="s">
        <v>38</v>
      </c>
      <c r="F48" s="1178"/>
      <c r="G48" s="1178"/>
      <c r="H48" s="1179"/>
      <c r="I48" s="333" t="s">
        <v>487</v>
      </c>
      <c r="J48" s="334" t="s">
        <v>487</v>
      </c>
      <c r="K48" s="334" t="s">
        <v>487</v>
      </c>
      <c r="L48" s="334" t="s">
        <v>487</v>
      </c>
      <c r="M48" s="335" t="s">
        <v>487</v>
      </c>
    </row>
    <row r="49" spans="2:13" ht="27.75" customHeight="1" x14ac:dyDescent="0.15">
      <c r="B49" s="1174"/>
      <c r="C49" s="1175"/>
      <c r="D49" s="104"/>
      <c r="E49" s="1178" t="s">
        <v>39</v>
      </c>
      <c r="F49" s="1178"/>
      <c r="G49" s="1178"/>
      <c r="H49" s="1179"/>
      <c r="I49" s="333" t="s">
        <v>487</v>
      </c>
      <c r="J49" s="334" t="s">
        <v>487</v>
      </c>
      <c r="K49" s="334" t="s">
        <v>487</v>
      </c>
      <c r="L49" s="334" t="s">
        <v>487</v>
      </c>
      <c r="M49" s="335" t="s">
        <v>487</v>
      </c>
    </row>
    <row r="50" spans="2:13" ht="27.75" customHeight="1" x14ac:dyDescent="0.15">
      <c r="B50" s="1183" t="s">
        <v>40</v>
      </c>
      <c r="C50" s="1184"/>
      <c r="D50" s="107"/>
      <c r="E50" s="1178" t="s">
        <v>41</v>
      </c>
      <c r="F50" s="1178"/>
      <c r="G50" s="1178"/>
      <c r="H50" s="1179"/>
      <c r="I50" s="333">
        <v>8921</v>
      </c>
      <c r="J50" s="334">
        <v>11726</v>
      </c>
      <c r="K50" s="334">
        <v>9596</v>
      </c>
      <c r="L50" s="334">
        <v>8141</v>
      </c>
      <c r="M50" s="335">
        <v>8278</v>
      </c>
    </row>
    <row r="51" spans="2:13" ht="27.75" customHeight="1" x14ac:dyDescent="0.15">
      <c r="B51" s="1172"/>
      <c r="C51" s="1173"/>
      <c r="D51" s="104"/>
      <c r="E51" s="1178" t="s">
        <v>42</v>
      </c>
      <c r="F51" s="1178"/>
      <c r="G51" s="1178"/>
      <c r="H51" s="1179"/>
      <c r="I51" s="333">
        <v>43</v>
      </c>
      <c r="J51" s="334">
        <v>28</v>
      </c>
      <c r="K51" s="334">
        <v>18</v>
      </c>
      <c r="L51" s="334">
        <v>10</v>
      </c>
      <c r="M51" s="335">
        <v>3</v>
      </c>
    </row>
    <row r="52" spans="2:13" ht="27.75" customHeight="1" x14ac:dyDescent="0.15">
      <c r="B52" s="1174"/>
      <c r="C52" s="1175"/>
      <c r="D52" s="104"/>
      <c r="E52" s="1178" t="s">
        <v>43</v>
      </c>
      <c r="F52" s="1178"/>
      <c r="G52" s="1178"/>
      <c r="H52" s="1179"/>
      <c r="I52" s="333">
        <v>4891</v>
      </c>
      <c r="J52" s="334">
        <v>5233</v>
      </c>
      <c r="K52" s="334">
        <v>4965</v>
      </c>
      <c r="L52" s="334">
        <v>5733</v>
      </c>
      <c r="M52" s="335">
        <v>4973</v>
      </c>
    </row>
    <row r="53" spans="2:13" ht="27.75" customHeight="1" thickBot="1" x14ac:dyDescent="0.2">
      <c r="B53" s="1185" t="s">
        <v>19</v>
      </c>
      <c r="C53" s="1186"/>
      <c r="D53" s="108"/>
      <c r="E53" s="1187" t="s">
        <v>44</v>
      </c>
      <c r="F53" s="1187"/>
      <c r="G53" s="1187"/>
      <c r="H53" s="1188"/>
      <c r="I53" s="336">
        <v>-5378</v>
      </c>
      <c r="J53" s="337">
        <v>-8550</v>
      </c>
      <c r="K53" s="337">
        <v>-6604</v>
      </c>
      <c r="L53" s="337">
        <v>-5706</v>
      </c>
      <c r="M53" s="338">
        <v>-5370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1e7RxRXnjmPhVPoc3BhUXxfDUlYroJEXrsnJyhU+zwtT2guqn/tgiT3j/6VYINYcsK2OTOJsrDHDbJV+jOihQ==" saltValue="ot2ga63JE7vlpUSJsmfC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834</v>
      </c>
      <c r="G55" s="339">
        <v>818</v>
      </c>
      <c r="H55" s="340">
        <v>774</v>
      </c>
    </row>
    <row r="56" spans="2:8" ht="52.5" customHeight="1" x14ac:dyDescent="0.15">
      <c r="B56" s="120"/>
      <c r="C56" s="1199" t="s">
        <v>47</v>
      </c>
      <c r="D56" s="1199"/>
      <c r="E56" s="1200"/>
      <c r="F56" s="341">
        <v>554</v>
      </c>
      <c r="G56" s="341">
        <v>354</v>
      </c>
      <c r="H56" s="342">
        <v>462</v>
      </c>
    </row>
    <row r="57" spans="2:8" ht="53.25" customHeight="1" x14ac:dyDescent="0.15">
      <c r="B57" s="120"/>
      <c r="C57" s="1201" t="s">
        <v>48</v>
      </c>
      <c r="D57" s="1201"/>
      <c r="E57" s="1202"/>
      <c r="F57" s="343">
        <v>7665</v>
      </c>
      <c r="G57" s="343">
        <v>6559</v>
      </c>
      <c r="H57" s="344">
        <v>6564</v>
      </c>
    </row>
    <row r="58" spans="2:8" ht="45.75" customHeight="1" x14ac:dyDescent="0.15">
      <c r="B58" s="121"/>
      <c r="C58" s="1189" t="s">
        <v>551</v>
      </c>
      <c r="D58" s="1190"/>
      <c r="E58" s="1191"/>
      <c r="F58" s="345">
        <v>3777</v>
      </c>
      <c r="G58" s="345">
        <v>3441</v>
      </c>
      <c r="H58" s="346">
        <v>3118</v>
      </c>
    </row>
    <row r="59" spans="2:8" ht="45.75" customHeight="1" x14ac:dyDescent="0.15">
      <c r="B59" s="121"/>
      <c r="C59" s="1189" t="s">
        <v>552</v>
      </c>
      <c r="D59" s="1190"/>
      <c r="E59" s="1191"/>
      <c r="F59" s="345">
        <v>2358</v>
      </c>
      <c r="G59" s="345">
        <v>1832</v>
      </c>
      <c r="H59" s="346">
        <v>2254</v>
      </c>
    </row>
    <row r="60" spans="2:8" ht="45.75" customHeight="1" x14ac:dyDescent="0.15">
      <c r="B60" s="121"/>
      <c r="C60" s="1189" t="s">
        <v>553</v>
      </c>
      <c r="D60" s="1190"/>
      <c r="E60" s="1191"/>
      <c r="F60" s="345">
        <v>717</v>
      </c>
      <c r="G60" s="345">
        <v>674</v>
      </c>
      <c r="H60" s="346">
        <v>661</v>
      </c>
    </row>
    <row r="61" spans="2:8" ht="45.75" customHeight="1" x14ac:dyDescent="0.15">
      <c r="B61" s="121"/>
      <c r="C61" s="1189" t="s">
        <v>554</v>
      </c>
      <c r="D61" s="1190"/>
      <c r="E61" s="1191"/>
      <c r="F61" s="345">
        <v>382</v>
      </c>
      <c r="G61" s="345">
        <v>339</v>
      </c>
      <c r="H61" s="346">
        <v>321</v>
      </c>
    </row>
    <row r="62" spans="2:8" ht="45.75" customHeight="1" thickBot="1" x14ac:dyDescent="0.2">
      <c r="B62" s="122"/>
      <c r="C62" s="1192" t="s">
        <v>555</v>
      </c>
      <c r="D62" s="1193"/>
      <c r="E62" s="1194"/>
      <c r="F62" s="347">
        <v>68</v>
      </c>
      <c r="G62" s="347">
        <v>68</v>
      </c>
      <c r="H62" s="348">
        <v>68</v>
      </c>
    </row>
    <row r="63" spans="2:8" ht="52.5" customHeight="1" thickBot="1" x14ac:dyDescent="0.2">
      <c r="B63" s="123"/>
      <c r="C63" s="1195" t="s">
        <v>49</v>
      </c>
      <c r="D63" s="1195"/>
      <c r="E63" s="1196"/>
      <c r="F63" s="349">
        <v>9052</v>
      </c>
      <c r="G63" s="349">
        <v>7731</v>
      </c>
      <c r="H63" s="350">
        <v>7800</v>
      </c>
    </row>
    <row r="64" spans="2:8" x14ac:dyDescent="0.15"/>
  </sheetData>
  <sheetProtection algorithmName="SHA-512" hashValue="0ryY7akf16SqxEVSPb532O2qxH5OBb/Z3d5QQ+MeQne3yMgCFjiRdSPrbg80EsgYjNRIpYE88VLKn5J1yMz1yQ==" saltValue="b2A7dtbUh1jvGxTu8dyq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134542</v>
      </c>
      <c r="E3" s="142"/>
      <c r="F3" s="143">
        <v>200194</v>
      </c>
      <c r="G3" s="144"/>
      <c r="H3" s="145"/>
    </row>
    <row r="4" spans="1:8" x14ac:dyDescent="0.15">
      <c r="A4" s="146"/>
      <c r="B4" s="147"/>
      <c r="C4" s="148"/>
      <c r="D4" s="149">
        <v>111025</v>
      </c>
      <c r="E4" s="150"/>
      <c r="F4" s="151">
        <v>106422</v>
      </c>
      <c r="G4" s="152"/>
      <c r="H4" s="153"/>
    </row>
    <row r="5" spans="1:8" x14ac:dyDescent="0.15">
      <c r="A5" s="134" t="s">
        <v>519</v>
      </c>
      <c r="B5" s="139"/>
      <c r="C5" s="140"/>
      <c r="D5" s="141">
        <v>122555</v>
      </c>
      <c r="E5" s="142"/>
      <c r="F5" s="143">
        <v>196914</v>
      </c>
      <c r="G5" s="144"/>
      <c r="H5" s="145"/>
    </row>
    <row r="6" spans="1:8" x14ac:dyDescent="0.15">
      <c r="A6" s="146"/>
      <c r="B6" s="147"/>
      <c r="C6" s="148"/>
      <c r="D6" s="149">
        <v>85929</v>
      </c>
      <c r="E6" s="150"/>
      <c r="F6" s="151">
        <v>98966</v>
      </c>
      <c r="G6" s="152"/>
      <c r="H6" s="153"/>
    </row>
    <row r="7" spans="1:8" x14ac:dyDescent="0.15">
      <c r="A7" s="134" t="s">
        <v>520</v>
      </c>
      <c r="B7" s="139"/>
      <c r="C7" s="140"/>
      <c r="D7" s="141">
        <v>123084</v>
      </c>
      <c r="E7" s="142"/>
      <c r="F7" s="143">
        <v>204757</v>
      </c>
      <c r="G7" s="144"/>
      <c r="H7" s="145"/>
    </row>
    <row r="8" spans="1:8" x14ac:dyDescent="0.15">
      <c r="A8" s="146"/>
      <c r="B8" s="147"/>
      <c r="C8" s="148"/>
      <c r="D8" s="149">
        <v>60197</v>
      </c>
      <c r="E8" s="150"/>
      <c r="F8" s="151">
        <v>106071</v>
      </c>
      <c r="G8" s="152"/>
      <c r="H8" s="153"/>
    </row>
    <row r="9" spans="1:8" x14ac:dyDescent="0.15">
      <c r="A9" s="134" t="s">
        <v>521</v>
      </c>
      <c r="B9" s="139"/>
      <c r="C9" s="140"/>
      <c r="D9" s="141">
        <v>172441</v>
      </c>
      <c r="E9" s="142"/>
      <c r="F9" s="143">
        <v>194971</v>
      </c>
      <c r="G9" s="144"/>
      <c r="H9" s="145"/>
    </row>
    <row r="10" spans="1:8" x14ac:dyDescent="0.15">
      <c r="A10" s="146"/>
      <c r="B10" s="147"/>
      <c r="C10" s="148"/>
      <c r="D10" s="149">
        <v>129415</v>
      </c>
      <c r="E10" s="150"/>
      <c r="F10" s="151">
        <v>105966</v>
      </c>
      <c r="G10" s="152"/>
      <c r="H10" s="153"/>
    </row>
    <row r="11" spans="1:8" x14ac:dyDescent="0.15">
      <c r="A11" s="134" t="s">
        <v>522</v>
      </c>
      <c r="B11" s="139"/>
      <c r="C11" s="140"/>
      <c r="D11" s="141">
        <v>165570</v>
      </c>
      <c r="E11" s="142"/>
      <c r="F11" s="143">
        <v>224172</v>
      </c>
      <c r="G11" s="144"/>
      <c r="H11" s="145"/>
    </row>
    <row r="12" spans="1:8" x14ac:dyDescent="0.15">
      <c r="A12" s="146"/>
      <c r="B12" s="147"/>
      <c r="C12" s="154"/>
      <c r="D12" s="149">
        <v>108465</v>
      </c>
      <c r="E12" s="150"/>
      <c r="F12" s="151">
        <v>117611</v>
      </c>
      <c r="G12" s="152"/>
      <c r="H12" s="153"/>
    </row>
    <row r="13" spans="1:8" x14ac:dyDescent="0.15">
      <c r="A13" s="134"/>
      <c r="B13" s="139"/>
      <c r="C13" s="140"/>
      <c r="D13" s="141">
        <v>143638</v>
      </c>
      <c r="E13" s="142"/>
      <c r="F13" s="143">
        <v>204202</v>
      </c>
      <c r="G13" s="155"/>
      <c r="H13" s="145"/>
    </row>
    <row r="14" spans="1:8" x14ac:dyDescent="0.15">
      <c r="A14" s="146"/>
      <c r="B14" s="147"/>
      <c r="C14" s="148"/>
      <c r="D14" s="149">
        <v>99006</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7.66</v>
      </c>
      <c r="C19" s="156">
        <f>ROUND(VALUE(SUBSTITUTE(実質収支比率等に係る経年分析!G$48,"▲","-")),2)</f>
        <v>12.65</v>
      </c>
      <c r="D19" s="156">
        <f>ROUND(VALUE(SUBSTITUTE(実質収支比率等に係る経年分析!H$48,"▲","-")),2)</f>
        <v>12.03</v>
      </c>
      <c r="E19" s="156">
        <f>ROUND(VALUE(SUBSTITUTE(実質収支比率等に係る経年分析!I$48,"▲","-")),2)</f>
        <v>10.35</v>
      </c>
      <c r="F19" s="156">
        <f>ROUND(VALUE(SUBSTITUTE(実質収支比率等に係る経年分析!J$48,"▲","-")),2)</f>
        <v>10.53</v>
      </c>
    </row>
    <row r="20" spans="1:11" x14ac:dyDescent="0.15">
      <c r="A20" s="156" t="s">
        <v>53</v>
      </c>
      <c r="B20" s="156">
        <f>ROUND(VALUE(SUBSTITUTE(実質収支比率等に係る経年分析!F$47,"▲","-")),2)</f>
        <v>21.18</v>
      </c>
      <c r="C20" s="156">
        <f>ROUND(VALUE(SUBSTITUTE(実質収支比率等に係る経年分析!G$47,"▲","-")),2)</f>
        <v>21.64</v>
      </c>
      <c r="D20" s="156">
        <f>ROUND(VALUE(SUBSTITUTE(実質収支比率等に係る経年分析!H$47,"▲","-")),2)</f>
        <v>21.45</v>
      </c>
      <c r="E20" s="156">
        <f>ROUND(VALUE(SUBSTITUTE(実質収支比率等に係る経年分析!I$47,"▲","-")),2)</f>
        <v>20.54</v>
      </c>
      <c r="F20" s="156">
        <f>ROUND(VALUE(SUBSTITUTE(実質収支比率等に係る経年分析!J$47,"▲","-")),2)</f>
        <v>18.91</v>
      </c>
    </row>
    <row r="21" spans="1:11" x14ac:dyDescent="0.15">
      <c r="A21" s="156" t="s">
        <v>54</v>
      </c>
      <c r="B21" s="156">
        <f>IF(ISNUMBER(VALUE(SUBSTITUTE(実質収支比率等に係る経年分析!F$49,"▲","-"))),ROUND(VALUE(SUBSTITUTE(実質収支比率等に係る経年分析!F$49,"▲","-")),2),NA())</f>
        <v>0.73</v>
      </c>
      <c r="C21" s="156">
        <f>IF(ISNUMBER(VALUE(SUBSTITUTE(実質収支比率等に係る経年分析!G$49,"▲","-"))),ROUND(VALUE(SUBSTITUTE(実質収支比率等に係る経年分析!G$49,"▲","-")),2),NA())</f>
        <v>3.91</v>
      </c>
      <c r="D21" s="156">
        <f>IF(ISNUMBER(VALUE(SUBSTITUTE(実質収支比率等に係る経年分析!H$49,"▲","-"))),ROUND(VALUE(SUBSTITUTE(実質収支比率等に係る経年分析!H$49,"▲","-")),2),NA())</f>
        <v>-7.53</v>
      </c>
      <c r="E21" s="156">
        <f>IF(ISNUMBER(VALUE(SUBSTITUTE(実質収支比率等に係る経年分析!I$49,"▲","-"))),ROUND(VALUE(SUBSTITUTE(実質収支比率等に係る経年分析!I$49,"▲","-")),2),NA())</f>
        <v>-7.67</v>
      </c>
      <c r="F21" s="156">
        <f>IF(ISNUMBER(VALUE(SUBSTITUTE(実質収支比率等に係る経年分析!J$49,"▲","-"))),ROUND(VALUE(SUBSTITUTE(実質収支比率等に係る経年分析!J$49,"▲","-")),2),NA())</f>
        <v>-5.63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1.1499999999999999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0.87</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2.0499999999999998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1.1299999999999999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0.56000000000000005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10.53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15.93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16.989999999999998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15.97</v>
      </c>
    </row>
    <row r="36" spans="1:16" x14ac:dyDescent="0.15">
      <c r="A36" s="157" t="str">
        <f>IF(連結実質赤字比率に係る赤字・黒字の構成分析!C$34="",NA(),連結実質赤字比率に係る赤字・黒字の構成分析!C$34)</f>
        <v>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24.06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25.22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23.68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418</v>
      </c>
      <c r="E42" s="158"/>
      <c r="F42" s="158"/>
      <c r="G42" s="158">
        <f>'実質公債費比率（分子）の構造'!L$52</f>
        <v>427</v>
      </c>
      <c r="H42" s="158"/>
      <c r="I42" s="158"/>
      <c r="J42" s="158">
        <f>'実質公債費比率（分子）の構造'!M$52</f>
        <v>432</v>
      </c>
      <c r="K42" s="158"/>
      <c r="L42" s="158"/>
      <c r="M42" s="158">
        <f>'実質公債費比率（分子）の構造'!N$52</f>
        <v>459</v>
      </c>
      <c r="N42" s="158"/>
      <c r="O42" s="158"/>
      <c r="P42" s="158">
        <f>'実質公債費比率（分子）の構造'!O$52</f>
        <v>477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2</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34</v>
      </c>
      <c r="C45" s="158"/>
      <c r="D45" s="158"/>
      <c r="E45" s="158">
        <f>'実質公債費比率（分子）の構造'!L$49</f>
        <v>35</v>
      </c>
      <c r="F45" s="158"/>
      <c r="G45" s="158"/>
      <c r="H45" s="158">
        <f>'実質公債費比率（分子）の構造'!M$49</f>
        <v>36</v>
      </c>
      <c r="I45" s="158"/>
      <c r="J45" s="158"/>
      <c r="K45" s="158">
        <f>'実質公債費比率（分子）の構造'!N$49</f>
        <v>35</v>
      </c>
      <c r="L45" s="158"/>
      <c r="M45" s="158"/>
      <c r="N45" s="158">
        <f>'実質公債費比率（分子）の構造'!O$49</f>
        <v>26</v>
      </c>
      <c r="O45" s="158"/>
      <c r="P45" s="158"/>
    </row>
    <row r="46" spans="1:16" x14ac:dyDescent="0.15">
      <c r="A46" s="158" t="s">
        <v>64</v>
      </c>
      <c r="B46" s="158">
        <f>'実質公債費比率（分子）の構造'!K$48</f>
        <v>75</v>
      </c>
      <c r="C46" s="158"/>
      <c r="D46" s="158"/>
      <c r="E46" s="158">
        <f>'実質公債費比率（分子）の構造'!L$48</f>
        <v>74</v>
      </c>
      <c r="F46" s="158"/>
      <c r="G46" s="158"/>
      <c r="H46" s="158">
        <f>'実質公債費比率（分子）の構造'!M$48</f>
        <v>78</v>
      </c>
      <c r="I46" s="158"/>
      <c r="J46" s="158"/>
      <c r="K46" s="158">
        <f>'実質公債費比率（分子）の構造'!N$48</f>
        <v>74</v>
      </c>
      <c r="L46" s="158"/>
      <c r="M46" s="158"/>
      <c r="N46" s="158">
        <f>'実質公債費比率（分子）の構造'!O$48</f>
        <v>74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573</v>
      </c>
      <c r="C49" s="158"/>
      <c r="D49" s="158"/>
      <c r="E49" s="158">
        <f>'実質公債費比率（分子）の構造'!L$45</f>
        <v>572</v>
      </c>
      <c r="F49" s="158"/>
      <c r="G49" s="158"/>
      <c r="H49" s="158">
        <f>'実質公債費比率（分子）の構造'!M$45</f>
        <v>591</v>
      </c>
      <c r="I49" s="158"/>
      <c r="J49" s="158"/>
      <c r="K49" s="158">
        <f>'実質公債費比率（分子）の構造'!N$45</f>
        <v>605</v>
      </c>
      <c r="L49" s="158"/>
      <c r="M49" s="158"/>
      <c r="N49" s="158">
        <f>'実質公債費比率（分子）の構造'!O$45</f>
        <v>602</v>
      </c>
      <c r="O49" s="158"/>
      <c r="P49" s="158"/>
    </row>
    <row r="50" spans="1:16" x14ac:dyDescent="0.15">
      <c r="A50" s="158" t="s">
        <v>67</v>
      </c>
      <c r="B50" s="158" t="e">
        <f>NA()</f>
        <v>#N/A</v>
      </c>
      <c r="C50" s="158">
        <f>IF(ISNUMBER('実質公債費比率（分子）の構造'!K$53),'実質公債費比率（分子）の構造'!K$53,NA())</f>
        <v>266</v>
      </c>
      <c r="D50" s="158" t="e">
        <f>NA()</f>
        <v>#N/A</v>
      </c>
      <c r="E50" s="158" t="e">
        <f>NA()</f>
        <v>#N/A</v>
      </c>
      <c r="F50" s="158">
        <f>IF(ISNUMBER('実質公債費比率（分子）の構造'!L$53),'実質公債費比率（分子）の構造'!L$53,NA())</f>
        <v>256</v>
      </c>
      <c r="G50" s="158" t="e">
        <f>NA()</f>
        <v>#N/A</v>
      </c>
      <c r="H50" s="158" t="e">
        <f>NA()</f>
        <v>#N/A</v>
      </c>
      <c r="I50" s="158">
        <f>IF(ISNUMBER('実質公債費比率（分子）の構造'!M$53),'実質公債費比率（分子）の構造'!M$53,NA())</f>
        <v>273</v>
      </c>
      <c r="J50" s="158" t="e">
        <f>NA()</f>
        <v>#N/A</v>
      </c>
      <c r="K50" s="158" t="e">
        <f>NA()</f>
        <v>#N/A</v>
      </c>
      <c r="L50" s="158">
        <f>IF(ISNUMBER('実質公債費比率（分子）の構造'!N$53),'実質公債費比率（分子）の構造'!N$53,NA())</f>
        <v>255</v>
      </c>
      <c r="M50" s="158" t="e">
        <f>NA()</f>
        <v>#N/A</v>
      </c>
      <c r="N50" s="158" t="e">
        <f>NA()</f>
        <v>#N/A</v>
      </c>
      <c r="O50" s="158">
        <f>IF(ISNUMBER('実質公債費比率（分子）の構造'!O$53),'実質公債費比率（分子）の構造'!O$53,NA())</f>
        <v>225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4891</v>
      </c>
      <c r="E56" s="157"/>
      <c r="F56" s="157"/>
      <c r="G56" s="157">
        <f>'将来負担比率（分子）の構造'!J$52</f>
        <v>5233</v>
      </c>
      <c r="H56" s="157"/>
      <c r="I56" s="157"/>
      <c r="J56" s="157">
        <f>'将来負担比率（分子）の構造'!K$52</f>
        <v>4965</v>
      </c>
      <c r="K56" s="157"/>
      <c r="L56" s="157"/>
      <c r="M56" s="157">
        <f>'将来負担比率（分子）の構造'!L$52</f>
        <v>5733</v>
      </c>
      <c r="N56" s="157"/>
      <c r="O56" s="157"/>
      <c r="P56" s="157">
        <f>'将来負担比率（分子）の構造'!M$52</f>
        <v>4973</v>
      </c>
    </row>
    <row r="57" spans="1:16" x14ac:dyDescent="0.15">
      <c r="A57" s="157" t="s">
        <v>42</v>
      </c>
      <c r="B57" s="157"/>
      <c r="C57" s="157"/>
      <c r="D57" s="157">
        <f>'将来負担比率（分子）の構造'!I$51</f>
        <v>43</v>
      </c>
      <c r="E57" s="157"/>
      <c r="F57" s="157"/>
      <c r="G57" s="157">
        <f>'将来負担比率（分子）の構造'!J$51</f>
        <v>28</v>
      </c>
      <c r="H57" s="157"/>
      <c r="I57" s="157"/>
      <c r="J57" s="157">
        <f>'将来負担比率（分子）の構造'!K$51</f>
        <v>18</v>
      </c>
      <c r="K57" s="157"/>
      <c r="L57" s="157"/>
      <c r="M57" s="157">
        <f>'将来負担比率（分子）の構造'!L$51</f>
        <v>10</v>
      </c>
      <c r="N57" s="157"/>
      <c r="O57" s="157"/>
      <c r="P57" s="157">
        <f>'将来負担比率（分子）の構造'!M$51</f>
        <v>3</v>
      </c>
    </row>
    <row r="58" spans="1:16" x14ac:dyDescent="0.15">
      <c r="A58" s="157" t="s">
        <v>41</v>
      </c>
      <c r="B58" s="157"/>
      <c r="C58" s="157"/>
      <c r="D58" s="157">
        <f>'将来負担比率（分子）の構造'!I$50</f>
        <v>8921</v>
      </c>
      <c r="E58" s="157"/>
      <c r="F58" s="157"/>
      <c r="G58" s="157">
        <f>'将来負担比率（分子）の構造'!J$50</f>
        <v>11726</v>
      </c>
      <c r="H58" s="157"/>
      <c r="I58" s="157"/>
      <c r="J58" s="157">
        <f>'将来負担比率（分子）の構造'!K$50</f>
        <v>9596</v>
      </c>
      <c r="K58" s="157"/>
      <c r="L58" s="157"/>
      <c r="M58" s="157">
        <f>'将来負担比率（分子）の構造'!L$50</f>
        <v>8141</v>
      </c>
      <c r="N58" s="157"/>
      <c r="O58" s="157"/>
      <c r="P58" s="157">
        <f>'将来負担比率（分子）の構造'!M$50</f>
        <v>8278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v>
      </c>
      <c r="C61" s="157"/>
      <c r="D61" s="157"/>
      <c r="E61" s="157">
        <f>'将来負担比率（分子）の構造'!J$46</f>
        <v>3</v>
      </c>
      <c r="F61" s="157"/>
      <c r="G61" s="157"/>
      <c r="H61" s="157">
        <f>'将来負担比率（分子）の構造'!K$46</f>
        <v>2</v>
      </c>
      <c r="I61" s="157"/>
      <c r="J61" s="157"/>
      <c r="K61" s="157">
        <f>'将来負担比率（分子）の構造'!L$46</f>
        <v>1</v>
      </c>
      <c r="L61" s="157"/>
      <c r="M61" s="157"/>
      <c r="N61" s="157" t="str">
        <f>'将来負担比率（分子）の構造'!M$46</f>
        <v>-</v>
      </c>
      <c r="O61" s="157"/>
      <c r="P61" s="157"/>
    </row>
    <row r="62" spans="1:16" x14ac:dyDescent="0.15">
      <c r="A62" s="157" t="s">
        <v>35</v>
      </c>
      <c r="B62" s="157">
        <f>'将来負担比率（分子）の構造'!I$45</f>
        <v>1080</v>
      </c>
      <c r="C62" s="157"/>
      <c r="D62" s="157"/>
      <c r="E62" s="157">
        <f>'将来負担比率（分子）の構造'!J$45</f>
        <v>1051</v>
      </c>
      <c r="F62" s="157"/>
      <c r="G62" s="157"/>
      <c r="H62" s="157">
        <f>'将来負担比率（分子）の構造'!K$45</f>
        <v>1050</v>
      </c>
      <c r="I62" s="157"/>
      <c r="J62" s="157"/>
      <c r="K62" s="157">
        <f>'将来負担比率（分子）の構造'!L$45</f>
        <v>1018</v>
      </c>
      <c r="L62" s="157"/>
      <c r="M62" s="157"/>
      <c r="N62" s="157">
        <f>'将来負担比率（分子）の構造'!M$45</f>
        <v>960</v>
      </c>
      <c r="O62" s="157"/>
      <c r="P62" s="157"/>
    </row>
    <row r="63" spans="1:16" x14ac:dyDescent="0.15">
      <c r="A63" s="157" t="s">
        <v>34</v>
      </c>
      <c r="B63" s="157">
        <f>'将来負担比率（分子）の構造'!I$44</f>
        <v>195</v>
      </c>
      <c r="C63" s="157"/>
      <c r="D63" s="157"/>
      <c r="E63" s="157">
        <f>'将来負担比率（分子）の構造'!J$44</f>
        <v>166</v>
      </c>
      <c r="F63" s="157"/>
      <c r="G63" s="157"/>
      <c r="H63" s="157">
        <f>'将来負担比率（分子）の構造'!K$44</f>
        <v>140</v>
      </c>
      <c r="I63" s="157"/>
      <c r="J63" s="157"/>
      <c r="K63" s="157">
        <f>'将来負担比率（分子）の構造'!L$44</f>
        <v>113</v>
      </c>
      <c r="L63" s="157"/>
      <c r="M63" s="157"/>
      <c r="N63" s="157">
        <f>'将来負担比率（分子）の構造'!M$44</f>
        <v>94</v>
      </c>
      <c r="O63" s="157"/>
      <c r="P63" s="157"/>
    </row>
    <row r="64" spans="1:16" x14ac:dyDescent="0.15">
      <c r="A64" s="157" t="s">
        <v>33</v>
      </c>
      <c r="B64" s="157">
        <f>'将来負担比率（分子）の構造'!I$43</f>
        <v>1209</v>
      </c>
      <c r="C64" s="157"/>
      <c r="D64" s="157"/>
      <c r="E64" s="157">
        <f>'将来負担比率（分子）の構造'!J$43</f>
        <v>1196</v>
      </c>
      <c r="F64" s="157"/>
      <c r="G64" s="157"/>
      <c r="H64" s="157">
        <f>'将来負担比率（分子）の構造'!K$43</f>
        <v>1067</v>
      </c>
      <c r="I64" s="157"/>
      <c r="J64" s="157"/>
      <c r="K64" s="157">
        <f>'将来負担比率（分子）の構造'!L$43</f>
        <v>1039</v>
      </c>
      <c r="L64" s="157"/>
      <c r="M64" s="157"/>
      <c r="N64" s="157">
        <f>'将来負担比率（分子）の構造'!M$43</f>
        <v>1020</v>
      </c>
      <c r="O64" s="157"/>
      <c r="P64" s="157"/>
    </row>
    <row r="65" spans="1:16" x14ac:dyDescent="0.15">
      <c r="A65" s="157" t="s">
        <v>32</v>
      </c>
      <c r="B65" s="157">
        <f>'将来負担比率（分子）の構造'!I$42</f>
        <v>2</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5987</v>
      </c>
      <c r="C66" s="157"/>
      <c r="D66" s="157"/>
      <c r="E66" s="157">
        <f>'将来負担比率（分子）の構造'!J$41</f>
        <v>6021</v>
      </c>
      <c r="F66" s="157"/>
      <c r="G66" s="157"/>
      <c r="H66" s="157">
        <f>'将来負担比率（分子）の構造'!K$41</f>
        <v>5716</v>
      </c>
      <c r="I66" s="157"/>
      <c r="J66" s="157"/>
      <c r="K66" s="157">
        <f>'将来負担比率（分子）の構造'!L$41</f>
        <v>6007</v>
      </c>
      <c r="L66" s="157"/>
      <c r="M66" s="157"/>
      <c r="N66" s="157">
        <f>'将来負担比率（分子）の構造'!M$41</f>
        <v>5812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834</v>
      </c>
      <c r="C72" s="161">
        <f>基金残高に係る経年分析!G55</f>
        <v>818</v>
      </c>
      <c r="D72" s="161">
        <f>基金残高に係る経年分析!H55</f>
        <v>774</v>
      </c>
    </row>
    <row r="73" spans="1:16" x14ac:dyDescent="0.15">
      <c r="A73" s="160" t="s">
        <v>74</v>
      </c>
      <c r="B73" s="161">
        <f>基金残高に係る経年分析!F56</f>
        <v>554</v>
      </c>
      <c r="C73" s="161">
        <f>基金残高に係る経年分析!G56</f>
        <v>354</v>
      </c>
      <c r="D73" s="161">
        <f>基金残高に係る経年分析!H56</f>
        <v>462</v>
      </c>
    </row>
    <row r="74" spans="1:16" x14ac:dyDescent="0.15">
      <c r="A74" s="160" t="s">
        <v>75</v>
      </c>
      <c r="B74" s="161">
        <f>基金残高に係る経年分析!F57</f>
        <v>7665</v>
      </c>
      <c r="C74" s="161">
        <f>基金残高に係る経年分析!G57</f>
        <v>6559</v>
      </c>
      <c r="D74" s="161">
        <f>基金残高に係る経年分析!H57</f>
        <v>6564</v>
      </c>
    </row>
  </sheetData>
  <sheetProtection algorithmName="SHA-512" hashValue="jb//u4lzbi03cqi/VpT6xZK42+/9uq8goRUX6+7bvd5rzag5MUcB7GfYHxNVGJf/N/C50ldj0T62FyAhf+XW3Q==" saltValue="kXr6fuM0xAjE3RzH6hA8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1046537</v>
      </c>
      <c r="S5" s="600"/>
      <c r="T5" s="600"/>
      <c r="U5" s="600"/>
      <c r="V5" s="600"/>
      <c r="W5" s="600"/>
      <c r="X5" s="600"/>
      <c r="Y5" s="601"/>
      <c r="Z5" s="602">
        <v>9.8000000000000007</v>
      </c>
      <c r="AA5" s="602"/>
      <c r="AB5" s="602"/>
      <c r="AC5" s="602"/>
      <c r="AD5" s="603">
        <v>1046537</v>
      </c>
      <c r="AE5" s="603"/>
      <c r="AF5" s="603"/>
      <c r="AG5" s="603"/>
      <c r="AH5" s="603"/>
      <c r="AI5" s="603"/>
      <c r="AJ5" s="603"/>
      <c r="AK5" s="603"/>
      <c r="AL5" s="604">
        <v>25.4</v>
      </c>
      <c r="AM5" s="605"/>
      <c r="AN5" s="605"/>
      <c r="AO5" s="606"/>
      <c r="AP5" s="596" t="s">
        <v>216</v>
      </c>
      <c r="AQ5" s="597"/>
      <c r="AR5" s="597"/>
      <c r="AS5" s="597"/>
      <c r="AT5" s="597"/>
      <c r="AU5" s="597"/>
      <c r="AV5" s="597"/>
      <c r="AW5" s="597"/>
      <c r="AX5" s="597"/>
      <c r="AY5" s="597"/>
      <c r="AZ5" s="597"/>
      <c r="BA5" s="597"/>
      <c r="BB5" s="597"/>
      <c r="BC5" s="597"/>
      <c r="BD5" s="597"/>
      <c r="BE5" s="597"/>
      <c r="BF5" s="598"/>
      <c r="BG5" s="610">
        <v>1046537</v>
      </c>
      <c r="BH5" s="611"/>
      <c r="BI5" s="611"/>
      <c r="BJ5" s="611"/>
      <c r="BK5" s="611"/>
      <c r="BL5" s="611"/>
      <c r="BM5" s="611"/>
      <c r="BN5" s="612"/>
      <c r="BO5" s="613">
        <v>100</v>
      </c>
      <c r="BP5" s="613"/>
      <c r="BQ5" s="613"/>
      <c r="BR5" s="613"/>
      <c r="BS5" s="614">
        <v>13161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85882</v>
      </c>
      <c r="S6" s="611"/>
      <c r="T6" s="611"/>
      <c r="U6" s="611"/>
      <c r="V6" s="611"/>
      <c r="W6" s="611"/>
      <c r="X6" s="611"/>
      <c r="Y6" s="612"/>
      <c r="Z6" s="613">
        <v>0.8</v>
      </c>
      <c r="AA6" s="613"/>
      <c r="AB6" s="613"/>
      <c r="AC6" s="613"/>
      <c r="AD6" s="614">
        <v>85882</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1046537</v>
      </c>
      <c r="BH6" s="611"/>
      <c r="BI6" s="611"/>
      <c r="BJ6" s="611"/>
      <c r="BK6" s="611"/>
      <c r="BL6" s="611"/>
      <c r="BM6" s="611"/>
      <c r="BN6" s="612"/>
      <c r="BO6" s="613">
        <v>100</v>
      </c>
      <c r="BP6" s="613"/>
      <c r="BQ6" s="613"/>
      <c r="BR6" s="613"/>
      <c r="BS6" s="614">
        <v>13161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70546</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70546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234</v>
      </c>
      <c r="S7" s="611"/>
      <c r="T7" s="611"/>
      <c r="U7" s="611"/>
      <c r="V7" s="611"/>
      <c r="W7" s="611"/>
      <c r="X7" s="611"/>
      <c r="Y7" s="612"/>
      <c r="Z7" s="613">
        <v>0</v>
      </c>
      <c r="AA7" s="613"/>
      <c r="AB7" s="613"/>
      <c r="AC7" s="613"/>
      <c r="AD7" s="614">
        <v>234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366257</v>
      </c>
      <c r="BH7" s="611"/>
      <c r="BI7" s="611"/>
      <c r="BJ7" s="611"/>
      <c r="BK7" s="611"/>
      <c r="BL7" s="611"/>
      <c r="BM7" s="611"/>
      <c r="BN7" s="612"/>
      <c r="BO7" s="613">
        <v>35</v>
      </c>
      <c r="BP7" s="613"/>
      <c r="BQ7" s="613"/>
      <c r="BR7" s="613"/>
      <c r="BS7" s="614">
        <v>13161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2759794</v>
      </c>
      <c r="CS7" s="611"/>
      <c r="CT7" s="611"/>
      <c r="CU7" s="611"/>
      <c r="CV7" s="611"/>
      <c r="CW7" s="611"/>
      <c r="CX7" s="611"/>
      <c r="CY7" s="612"/>
      <c r="CZ7" s="613">
        <v>27.3</v>
      </c>
      <c r="DA7" s="613"/>
      <c r="DB7" s="613"/>
      <c r="DC7" s="613"/>
      <c r="DD7" s="619">
        <v>9746</v>
      </c>
      <c r="DE7" s="611"/>
      <c r="DF7" s="611"/>
      <c r="DG7" s="611"/>
      <c r="DH7" s="611"/>
      <c r="DI7" s="611"/>
      <c r="DJ7" s="611"/>
      <c r="DK7" s="611"/>
      <c r="DL7" s="611"/>
      <c r="DM7" s="611"/>
      <c r="DN7" s="611"/>
      <c r="DO7" s="611"/>
      <c r="DP7" s="612"/>
      <c r="DQ7" s="619">
        <v>1121509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5160</v>
      </c>
      <c r="S8" s="611"/>
      <c r="T8" s="611"/>
      <c r="U8" s="611"/>
      <c r="V8" s="611"/>
      <c r="W8" s="611"/>
      <c r="X8" s="611"/>
      <c r="Y8" s="612"/>
      <c r="Z8" s="613">
        <v>0</v>
      </c>
      <c r="AA8" s="613"/>
      <c r="AB8" s="613"/>
      <c r="AC8" s="613"/>
      <c r="AD8" s="614">
        <v>5160</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13661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2950360</v>
      </c>
      <c r="CS8" s="611"/>
      <c r="CT8" s="611"/>
      <c r="CU8" s="611"/>
      <c r="CV8" s="611"/>
      <c r="CW8" s="611"/>
      <c r="CX8" s="611"/>
      <c r="CY8" s="612"/>
      <c r="CZ8" s="613">
        <v>29.2</v>
      </c>
      <c r="DA8" s="613"/>
      <c r="DB8" s="613"/>
      <c r="DC8" s="613"/>
      <c r="DD8" s="619">
        <v>88763</v>
      </c>
      <c r="DE8" s="611"/>
      <c r="DF8" s="611"/>
      <c r="DG8" s="611"/>
      <c r="DH8" s="611"/>
      <c r="DI8" s="611"/>
      <c r="DJ8" s="611"/>
      <c r="DK8" s="611"/>
      <c r="DL8" s="611"/>
      <c r="DM8" s="611"/>
      <c r="DN8" s="611"/>
      <c r="DO8" s="611"/>
      <c r="DP8" s="612"/>
      <c r="DQ8" s="619">
        <v>1293675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5071</v>
      </c>
      <c r="S9" s="611"/>
      <c r="T9" s="611"/>
      <c r="U9" s="611"/>
      <c r="V9" s="611"/>
      <c r="W9" s="611"/>
      <c r="X9" s="611"/>
      <c r="Y9" s="612"/>
      <c r="Z9" s="613">
        <v>0</v>
      </c>
      <c r="AA9" s="613"/>
      <c r="AB9" s="613"/>
      <c r="AC9" s="613"/>
      <c r="AD9" s="614">
        <v>5071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283114</v>
      </c>
      <c r="BH9" s="611"/>
      <c r="BI9" s="611"/>
      <c r="BJ9" s="611"/>
      <c r="BK9" s="611"/>
      <c r="BL9" s="611"/>
      <c r="BM9" s="611"/>
      <c r="BN9" s="612"/>
      <c r="BO9" s="613">
        <v>27.1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668170</v>
      </c>
      <c r="CS9" s="611"/>
      <c r="CT9" s="611"/>
      <c r="CU9" s="611"/>
      <c r="CV9" s="611"/>
      <c r="CW9" s="611"/>
      <c r="CX9" s="611"/>
      <c r="CY9" s="612"/>
      <c r="CZ9" s="613">
        <v>6.6</v>
      </c>
      <c r="DA9" s="613"/>
      <c r="DB9" s="613"/>
      <c r="DC9" s="613"/>
      <c r="DD9" s="619">
        <v>14397</v>
      </c>
      <c r="DE9" s="611"/>
      <c r="DF9" s="611"/>
      <c r="DG9" s="611"/>
      <c r="DH9" s="611"/>
      <c r="DI9" s="611"/>
      <c r="DJ9" s="611"/>
      <c r="DK9" s="611"/>
      <c r="DL9" s="611"/>
      <c r="DM9" s="611"/>
      <c r="DN9" s="611"/>
      <c r="DO9" s="611"/>
      <c r="DP9" s="612"/>
      <c r="DQ9" s="619">
        <v>626857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23316</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80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240612</v>
      </c>
      <c r="S11" s="611"/>
      <c r="T11" s="611"/>
      <c r="U11" s="611"/>
      <c r="V11" s="611"/>
      <c r="W11" s="611"/>
      <c r="X11" s="611"/>
      <c r="Y11" s="612"/>
      <c r="Z11" s="615">
        <v>2.2999999999999998</v>
      </c>
      <c r="AA11" s="616"/>
      <c r="AB11" s="616"/>
      <c r="AC11" s="622"/>
      <c r="AD11" s="619">
        <v>240612</v>
      </c>
      <c r="AE11" s="611"/>
      <c r="AF11" s="611"/>
      <c r="AG11" s="611"/>
      <c r="AH11" s="611"/>
      <c r="AI11" s="611"/>
      <c r="AJ11" s="611"/>
      <c r="AK11" s="612"/>
      <c r="AL11" s="615">
        <v>5.8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46166</v>
      </c>
      <c r="BH11" s="611"/>
      <c r="BI11" s="611"/>
      <c r="BJ11" s="611"/>
      <c r="BK11" s="611"/>
      <c r="BL11" s="611"/>
      <c r="BM11" s="611"/>
      <c r="BN11" s="612"/>
      <c r="BO11" s="613">
        <v>4.4000000000000004</v>
      </c>
      <c r="BP11" s="613"/>
      <c r="BQ11" s="613"/>
      <c r="BR11" s="613"/>
      <c r="BS11" s="614">
        <v>13161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814083</v>
      </c>
      <c r="CS11" s="611"/>
      <c r="CT11" s="611"/>
      <c r="CU11" s="611"/>
      <c r="CV11" s="611"/>
      <c r="CW11" s="611"/>
      <c r="CX11" s="611"/>
      <c r="CY11" s="612"/>
      <c r="CZ11" s="613">
        <v>8</v>
      </c>
      <c r="DA11" s="613"/>
      <c r="DB11" s="613"/>
      <c r="DC11" s="613"/>
      <c r="DD11" s="619">
        <v>385323</v>
      </c>
      <c r="DE11" s="611"/>
      <c r="DF11" s="611"/>
      <c r="DG11" s="611"/>
      <c r="DH11" s="611"/>
      <c r="DI11" s="611"/>
      <c r="DJ11" s="611"/>
      <c r="DK11" s="611"/>
      <c r="DL11" s="611"/>
      <c r="DM11" s="611"/>
      <c r="DN11" s="611"/>
      <c r="DO11" s="611"/>
      <c r="DP11" s="612"/>
      <c r="DQ11" s="619">
        <v>246422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543376</v>
      </c>
      <c r="BH12" s="611"/>
      <c r="BI12" s="611"/>
      <c r="BJ12" s="611"/>
      <c r="BK12" s="611"/>
      <c r="BL12" s="611"/>
      <c r="BM12" s="611"/>
      <c r="BN12" s="612"/>
      <c r="BO12" s="613">
        <v>51.9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335690</v>
      </c>
      <c r="CS12" s="611"/>
      <c r="CT12" s="611"/>
      <c r="CU12" s="611"/>
      <c r="CV12" s="611"/>
      <c r="CW12" s="611"/>
      <c r="CX12" s="611"/>
      <c r="CY12" s="612"/>
      <c r="CZ12" s="613">
        <v>3.3</v>
      </c>
      <c r="DA12" s="613"/>
      <c r="DB12" s="613"/>
      <c r="DC12" s="613"/>
      <c r="DD12" s="619">
        <v>177449</v>
      </c>
      <c r="DE12" s="611"/>
      <c r="DF12" s="611"/>
      <c r="DG12" s="611"/>
      <c r="DH12" s="611"/>
      <c r="DI12" s="611"/>
      <c r="DJ12" s="611"/>
      <c r="DK12" s="611"/>
      <c r="DL12" s="611"/>
      <c r="DM12" s="611"/>
      <c r="DN12" s="611"/>
      <c r="DO12" s="611"/>
      <c r="DP12" s="612"/>
      <c r="DQ12" s="619">
        <v>100445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529077</v>
      </c>
      <c r="BH13" s="611"/>
      <c r="BI13" s="611"/>
      <c r="BJ13" s="611"/>
      <c r="BK13" s="611"/>
      <c r="BL13" s="611"/>
      <c r="BM13" s="611"/>
      <c r="BN13" s="612"/>
      <c r="BO13" s="613">
        <v>50.6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597068</v>
      </c>
      <c r="CS13" s="611"/>
      <c r="CT13" s="611"/>
      <c r="CU13" s="611"/>
      <c r="CV13" s="611"/>
      <c r="CW13" s="611"/>
      <c r="CX13" s="611"/>
      <c r="CY13" s="612"/>
      <c r="CZ13" s="613">
        <v>5.9</v>
      </c>
      <c r="DA13" s="613"/>
      <c r="DB13" s="613"/>
      <c r="DC13" s="613"/>
      <c r="DD13" s="619">
        <v>427939</v>
      </c>
      <c r="DE13" s="611"/>
      <c r="DF13" s="611"/>
      <c r="DG13" s="611"/>
      <c r="DH13" s="611"/>
      <c r="DI13" s="611"/>
      <c r="DJ13" s="611"/>
      <c r="DK13" s="611"/>
      <c r="DL13" s="611"/>
      <c r="DM13" s="611"/>
      <c r="DN13" s="611"/>
      <c r="DO13" s="611"/>
      <c r="DP13" s="612"/>
      <c r="DQ13" s="619">
        <v>268107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48668</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257888</v>
      </c>
      <c r="CS14" s="611"/>
      <c r="CT14" s="611"/>
      <c r="CU14" s="611"/>
      <c r="CV14" s="611"/>
      <c r="CW14" s="611"/>
      <c r="CX14" s="611"/>
      <c r="CY14" s="612"/>
      <c r="CZ14" s="613">
        <v>2.5</v>
      </c>
      <c r="DA14" s="613"/>
      <c r="DB14" s="613"/>
      <c r="DC14" s="613"/>
      <c r="DD14" s="619">
        <v>851</v>
      </c>
      <c r="DE14" s="611"/>
      <c r="DF14" s="611"/>
      <c r="DG14" s="611"/>
      <c r="DH14" s="611"/>
      <c r="DI14" s="611"/>
      <c r="DJ14" s="611"/>
      <c r="DK14" s="611"/>
      <c r="DL14" s="611"/>
      <c r="DM14" s="611"/>
      <c r="DN14" s="611"/>
      <c r="DO14" s="611"/>
      <c r="DP14" s="612"/>
      <c r="DQ14" s="619">
        <v>256261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6606</v>
      </c>
      <c r="S15" s="611"/>
      <c r="T15" s="611"/>
      <c r="U15" s="611"/>
      <c r="V15" s="611"/>
      <c r="W15" s="611"/>
      <c r="X15" s="611"/>
      <c r="Y15" s="612"/>
      <c r="Z15" s="613">
        <v>0.1</v>
      </c>
      <c r="AA15" s="613"/>
      <c r="AB15" s="613"/>
      <c r="AC15" s="613"/>
      <c r="AD15" s="614">
        <v>6606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88236</v>
      </c>
      <c r="BH15" s="611"/>
      <c r="BI15" s="611"/>
      <c r="BJ15" s="611"/>
      <c r="BK15" s="611"/>
      <c r="BL15" s="611"/>
      <c r="BM15" s="611"/>
      <c r="BN15" s="612"/>
      <c r="BO15" s="613">
        <v>8.4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996706</v>
      </c>
      <c r="CS15" s="611"/>
      <c r="CT15" s="611"/>
      <c r="CU15" s="611"/>
      <c r="CV15" s="611"/>
      <c r="CW15" s="611"/>
      <c r="CX15" s="611"/>
      <c r="CY15" s="612"/>
      <c r="CZ15" s="613">
        <v>9.9</v>
      </c>
      <c r="DA15" s="613"/>
      <c r="DB15" s="613"/>
      <c r="DC15" s="613"/>
      <c r="DD15" s="619">
        <v>554212</v>
      </c>
      <c r="DE15" s="611"/>
      <c r="DF15" s="611"/>
      <c r="DG15" s="611"/>
      <c r="DH15" s="611"/>
      <c r="DI15" s="611"/>
      <c r="DJ15" s="611"/>
      <c r="DK15" s="611"/>
      <c r="DL15" s="611"/>
      <c r="DM15" s="611"/>
      <c r="DN15" s="611"/>
      <c r="DO15" s="611"/>
      <c r="DP15" s="612"/>
      <c r="DQ15" s="619">
        <v>468418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12816</v>
      </c>
      <c r="S16" s="611"/>
      <c r="T16" s="611"/>
      <c r="U16" s="611"/>
      <c r="V16" s="611"/>
      <c r="W16" s="611"/>
      <c r="X16" s="611"/>
      <c r="Y16" s="612"/>
      <c r="Z16" s="613">
        <v>0.1</v>
      </c>
      <c r="AA16" s="613"/>
      <c r="AB16" s="613"/>
      <c r="AC16" s="613"/>
      <c r="AD16" s="614">
        <v>12816</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61151</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28685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43511</v>
      </c>
      <c r="S17" s="611"/>
      <c r="T17" s="611"/>
      <c r="U17" s="611"/>
      <c r="V17" s="611"/>
      <c r="W17" s="611"/>
      <c r="X17" s="611"/>
      <c r="Y17" s="612"/>
      <c r="Z17" s="613">
        <v>0.4</v>
      </c>
      <c r="AA17" s="613"/>
      <c r="AB17" s="613"/>
      <c r="AC17" s="613"/>
      <c r="AD17" s="614">
        <v>43511</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601959</v>
      </c>
      <c r="CS17" s="611"/>
      <c r="CT17" s="611"/>
      <c r="CU17" s="611"/>
      <c r="CV17" s="611"/>
      <c r="CW17" s="611"/>
      <c r="CX17" s="611"/>
      <c r="CY17" s="612"/>
      <c r="CZ17" s="613">
        <v>6</v>
      </c>
      <c r="DA17" s="613"/>
      <c r="DB17" s="613"/>
      <c r="DC17" s="613"/>
      <c r="DD17" s="619" t="s">
        <v>122</v>
      </c>
      <c r="DE17" s="611"/>
      <c r="DF17" s="611"/>
      <c r="DG17" s="611"/>
      <c r="DH17" s="611"/>
      <c r="DI17" s="611"/>
      <c r="DJ17" s="611"/>
      <c r="DK17" s="611"/>
      <c r="DL17" s="611"/>
      <c r="DM17" s="611"/>
      <c r="DN17" s="611"/>
      <c r="DO17" s="611"/>
      <c r="DP17" s="612"/>
      <c r="DQ17" s="619">
        <v>594652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7514</v>
      </c>
      <c r="S18" s="611"/>
      <c r="T18" s="611"/>
      <c r="U18" s="611"/>
      <c r="V18" s="611"/>
      <c r="W18" s="611"/>
      <c r="X18" s="611"/>
      <c r="Y18" s="612"/>
      <c r="Z18" s="613">
        <v>0.1</v>
      </c>
      <c r="AA18" s="613"/>
      <c r="AB18" s="613"/>
      <c r="AC18" s="613"/>
      <c r="AD18" s="614">
        <v>7514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35851</v>
      </c>
      <c r="S19" s="611"/>
      <c r="T19" s="611"/>
      <c r="U19" s="611"/>
      <c r="V19" s="611"/>
      <c r="W19" s="611"/>
      <c r="X19" s="611"/>
      <c r="Y19" s="612"/>
      <c r="Z19" s="613">
        <v>0.3</v>
      </c>
      <c r="AA19" s="613"/>
      <c r="AB19" s="613"/>
      <c r="AC19" s="613"/>
      <c r="AD19" s="614">
        <v>35851</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146</v>
      </c>
      <c r="S20" s="611"/>
      <c r="T20" s="611"/>
      <c r="U20" s="611"/>
      <c r="V20" s="611"/>
      <c r="W20" s="611"/>
      <c r="X20" s="611"/>
      <c r="Y20" s="612"/>
      <c r="Z20" s="613">
        <v>0</v>
      </c>
      <c r="AA20" s="613"/>
      <c r="AB20" s="613"/>
      <c r="AC20" s="613"/>
      <c r="AD20" s="614">
        <v>146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10113495</v>
      </c>
      <c r="CS20" s="611"/>
      <c r="CT20" s="611"/>
      <c r="CU20" s="611"/>
      <c r="CV20" s="611"/>
      <c r="CW20" s="611"/>
      <c r="CX20" s="611"/>
      <c r="CY20" s="612"/>
      <c r="CZ20" s="613">
        <v>100</v>
      </c>
      <c r="DA20" s="613"/>
      <c r="DB20" s="613"/>
      <c r="DC20" s="613"/>
      <c r="DD20" s="619">
        <v>1658680</v>
      </c>
      <c r="DE20" s="611"/>
      <c r="DF20" s="611"/>
      <c r="DG20" s="611"/>
      <c r="DH20" s="611"/>
      <c r="DI20" s="611"/>
      <c r="DJ20" s="611"/>
      <c r="DK20" s="611"/>
      <c r="DL20" s="611"/>
      <c r="DM20" s="611"/>
      <c r="DN20" s="611"/>
      <c r="DO20" s="611"/>
      <c r="DP20" s="612"/>
      <c r="DQ20" s="619">
        <v>5075657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3129681</v>
      </c>
      <c r="S21" s="611"/>
      <c r="T21" s="611"/>
      <c r="U21" s="611"/>
      <c r="V21" s="611"/>
      <c r="W21" s="611"/>
      <c r="X21" s="611"/>
      <c r="Y21" s="612"/>
      <c r="Z21" s="613">
        <v>29.3</v>
      </c>
      <c r="AA21" s="613"/>
      <c r="AB21" s="613"/>
      <c r="AC21" s="613"/>
      <c r="AD21" s="614">
        <v>2663225</v>
      </c>
      <c r="AE21" s="614"/>
      <c r="AF21" s="614"/>
      <c r="AG21" s="614"/>
      <c r="AH21" s="614"/>
      <c r="AI21" s="614"/>
      <c r="AJ21" s="614"/>
      <c r="AK21" s="614"/>
      <c r="AL21" s="615">
        <v>64.7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2663225</v>
      </c>
      <c r="S22" s="611"/>
      <c r="T22" s="611"/>
      <c r="U22" s="611"/>
      <c r="V22" s="611"/>
      <c r="W22" s="611"/>
      <c r="X22" s="611"/>
      <c r="Y22" s="612"/>
      <c r="Z22" s="613">
        <v>24.9</v>
      </c>
      <c r="AA22" s="613"/>
      <c r="AB22" s="613"/>
      <c r="AC22" s="613"/>
      <c r="AD22" s="614">
        <v>2663225</v>
      </c>
      <c r="AE22" s="614"/>
      <c r="AF22" s="614"/>
      <c r="AG22" s="614"/>
      <c r="AH22" s="614"/>
      <c r="AI22" s="614"/>
      <c r="AJ22" s="614"/>
      <c r="AK22" s="614"/>
      <c r="AL22" s="615">
        <v>64.7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466456</v>
      </c>
      <c r="S23" s="611"/>
      <c r="T23" s="611"/>
      <c r="U23" s="611"/>
      <c r="V23" s="611"/>
      <c r="W23" s="611"/>
      <c r="X23" s="611"/>
      <c r="Y23" s="612"/>
      <c r="Z23" s="613">
        <v>4.4000000000000004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3507706</v>
      </c>
      <c r="CS24" s="600"/>
      <c r="CT24" s="600"/>
      <c r="CU24" s="600"/>
      <c r="CV24" s="600"/>
      <c r="CW24" s="600"/>
      <c r="CX24" s="600"/>
      <c r="CY24" s="601"/>
      <c r="CZ24" s="604">
        <v>34.700000000000003</v>
      </c>
      <c r="DA24" s="605"/>
      <c r="DB24" s="605"/>
      <c r="DC24" s="621"/>
      <c r="DD24" s="640">
        <v>2225294</v>
      </c>
      <c r="DE24" s="600"/>
      <c r="DF24" s="600"/>
      <c r="DG24" s="600"/>
      <c r="DH24" s="600"/>
      <c r="DI24" s="600"/>
      <c r="DJ24" s="600"/>
      <c r="DK24" s="601"/>
      <c r="DL24" s="640">
        <v>2031014</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4576110</v>
      </c>
      <c r="S25" s="611"/>
      <c r="T25" s="611"/>
      <c r="U25" s="611"/>
      <c r="V25" s="611"/>
      <c r="W25" s="611"/>
      <c r="X25" s="611"/>
      <c r="Y25" s="612"/>
      <c r="Z25" s="613">
        <v>42.8</v>
      </c>
      <c r="AA25" s="613"/>
      <c r="AB25" s="613"/>
      <c r="AC25" s="613"/>
      <c r="AD25" s="614">
        <v>4109654</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1346279</v>
      </c>
      <c r="CS25" s="643"/>
      <c r="CT25" s="643"/>
      <c r="CU25" s="643"/>
      <c r="CV25" s="643"/>
      <c r="CW25" s="643"/>
      <c r="CX25" s="643"/>
      <c r="CY25" s="644"/>
      <c r="CZ25" s="615">
        <v>13.3</v>
      </c>
      <c r="DA25" s="641"/>
      <c r="DB25" s="641"/>
      <c r="DC25" s="645"/>
      <c r="DD25" s="619">
        <v>1263443</v>
      </c>
      <c r="DE25" s="643"/>
      <c r="DF25" s="643"/>
      <c r="DG25" s="643"/>
      <c r="DH25" s="643"/>
      <c r="DI25" s="643"/>
      <c r="DJ25" s="643"/>
      <c r="DK25" s="644"/>
      <c r="DL25" s="619">
        <v>1238449</v>
      </c>
      <c r="DM25" s="643"/>
      <c r="DN25" s="643"/>
      <c r="DO25" s="643"/>
      <c r="DP25" s="643"/>
      <c r="DQ25" s="643"/>
      <c r="DR25" s="643"/>
      <c r="DS25" s="643"/>
      <c r="DT25" s="643"/>
      <c r="DU25" s="643"/>
      <c r="DV25" s="644"/>
      <c r="DW25" s="615">
        <v>30</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1562</v>
      </c>
      <c r="S26" s="611"/>
      <c r="T26" s="611"/>
      <c r="U26" s="611"/>
      <c r="V26" s="611"/>
      <c r="W26" s="611"/>
      <c r="X26" s="611"/>
      <c r="Y26" s="612"/>
      <c r="Z26" s="613">
        <v>0</v>
      </c>
      <c r="AA26" s="613"/>
      <c r="AB26" s="613"/>
      <c r="AC26" s="613"/>
      <c r="AD26" s="614">
        <v>1562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667013</v>
      </c>
      <c r="CS26" s="611"/>
      <c r="CT26" s="611"/>
      <c r="CU26" s="611"/>
      <c r="CV26" s="611"/>
      <c r="CW26" s="611"/>
      <c r="CX26" s="611"/>
      <c r="CY26" s="612"/>
      <c r="CZ26" s="615">
        <v>6.6</v>
      </c>
      <c r="DA26" s="641"/>
      <c r="DB26" s="641"/>
      <c r="DC26" s="645"/>
      <c r="DD26" s="619">
        <v>624969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28945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1046537</v>
      </c>
      <c r="BH27" s="611"/>
      <c r="BI27" s="611"/>
      <c r="BJ27" s="611"/>
      <c r="BK27" s="611"/>
      <c r="BL27" s="611"/>
      <c r="BM27" s="611"/>
      <c r="BN27" s="612"/>
      <c r="BO27" s="613">
        <v>100</v>
      </c>
      <c r="BP27" s="613"/>
      <c r="BQ27" s="613"/>
      <c r="BR27" s="613"/>
      <c r="BS27" s="614">
        <v>13161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1559468</v>
      </c>
      <c r="CS27" s="643"/>
      <c r="CT27" s="643"/>
      <c r="CU27" s="643"/>
      <c r="CV27" s="643"/>
      <c r="CW27" s="643"/>
      <c r="CX27" s="643"/>
      <c r="CY27" s="644"/>
      <c r="CZ27" s="615">
        <v>15.4</v>
      </c>
      <c r="DA27" s="641"/>
      <c r="DB27" s="641"/>
      <c r="DC27" s="645"/>
      <c r="DD27" s="619">
        <v>367199</v>
      </c>
      <c r="DE27" s="643"/>
      <c r="DF27" s="643"/>
      <c r="DG27" s="643"/>
      <c r="DH27" s="643"/>
      <c r="DI27" s="643"/>
      <c r="DJ27" s="643"/>
      <c r="DK27" s="644"/>
      <c r="DL27" s="619">
        <v>197913</v>
      </c>
      <c r="DM27" s="643"/>
      <c r="DN27" s="643"/>
      <c r="DO27" s="643"/>
      <c r="DP27" s="643"/>
      <c r="DQ27" s="643"/>
      <c r="DR27" s="643"/>
      <c r="DS27" s="643"/>
      <c r="DT27" s="643"/>
      <c r="DU27" s="643"/>
      <c r="DV27" s="644"/>
      <c r="DW27" s="615">
        <v>4.8</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65322</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601959</v>
      </c>
      <c r="CS28" s="611"/>
      <c r="CT28" s="611"/>
      <c r="CU28" s="611"/>
      <c r="CV28" s="611"/>
      <c r="CW28" s="611"/>
      <c r="CX28" s="611"/>
      <c r="CY28" s="612"/>
      <c r="CZ28" s="615">
        <v>6</v>
      </c>
      <c r="DA28" s="641"/>
      <c r="DB28" s="641"/>
      <c r="DC28" s="645"/>
      <c r="DD28" s="619">
        <v>594652</v>
      </c>
      <c r="DE28" s="611"/>
      <c r="DF28" s="611"/>
      <c r="DG28" s="611"/>
      <c r="DH28" s="611"/>
      <c r="DI28" s="611"/>
      <c r="DJ28" s="611"/>
      <c r="DK28" s="612"/>
      <c r="DL28" s="619">
        <v>594652</v>
      </c>
      <c r="DM28" s="611"/>
      <c r="DN28" s="611"/>
      <c r="DO28" s="611"/>
      <c r="DP28" s="611"/>
      <c r="DQ28" s="611"/>
      <c r="DR28" s="611"/>
      <c r="DS28" s="611"/>
      <c r="DT28" s="611"/>
      <c r="DU28" s="611"/>
      <c r="DV28" s="612"/>
      <c r="DW28" s="615">
        <v>14.4</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20683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601959</v>
      </c>
      <c r="CS29" s="643"/>
      <c r="CT29" s="643"/>
      <c r="CU29" s="643"/>
      <c r="CV29" s="643"/>
      <c r="CW29" s="643"/>
      <c r="CX29" s="643"/>
      <c r="CY29" s="644"/>
      <c r="CZ29" s="615">
        <v>6</v>
      </c>
      <c r="DA29" s="641"/>
      <c r="DB29" s="641"/>
      <c r="DC29" s="645"/>
      <c r="DD29" s="619">
        <v>594652</v>
      </c>
      <c r="DE29" s="643"/>
      <c r="DF29" s="643"/>
      <c r="DG29" s="643"/>
      <c r="DH29" s="643"/>
      <c r="DI29" s="643"/>
      <c r="DJ29" s="643"/>
      <c r="DK29" s="644"/>
      <c r="DL29" s="619">
        <v>594652</v>
      </c>
      <c r="DM29" s="643"/>
      <c r="DN29" s="643"/>
      <c r="DO29" s="643"/>
      <c r="DP29" s="643"/>
      <c r="DQ29" s="643"/>
      <c r="DR29" s="643"/>
      <c r="DS29" s="643"/>
      <c r="DT29" s="643"/>
      <c r="DU29" s="643"/>
      <c r="DV29" s="644"/>
      <c r="DW29" s="615">
        <v>14.4</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1193653</v>
      </c>
      <c r="S30" s="611"/>
      <c r="T30" s="611"/>
      <c r="U30" s="611"/>
      <c r="V30" s="611"/>
      <c r="W30" s="611"/>
      <c r="X30" s="611"/>
      <c r="Y30" s="612"/>
      <c r="Z30" s="613">
        <v>11.2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579784</v>
      </c>
      <c r="CS30" s="611"/>
      <c r="CT30" s="611"/>
      <c r="CU30" s="611"/>
      <c r="CV30" s="611"/>
      <c r="CW30" s="611"/>
      <c r="CX30" s="611"/>
      <c r="CY30" s="612"/>
      <c r="CZ30" s="615">
        <v>5.7</v>
      </c>
      <c r="DA30" s="641"/>
      <c r="DB30" s="641"/>
      <c r="DC30" s="645"/>
      <c r="DD30" s="619">
        <v>572477</v>
      </c>
      <c r="DE30" s="611"/>
      <c r="DF30" s="611"/>
      <c r="DG30" s="611"/>
      <c r="DH30" s="611"/>
      <c r="DI30" s="611"/>
      <c r="DJ30" s="611"/>
      <c r="DK30" s="612"/>
      <c r="DL30" s="619">
        <v>572477</v>
      </c>
      <c r="DM30" s="611"/>
      <c r="DN30" s="611"/>
      <c r="DO30" s="611"/>
      <c r="DP30" s="611"/>
      <c r="DQ30" s="611"/>
      <c r="DR30" s="611"/>
      <c r="DS30" s="611"/>
      <c r="DT30" s="611"/>
      <c r="DU30" s="611"/>
      <c r="DV30" s="612"/>
      <c r="DW30" s="615">
        <v>13.9</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98.2</v>
      </c>
      <c r="BH31" s="654"/>
      <c r="BI31" s="654"/>
      <c r="BJ31" s="654"/>
      <c r="BK31" s="654"/>
      <c r="BL31" s="654"/>
      <c r="BM31" s="605">
        <v>94.7</v>
      </c>
      <c r="BN31" s="654"/>
      <c r="BO31" s="654"/>
      <c r="BP31" s="654"/>
      <c r="BQ31" s="655"/>
      <c r="BR31" s="666">
        <v>98.1</v>
      </c>
      <c r="BS31" s="654"/>
      <c r="BT31" s="654"/>
      <c r="BU31" s="654"/>
      <c r="BV31" s="654"/>
      <c r="BW31" s="654"/>
      <c r="BX31" s="605">
        <v>94.8</v>
      </c>
      <c r="BY31" s="654"/>
      <c r="BZ31" s="654"/>
      <c r="CA31" s="654"/>
      <c r="CB31" s="655"/>
      <c r="CD31" s="648"/>
      <c r="CE31" s="649"/>
      <c r="CF31" s="607" t="s">
        <v>300</v>
      </c>
      <c r="CG31" s="608"/>
      <c r="CH31" s="608"/>
      <c r="CI31" s="608"/>
      <c r="CJ31" s="608"/>
      <c r="CK31" s="608"/>
      <c r="CL31" s="608"/>
      <c r="CM31" s="608"/>
      <c r="CN31" s="608"/>
      <c r="CO31" s="608"/>
      <c r="CP31" s="608"/>
      <c r="CQ31" s="609"/>
      <c r="CR31" s="610">
        <v>22175</v>
      </c>
      <c r="CS31" s="643"/>
      <c r="CT31" s="643"/>
      <c r="CU31" s="643"/>
      <c r="CV31" s="643"/>
      <c r="CW31" s="643"/>
      <c r="CX31" s="643"/>
      <c r="CY31" s="644"/>
      <c r="CZ31" s="615">
        <v>0.2</v>
      </c>
      <c r="DA31" s="641"/>
      <c r="DB31" s="641"/>
      <c r="DC31" s="645"/>
      <c r="DD31" s="619">
        <v>22175</v>
      </c>
      <c r="DE31" s="643"/>
      <c r="DF31" s="643"/>
      <c r="DG31" s="643"/>
      <c r="DH31" s="643"/>
      <c r="DI31" s="643"/>
      <c r="DJ31" s="643"/>
      <c r="DK31" s="644"/>
      <c r="DL31" s="619">
        <v>22175</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1045374</v>
      </c>
      <c r="S32" s="611"/>
      <c r="T32" s="611"/>
      <c r="U32" s="611"/>
      <c r="V32" s="611"/>
      <c r="W32" s="611"/>
      <c r="X32" s="611"/>
      <c r="Y32" s="612"/>
      <c r="Z32" s="613">
        <v>9.8000000000000007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98.3</v>
      </c>
      <c r="BH32" s="643"/>
      <c r="BI32" s="643"/>
      <c r="BJ32" s="643"/>
      <c r="BK32" s="643"/>
      <c r="BL32" s="643"/>
      <c r="BM32" s="616">
        <v>96.1</v>
      </c>
      <c r="BN32" s="643"/>
      <c r="BO32" s="643"/>
      <c r="BP32" s="643"/>
      <c r="BQ32" s="665"/>
      <c r="BR32" s="667">
        <v>98.1</v>
      </c>
      <c r="BS32" s="643"/>
      <c r="BT32" s="643"/>
      <c r="BU32" s="643"/>
      <c r="BV32" s="643"/>
      <c r="BW32" s="643"/>
      <c r="BX32" s="616">
        <v>96.1</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50029</v>
      </c>
      <c r="S33" s="611"/>
      <c r="T33" s="611"/>
      <c r="U33" s="611"/>
      <c r="V33" s="611"/>
      <c r="W33" s="611"/>
      <c r="X33" s="611"/>
      <c r="Y33" s="612"/>
      <c r="Z33" s="613">
        <v>0.5</v>
      </c>
      <c r="AA33" s="613"/>
      <c r="AB33" s="613"/>
      <c r="AC33" s="613"/>
      <c r="AD33" s="614">
        <v>2916</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97.9</v>
      </c>
      <c r="BH33" s="669"/>
      <c r="BI33" s="669"/>
      <c r="BJ33" s="669"/>
      <c r="BK33" s="669"/>
      <c r="BL33" s="669"/>
      <c r="BM33" s="670">
        <v>92.7</v>
      </c>
      <c r="BN33" s="669"/>
      <c r="BO33" s="669"/>
      <c r="BP33" s="669"/>
      <c r="BQ33" s="671"/>
      <c r="BR33" s="668">
        <v>97.7</v>
      </c>
      <c r="BS33" s="669"/>
      <c r="BT33" s="669"/>
      <c r="BU33" s="669"/>
      <c r="BV33" s="669"/>
      <c r="BW33" s="669"/>
      <c r="BX33" s="670">
        <v>92.9</v>
      </c>
      <c r="BY33" s="669"/>
      <c r="BZ33" s="669"/>
      <c r="CA33" s="669"/>
      <c r="CB33" s="671"/>
      <c r="CD33" s="607" t="s">
        <v>307</v>
      </c>
      <c r="CE33" s="608"/>
      <c r="CF33" s="608"/>
      <c r="CG33" s="608"/>
      <c r="CH33" s="608"/>
      <c r="CI33" s="608"/>
      <c r="CJ33" s="608"/>
      <c r="CK33" s="608"/>
      <c r="CL33" s="608"/>
      <c r="CM33" s="608"/>
      <c r="CN33" s="608"/>
      <c r="CO33" s="608"/>
      <c r="CP33" s="608"/>
      <c r="CQ33" s="609"/>
      <c r="CR33" s="610">
        <v>4885958</v>
      </c>
      <c r="CS33" s="643"/>
      <c r="CT33" s="643"/>
      <c r="CU33" s="643"/>
      <c r="CV33" s="643"/>
      <c r="CW33" s="643"/>
      <c r="CX33" s="643"/>
      <c r="CY33" s="644"/>
      <c r="CZ33" s="615">
        <v>48.3</v>
      </c>
      <c r="DA33" s="641"/>
      <c r="DB33" s="641"/>
      <c r="DC33" s="645"/>
      <c r="DD33" s="619">
        <v>2534262</v>
      </c>
      <c r="DE33" s="643"/>
      <c r="DF33" s="643"/>
      <c r="DG33" s="643"/>
      <c r="DH33" s="643"/>
      <c r="DI33" s="643"/>
      <c r="DJ33" s="643"/>
      <c r="DK33" s="644"/>
      <c r="DL33" s="619">
        <v>1803717</v>
      </c>
      <c r="DM33" s="643"/>
      <c r="DN33" s="643"/>
      <c r="DO33" s="643"/>
      <c r="DP33" s="643"/>
      <c r="DQ33" s="643"/>
      <c r="DR33" s="643"/>
      <c r="DS33" s="643"/>
      <c r="DT33" s="643"/>
      <c r="DU33" s="643"/>
      <c r="DV33" s="644"/>
      <c r="DW33" s="615">
        <v>43.7</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1554032</v>
      </c>
      <c r="S34" s="611"/>
      <c r="T34" s="611"/>
      <c r="U34" s="611"/>
      <c r="V34" s="611"/>
      <c r="W34" s="611"/>
      <c r="X34" s="611"/>
      <c r="Y34" s="612"/>
      <c r="Z34" s="613">
        <v>14.5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1832353</v>
      </c>
      <c r="CS34" s="611"/>
      <c r="CT34" s="611"/>
      <c r="CU34" s="611"/>
      <c r="CV34" s="611"/>
      <c r="CW34" s="611"/>
      <c r="CX34" s="611"/>
      <c r="CY34" s="612"/>
      <c r="CZ34" s="615">
        <v>18.100000000000001</v>
      </c>
      <c r="DA34" s="641"/>
      <c r="DB34" s="641"/>
      <c r="DC34" s="645"/>
      <c r="DD34" s="619">
        <v>860561</v>
      </c>
      <c r="DE34" s="611"/>
      <c r="DF34" s="611"/>
      <c r="DG34" s="611"/>
      <c r="DH34" s="611"/>
      <c r="DI34" s="611"/>
      <c r="DJ34" s="611"/>
      <c r="DK34" s="612"/>
      <c r="DL34" s="619">
        <v>537390</v>
      </c>
      <c r="DM34" s="611"/>
      <c r="DN34" s="611"/>
      <c r="DO34" s="611"/>
      <c r="DP34" s="611"/>
      <c r="DQ34" s="611"/>
      <c r="DR34" s="611"/>
      <c r="DS34" s="611"/>
      <c r="DT34" s="611"/>
      <c r="DU34" s="611"/>
      <c r="DV34" s="612"/>
      <c r="DW34" s="615">
        <v>13</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1199239</v>
      </c>
      <c r="S35" s="611"/>
      <c r="T35" s="611"/>
      <c r="U35" s="611"/>
      <c r="V35" s="611"/>
      <c r="W35" s="611"/>
      <c r="X35" s="611"/>
      <c r="Y35" s="612"/>
      <c r="Z35" s="613">
        <v>11.2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124712</v>
      </c>
      <c r="CS35" s="643"/>
      <c r="CT35" s="643"/>
      <c r="CU35" s="643"/>
      <c r="CV35" s="643"/>
      <c r="CW35" s="643"/>
      <c r="CX35" s="643"/>
      <c r="CY35" s="644"/>
      <c r="CZ35" s="615">
        <v>1.2</v>
      </c>
      <c r="DA35" s="641"/>
      <c r="DB35" s="641"/>
      <c r="DC35" s="645"/>
      <c r="DD35" s="619">
        <v>98133</v>
      </c>
      <c r="DE35" s="643"/>
      <c r="DF35" s="643"/>
      <c r="DG35" s="643"/>
      <c r="DH35" s="643"/>
      <c r="DI35" s="643"/>
      <c r="DJ35" s="643"/>
      <c r="DK35" s="644"/>
      <c r="DL35" s="619">
        <v>78019</v>
      </c>
      <c r="DM35" s="643"/>
      <c r="DN35" s="643"/>
      <c r="DO35" s="643"/>
      <c r="DP35" s="643"/>
      <c r="DQ35" s="643"/>
      <c r="DR35" s="643"/>
      <c r="DS35" s="643"/>
      <c r="DT35" s="643"/>
      <c r="DU35" s="643"/>
      <c r="DV35" s="644"/>
      <c r="DW35" s="615">
        <v>1.9</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412805</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1001393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35633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1143437</v>
      </c>
      <c r="CS36" s="611"/>
      <c r="CT36" s="611"/>
      <c r="CU36" s="611"/>
      <c r="CV36" s="611"/>
      <c r="CW36" s="611"/>
      <c r="CX36" s="611"/>
      <c r="CY36" s="612"/>
      <c r="CZ36" s="615">
        <v>11.3</v>
      </c>
      <c r="DA36" s="641"/>
      <c r="DB36" s="641"/>
      <c r="DC36" s="645"/>
      <c r="DD36" s="619">
        <v>878078</v>
      </c>
      <c r="DE36" s="611"/>
      <c r="DF36" s="611"/>
      <c r="DG36" s="611"/>
      <c r="DH36" s="611"/>
      <c r="DI36" s="611"/>
      <c r="DJ36" s="611"/>
      <c r="DK36" s="612"/>
      <c r="DL36" s="619">
        <v>738787</v>
      </c>
      <c r="DM36" s="611"/>
      <c r="DN36" s="611"/>
      <c r="DO36" s="611"/>
      <c r="DP36" s="611"/>
      <c r="DQ36" s="611"/>
      <c r="DR36" s="611"/>
      <c r="DS36" s="611"/>
      <c r="DT36" s="611"/>
      <c r="DU36" s="611"/>
      <c r="DV36" s="612"/>
      <c r="DW36" s="615">
        <v>17.899999999999999</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150570</v>
      </c>
      <c r="S37" s="611"/>
      <c r="T37" s="611"/>
      <c r="U37" s="611"/>
      <c r="V37" s="611"/>
      <c r="W37" s="611"/>
      <c r="X37" s="611"/>
      <c r="Y37" s="612"/>
      <c r="Z37" s="613">
        <v>1.4</v>
      </c>
      <c r="AA37" s="613"/>
      <c r="AB37" s="613"/>
      <c r="AC37" s="613"/>
      <c r="AD37" s="614">
        <v>562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235319</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-81405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324219</v>
      </c>
      <c r="CS37" s="643"/>
      <c r="CT37" s="643"/>
      <c r="CU37" s="643"/>
      <c r="CV37" s="643"/>
      <c r="CW37" s="643"/>
      <c r="CX37" s="643"/>
      <c r="CY37" s="644"/>
      <c r="CZ37" s="615">
        <v>3.2</v>
      </c>
      <c r="DA37" s="641"/>
      <c r="DB37" s="641"/>
      <c r="DC37" s="645"/>
      <c r="DD37" s="619">
        <v>324219</v>
      </c>
      <c r="DE37" s="643"/>
      <c r="DF37" s="643"/>
      <c r="DG37" s="643"/>
      <c r="DH37" s="643"/>
      <c r="DI37" s="643"/>
      <c r="DJ37" s="643"/>
      <c r="DK37" s="644"/>
      <c r="DL37" s="619">
        <v>308534</v>
      </c>
      <c r="DM37" s="643"/>
      <c r="DN37" s="643"/>
      <c r="DO37" s="643"/>
      <c r="DP37" s="643"/>
      <c r="DQ37" s="643"/>
      <c r="DR37" s="643"/>
      <c r="DS37" s="643"/>
      <c r="DT37" s="643"/>
      <c r="DU37" s="643"/>
      <c r="DV37" s="644"/>
      <c r="DW37" s="615">
        <v>7.5</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384486</v>
      </c>
      <c r="S38" s="611"/>
      <c r="T38" s="611"/>
      <c r="U38" s="611"/>
      <c r="V38" s="611"/>
      <c r="W38" s="611"/>
      <c r="X38" s="611"/>
      <c r="Y38" s="612"/>
      <c r="Z38" s="613">
        <v>3.6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27618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1690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738456</v>
      </c>
      <c r="CS38" s="611"/>
      <c r="CT38" s="611"/>
      <c r="CU38" s="611"/>
      <c r="CV38" s="611"/>
      <c r="CW38" s="611"/>
      <c r="CX38" s="611"/>
      <c r="CY38" s="612"/>
      <c r="CZ38" s="615">
        <v>7.3</v>
      </c>
      <c r="DA38" s="641"/>
      <c r="DB38" s="641"/>
      <c r="DC38" s="645"/>
      <c r="DD38" s="619">
        <v>477620</v>
      </c>
      <c r="DE38" s="611"/>
      <c r="DF38" s="611"/>
      <c r="DG38" s="611"/>
      <c r="DH38" s="611"/>
      <c r="DI38" s="611"/>
      <c r="DJ38" s="611"/>
      <c r="DK38" s="612"/>
      <c r="DL38" s="619">
        <v>449521</v>
      </c>
      <c r="DM38" s="611"/>
      <c r="DN38" s="611"/>
      <c r="DO38" s="611"/>
      <c r="DP38" s="611"/>
      <c r="DQ38" s="611"/>
      <c r="DR38" s="611"/>
      <c r="DS38" s="611"/>
      <c r="DT38" s="611"/>
      <c r="DU38" s="611"/>
      <c r="DV38" s="612"/>
      <c r="DW38" s="615">
        <v>10.9</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2733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1047000</v>
      </c>
      <c r="CS39" s="643"/>
      <c r="CT39" s="643"/>
      <c r="CU39" s="643"/>
      <c r="CV39" s="643"/>
      <c r="CW39" s="643"/>
      <c r="CX39" s="643"/>
      <c r="CY39" s="644"/>
      <c r="CZ39" s="615">
        <v>10.4</v>
      </c>
      <c r="DA39" s="641"/>
      <c r="DB39" s="641"/>
      <c r="DC39" s="645"/>
      <c r="DD39" s="619">
        <v>219870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9186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97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10682810</v>
      </c>
      <c r="S41" s="683"/>
      <c r="T41" s="683"/>
      <c r="U41" s="683"/>
      <c r="V41" s="683"/>
      <c r="W41" s="683"/>
      <c r="X41" s="683"/>
      <c r="Y41" s="687"/>
      <c r="Z41" s="688">
        <v>100</v>
      </c>
      <c r="AA41" s="688"/>
      <c r="AB41" s="688"/>
      <c r="AC41" s="688"/>
      <c r="AD41" s="689">
        <v>4114694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270508</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467948</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352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1719831</v>
      </c>
      <c r="CS42" s="643"/>
      <c r="CT42" s="643"/>
      <c r="CU42" s="643"/>
      <c r="CV42" s="643"/>
      <c r="CW42" s="643"/>
      <c r="CX42" s="643"/>
      <c r="CY42" s="644"/>
      <c r="CZ42" s="615">
        <v>17</v>
      </c>
      <c r="DA42" s="641"/>
      <c r="DB42" s="641"/>
      <c r="DC42" s="645"/>
      <c r="DD42" s="619">
        <v>316101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61184</v>
      </c>
      <c r="CS43" s="643"/>
      <c r="CT43" s="643"/>
      <c r="CU43" s="643"/>
      <c r="CV43" s="643"/>
      <c r="CW43" s="643"/>
      <c r="CX43" s="643"/>
      <c r="CY43" s="644"/>
      <c r="CZ43" s="615">
        <v>0.6</v>
      </c>
      <c r="DA43" s="641"/>
      <c r="DB43" s="641"/>
      <c r="DC43" s="645"/>
      <c r="DD43" s="619">
        <v>61184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1658680</v>
      </c>
      <c r="CS44" s="611"/>
      <c r="CT44" s="611"/>
      <c r="CU44" s="611"/>
      <c r="CV44" s="611"/>
      <c r="CW44" s="611"/>
      <c r="CX44" s="611"/>
      <c r="CY44" s="612"/>
      <c r="CZ44" s="615">
        <v>16.399999999999999</v>
      </c>
      <c r="DA44" s="616"/>
      <c r="DB44" s="616"/>
      <c r="DC44" s="622"/>
      <c r="DD44" s="619">
        <v>287416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569080</v>
      </c>
      <c r="CS45" s="643"/>
      <c r="CT45" s="643"/>
      <c r="CU45" s="643"/>
      <c r="CV45" s="643"/>
      <c r="CW45" s="643"/>
      <c r="CX45" s="643"/>
      <c r="CY45" s="644"/>
      <c r="CZ45" s="615">
        <v>5.6</v>
      </c>
      <c r="DA45" s="641"/>
      <c r="DB45" s="641"/>
      <c r="DC45" s="645"/>
      <c r="DD45" s="619">
        <v>86645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1086600</v>
      </c>
      <c r="CS46" s="611"/>
      <c r="CT46" s="611"/>
      <c r="CU46" s="611"/>
      <c r="CV46" s="611"/>
      <c r="CW46" s="611"/>
      <c r="CX46" s="611"/>
      <c r="CY46" s="612"/>
      <c r="CZ46" s="615">
        <v>10.7</v>
      </c>
      <c r="DA46" s="616"/>
      <c r="DB46" s="616"/>
      <c r="DC46" s="622"/>
      <c r="DD46" s="619">
        <v>200571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61151</v>
      </c>
      <c r="CS47" s="643"/>
      <c r="CT47" s="643"/>
      <c r="CU47" s="643"/>
      <c r="CV47" s="643"/>
      <c r="CW47" s="643"/>
      <c r="CX47" s="643"/>
      <c r="CY47" s="644"/>
      <c r="CZ47" s="615">
        <v>0.6</v>
      </c>
      <c r="DA47" s="641"/>
      <c r="DB47" s="641"/>
      <c r="DC47" s="645"/>
      <c r="DD47" s="619">
        <v>28685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10113495</v>
      </c>
      <c r="CS49" s="669"/>
      <c r="CT49" s="669"/>
      <c r="CU49" s="669"/>
      <c r="CV49" s="669"/>
      <c r="CW49" s="669"/>
      <c r="CX49" s="669"/>
      <c r="CY49" s="698"/>
      <c r="CZ49" s="690">
        <v>100</v>
      </c>
      <c r="DA49" s="699"/>
      <c r="DB49" s="699"/>
      <c r="DC49" s="700"/>
      <c r="DD49" s="701">
        <v>5075657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OBB9mnnyFC5JAA76BGskzkg42Y95c3Oj2py5Fhp+nCQdFh7v0UnwekWSOHvgYE//dDhIrhBpp5a1knmNgBcKQ==" saltValue="z7uAT0BJEqQ0w0bDXVLR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10683</v>
      </c>
      <c r="R7" s="740"/>
      <c r="S7" s="740"/>
      <c r="T7" s="740"/>
      <c r="U7" s="740"/>
      <c r="V7" s="740">
        <v>10113</v>
      </c>
      <c r="W7" s="740"/>
      <c r="X7" s="740"/>
      <c r="Y7" s="740"/>
      <c r="Z7" s="740"/>
      <c r="AA7" s="740">
        <v>569</v>
      </c>
      <c r="AB7" s="740"/>
      <c r="AC7" s="740"/>
      <c r="AD7" s="740"/>
      <c r="AE7" s="741"/>
      <c r="AF7" s="742">
        <v>431</v>
      </c>
      <c r="AG7" s="743"/>
      <c r="AH7" s="743"/>
      <c r="AI7" s="743"/>
      <c r="AJ7" s="744"/>
      <c r="AK7" s="745">
        <v>1199</v>
      </c>
      <c r="AL7" s="746"/>
      <c r="AM7" s="746"/>
      <c r="AN7" s="746"/>
      <c r="AO7" s="746"/>
      <c r="AP7" s="746">
        <v>5812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548</v>
      </c>
      <c r="BT7" s="734"/>
      <c r="BU7" s="734"/>
      <c r="BV7" s="734"/>
      <c r="BW7" s="734"/>
      <c r="BX7" s="734"/>
      <c r="BY7" s="734"/>
      <c r="BZ7" s="734"/>
      <c r="CA7" s="734"/>
      <c r="CB7" s="734"/>
      <c r="CC7" s="734"/>
      <c r="CD7" s="734"/>
      <c r="CE7" s="734"/>
      <c r="CF7" s="734"/>
      <c r="CG7" s="749"/>
      <c r="CH7" s="730">
        <v>25</v>
      </c>
      <c r="CI7" s="731"/>
      <c r="CJ7" s="731"/>
      <c r="CK7" s="731"/>
      <c r="CL7" s="732"/>
      <c r="CM7" s="730">
        <v>416</v>
      </c>
      <c r="CN7" s="731"/>
      <c r="CO7" s="731"/>
      <c r="CP7" s="731"/>
      <c r="CQ7" s="732"/>
      <c r="CR7" s="730">
        <v>9</v>
      </c>
      <c r="CS7" s="731"/>
      <c r="CT7" s="731"/>
      <c r="CU7" s="731"/>
      <c r="CV7" s="732"/>
      <c r="CW7" s="730" t="s">
        <v>547</v>
      </c>
      <c r="CX7" s="731"/>
      <c r="CY7" s="731"/>
      <c r="CZ7" s="731"/>
      <c r="DA7" s="732"/>
      <c r="DB7" s="730" t="s">
        <v>547</v>
      </c>
      <c r="DC7" s="731"/>
      <c r="DD7" s="731"/>
      <c r="DE7" s="731"/>
      <c r="DF7" s="732"/>
      <c r="DG7" s="730" t="s">
        <v>547</v>
      </c>
      <c r="DH7" s="731"/>
      <c r="DI7" s="731"/>
      <c r="DJ7" s="731"/>
      <c r="DK7" s="732"/>
      <c r="DL7" s="730" t="s">
        <v>547</v>
      </c>
      <c r="DM7" s="731"/>
      <c r="DN7" s="731"/>
      <c r="DO7" s="731"/>
      <c r="DP7" s="732"/>
      <c r="DQ7" s="730" t="s">
        <v>547</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549</v>
      </c>
      <c r="BT8" s="761"/>
      <c r="BU8" s="761"/>
      <c r="BV8" s="761"/>
      <c r="BW8" s="761"/>
      <c r="BX8" s="761"/>
      <c r="BY8" s="761"/>
      <c r="BZ8" s="761"/>
      <c r="CA8" s="761"/>
      <c r="CB8" s="761"/>
      <c r="CC8" s="761"/>
      <c r="CD8" s="761"/>
      <c r="CE8" s="761"/>
      <c r="CF8" s="761"/>
      <c r="CG8" s="762"/>
      <c r="CH8" s="763">
        <v>23</v>
      </c>
      <c r="CI8" s="764"/>
      <c r="CJ8" s="764"/>
      <c r="CK8" s="764"/>
      <c r="CL8" s="765"/>
      <c r="CM8" s="763">
        <v>189</v>
      </c>
      <c r="CN8" s="764"/>
      <c r="CO8" s="764"/>
      <c r="CP8" s="764"/>
      <c r="CQ8" s="765"/>
      <c r="CR8" s="763">
        <v>100</v>
      </c>
      <c r="CS8" s="764"/>
      <c r="CT8" s="764"/>
      <c r="CU8" s="764"/>
      <c r="CV8" s="765"/>
      <c r="CW8" s="763" t="s">
        <v>547</v>
      </c>
      <c r="CX8" s="764"/>
      <c r="CY8" s="764"/>
      <c r="CZ8" s="764"/>
      <c r="DA8" s="765"/>
      <c r="DB8" s="763" t="s">
        <v>547</v>
      </c>
      <c r="DC8" s="764"/>
      <c r="DD8" s="764"/>
      <c r="DE8" s="764"/>
      <c r="DF8" s="765"/>
      <c r="DG8" s="763" t="s">
        <v>547</v>
      </c>
      <c r="DH8" s="764"/>
      <c r="DI8" s="764"/>
      <c r="DJ8" s="764"/>
      <c r="DK8" s="765"/>
      <c r="DL8" s="763" t="s">
        <v>547</v>
      </c>
      <c r="DM8" s="764"/>
      <c r="DN8" s="764"/>
      <c r="DO8" s="764"/>
      <c r="DP8" s="765"/>
      <c r="DQ8" s="763" t="s">
        <v>547</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550</v>
      </c>
      <c r="BT9" s="761"/>
      <c r="BU9" s="761"/>
      <c r="BV9" s="761"/>
      <c r="BW9" s="761"/>
      <c r="BX9" s="761"/>
      <c r="BY9" s="761"/>
      <c r="BZ9" s="761"/>
      <c r="CA9" s="761"/>
      <c r="CB9" s="761"/>
      <c r="CC9" s="761"/>
      <c r="CD9" s="761"/>
      <c r="CE9" s="761"/>
      <c r="CF9" s="761"/>
      <c r="CG9" s="762"/>
      <c r="CH9" s="763">
        <v>-71</v>
      </c>
      <c r="CI9" s="764"/>
      <c r="CJ9" s="764"/>
      <c r="CK9" s="764"/>
      <c r="CL9" s="765"/>
      <c r="CM9" s="763">
        <v>470</v>
      </c>
      <c r="CN9" s="764"/>
      <c r="CO9" s="764"/>
      <c r="CP9" s="764"/>
      <c r="CQ9" s="765"/>
      <c r="CR9" s="763">
        <v>1000</v>
      </c>
      <c r="CS9" s="764"/>
      <c r="CT9" s="764"/>
      <c r="CU9" s="764"/>
      <c r="CV9" s="765"/>
      <c r="CW9" s="763" t="s">
        <v>547</v>
      </c>
      <c r="CX9" s="764"/>
      <c r="CY9" s="764"/>
      <c r="CZ9" s="764"/>
      <c r="DA9" s="765"/>
      <c r="DB9" s="763" t="s">
        <v>547</v>
      </c>
      <c r="DC9" s="764"/>
      <c r="DD9" s="764"/>
      <c r="DE9" s="764"/>
      <c r="DF9" s="765"/>
      <c r="DG9" s="763" t="s">
        <v>547</v>
      </c>
      <c r="DH9" s="764"/>
      <c r="DI9" s="764"/>
      <c r="DJ9" s="764"/>
      <c r="DK9" s="765"/>
      <c r="DL9" s="763" t="s">
        <v>547</v>
      </c>
      <c r="DM9" s="764"/>
      <c r="DN9" s="764"/>
      <c r="DO9" s="764"/>
      <c r="DP9" s="765"/>
      <c r="DQ9" s="763" t="s">
        <v>547</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10683</v>
      </c>
      <c r="R23" s="780"/>
      <c r="S23" s="780"/>
      <c r="T23" s="780"/>
      <c r="U23" s="780"/>
      <c r="V23" s="780">
        <v>10113</v>
      </c>
      <c r="W23" s="780"/>
      <c r="X23" s="780"/>
      <c r="Y23" s="780"/>
      <c r="Z23" s="780"/>
      <c r="AA23" s="780">
        <v>569</v>
      </c>
      <c r="AB23" s="780"/>
      <c r="AC23" s="780"/>
      <c r="AD23" s="780"/>
      <c r="AE23" s="781"/>
      <c r="AF23" s="782">
        <v>431</v>
      </c>
      <c r="AG23" s="780"/>
      <c r="AH23" s="780"/>
      <c r="AI23" s="780"/>
      <c r="AJ23" s="783"/>
      <c r="AK23" s="784"/>
      <c r="AL23" s="785"/>
      <c r="AM23" s="785"/>
      <c r="AN23" s="785"/>
      <c r="AO23" s="785"/>
      <c r="AP23" s="780">
        <v>5812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1621</v>
      </c>
      <c r="R28" s="810"/>
      <c r="S28" s="810"/>
      <c r="T28" s="810"/>
      <c r="U28" s="810"/>
      <c r="V28" s="810">
        <v>1585</v>
      </c>
      <c r="W28" s="810"/>
      <c r="X28" s="810"/>
      <c r="Y28" s="810"/>
      <c r="Z28" s="810"/>
      <c r="AA28" s="810">
        <v>36</v>
      </c>
      <c r="AB28" s="810"/>
      <c r="AC28" s="810"/>
      <c r="AD28" s="810"/>
      <c r="AE28" s="811"/>
      <c r="AF28" s="812">
        <v>36</v>
      </c>
      <c r="AG28" s="810"/>
      <c r="AH28" s="810"/>
      <c r="AI28" s="810"/>
      <c r="AJ28" s="813"/>
      <c r="AK28" s="814">
        <v>339</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1199</v>
      </c>
      <c r="R29" s="771"/>
      <c r="S29" s="771"/>
      <c r="T29" s="771"/>
      <c r="U29" s="771"/>
      <c r="V29" s="771">
        <v>1134</v>
      </c>
      <c r="W29" s="771"/>
      <c r="X29" s="771"/>
      <c r="Y29" s="771"/>
      <c r="Z29" s="771"/>
      <c r="AA29" s="771">
        <v>65</v>
      </c>
      <c r="AB29" s="771"/>
      <c r="AC29" s="771"/>
      <c r="AD29" s="771"/>
      <c r="AE29" s="772"/>
      <c r="AF29" s="773">
        <v>65</v>
      </c>
      <c r="AG29" s="774"/>
      <c r="AH29" s="774"/>
      <c r="AI29" s="774"/>
      <c r="AJ29" s="775"/>
      <c r="AK29" s="821">
        <v>241</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174</v>
      </c>
      <c r="R30" s="771"/>
      <c r="S30" s="771"/>
      <c r="T30" s="771"/>
      <c r="U30" s="771"/>
      <c r="V30" s="771">
        <v>172</v>
      </c>
      <c r="W30" s="771"/>
      <c r="X30" s="771"/>
      <c r="Y30" s="771"/>
      <c r="Z30" s="771"/>
      <c r="AA30" s="771">
        <v>2</v>
      </c>
      <c r="AB30" s="771"/>
      <c r="AC30" s="771"/>
      <c r="AD30" s="771"/>
      <c r="AE30" s="772"/>
      <c r="AF30" s="773">
        <v>2</v>
      </c>
      <c r="AG30" s="774"/>
      <c r="AH30" s="774"/>
      <c r="AI30" s="774"/>
      <c r="AJ30" s="775"/>
      <c r="AK30" s="821">
        <v>66</v>
      </c>
      <c r="AL30" s="817"/>
      <c r="AM30" s="817"/>
      <c r="AN30" s="817"/>
      <c r="AO30" s="817"/>
      <c r="AP30" s="817" t="s">
        <v>547</v>
      </c>
      <c r="AQ30" s="817"/>
      <c r="AR30" s="817"/>
      <c r="AS30" s="817"/>
      <c r="AT30" s="817"/>
      <c r="AU30" s="817" t="s">
        <v>547</v>
      </c>
      <c r="AV30" s="817"/>
      <c r="AW30" s="817"/>
      <c r="AX30" s="817"/>
      <c r="AY30" s="817"/>
      <c r="AZ30" s="818" t="s">
        <v>547</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6</v>
      </c>
      <c r="R31" s="771"/>
      <c r="S31" s="771"/>
      <c r="T31" s="771"/>
      <c r="U31" s="771"/>
      <c r="V31" s="771">
        <v>4</v>
      </c>
      <c r="W31" s="771"/>
      <c r="X31" s="771"/>
      <c r="Y31" s="771"/>
      <c r="Z31" s="771"/>
      <c r="AA31" s="771">
        <v>3</v>
      </c>
      <c r="AB31" s="771"/>
      <c r="AC31" s="771"/>
      <c r="AD31" s="771"/>
      <c r="AE31" s="772"/>
      <c r="AF31" s="773">
        <v>3</v>
      </c>
      <c r="AG31" s="774"/>
      <c r="AH31" s="774"/>
      <c r="AI31" s="774"/>
      <c r="AJ31" s="775"/>
      <c r="AK31" s="821">
        <v>5</v>
      </c>
      <c r="AL31" s="817"/>
      <c r="AM31" s="817"/>
      <c r="AN31" s="817"/>
      <c r="AO31" s="817"/>
      <c r="AP31" s="817" t="s">
        <v>547</v>
      </c>
      <c r="AQ31" s="817"/>
      <c r="AR31" s="817"/>
      <c r="AS31" s="817"/>
      <c r="AT31" s="817"/>
      <c r="AU31" s="822" t="s">
        <v>547</v>
      </c>
      <c r="AV31" s="817"/>
      <c r="AW31" s="817"/>
      <c r="AX31" s="817"/>
      <c r="AY31" s="817"/>
      <c r="AZ31" s="818" t="s">
        <v>547</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1107</v>
      </c>
      <c r="R32" s="771"/>
      <c r="S32" s="771"/>
      <c r="T32" s="771"/>
      <c r="U32" s="771"/>
      <c r="V32" s="771">
        <v>1147</v>
      </c>
      <c r="W32" s="771"/>
      <c r="X32" s="771"/>
      <c r="Y32" s="771"/>
      <c r="Z32" s="771"/>
      <c r="AA32" s="771">
        <v>-40</v>
      </c>
      <c r="AB32" s="771"/>
      <c r="AC32" s="771"/>
      <c r="AD32" s="771"/>
      <c r="AE32" s="772"/>
      <c r="AF32" s="773">
        <v>970</v>
      </c>
      <c r="AG32" s="774"/>
      <c r="AH32" s="774"/>
      <c r="AI32" s="774"/>
      <c r="AJ32" s="775"/>
      <c r="AK32" s="821">
        <v>235</v>
      </c>
      <c r="AL32" s="817"/>
      <c r="AM32" s="817"/>
      <c r="AN32" s="817"/>
      <c r="AO32" s="817"/>
      <c r="AP32" s="817">
        <v>1277</v>
      </c>
      <c r="AQ32" s="817"/>
      <c r="AR32" s="817"/>
      <c r="AS32" s="817"/>
      <c r="AT32" s="817"/>
      <c r="AU32" s="817">
        <v>780</v>
      </c>
      <c r="AV32" s="817"/>
      <c r="AW32" s="817"/>
      <c r="AX32" s="817"/>
      <c r="AY32" s="817"/>
      <c r="AZ32" s="818" t="s">
        <v>547</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224</v>
      </c>
      <c r="R33" s="771"/>
      <c r="S33" s="771"/>
      <c r="T33" s="771"/>
      <c r="U33" s="771"/>
      <c r="V33" s="771">
        <v>192</v>
      </c>
      <c r="W33" s="771"/>
      <c r="X33" s="771"/>
      <c r="Y33" s="771"/>
      <c r="Z33" s="771"/>
      <c r="AA33" s="771">
        <v>32</v>
      </c>
      <c r="AB33" s="771"/>
      <c r="AC33" s="771"/>
      <c r="AD33" s="771"/>
      <c r="AE33" s="772"/>
      <c r="AF33" s="773">
        <v>654</v>
      </c>
      <c r="AG33" s="774"/>
      <c r="AH33" s="774"/>
      <c r="AI33" s="774"/>
      <c r="AJ33" s="775"/>
      <c r="AK33" s="821">
        <v>28</v>
      </c>
      <c r="AL33" s="817"/>
      <c r="AM33" s="817"/>
      <c r="AN33" s="817"/>
      <c r="AO33" s="817"/>
      <c r="AP33" s="817">
        <v>586</v>
      </c>
      <c r="AQ33" s="817"/>
      <c r="AR33" s="817"/>
      <c r="AS33" s="817"/>
      <c r="AT33" s="817"/>
      <c r="AU33" s="817">
        <v>240</v>
      </c>
      <c r="AV33" s="817"/>
      <c r="AW33" s="817"/>
      <c r="AX33" s="817"/>
      <c r="AY33" s="817"/>
      <c r="AZ33" s="818" t="s">
        <v>547</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19"/>
      <c r="BF62" s="819"/>
      <c r="BG62" s="819"/>
      <c r="BH62" s="819"/>
      <c r="BI62" s="820"/>
      <c r="BJ62" s="835"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396</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1729</v>
      </c>
      <c r="AG63" s="832"/>
      <c r="AH63" s="832"/>
      <c r="AI63" s="832"/>
      <c r="AJ63" s="833"/>
      <c r="AK63" s="834"/>
      <c r="AL63" s="829"/>
      <c r="AM63" s="829"/>
      <c r="AN63" s="829"/>
      <c r="AO63" s="829"/>
      <c r="AP63" s="832">
        <v>1863</v>
      </c>
      <c r="AQ63" s="832"/>
      <c r="AR63" s="832"/>
      <c r="AS63" s="832"/>
      <c r="AT63" s="832"/>
      <c r="AU63" s="832">
        <v>1020</v>
      </c>
      <c r="AV63" s="832"/>
      <c r="AW63" s="832"/>
      <c r="AX63" s="832"/>
      <c r="AY63" s="832"/>
      <c r="AZ63" s="836"/>
      <c r="BA63" s="836"/>
      <c r="BB63" s="836"/>
      <c r="BC63" s="836"/>
      <c r="BD63" s="836"/>
      <c r="BE63" s="837"/>
      <c r="BF63" s="837"/>
      <c r="BG63" s="837"/>
      <c r="BH63" s="837"/>
      <c r="BI63" s="838"/>
      <c r="BJ63" s="839" t="s">
        <v>122</v>
      </c>
      <c r="BK63" s="840"/>
      <c r="BL63" s="840"/>
      <c r="BM63" s="840"/>
      <c r="BN63" s="841"/>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2" t="s">
        <v>383</v>
      </c>
      <c r="AG66" s="802"/>
      <c r="AH66" s="802"/>
      <c r="AI66" s="802"/>
      <c r="AJ66" s="843"/>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5"/>
      <c r="AH67" s="805"/>
      <c r="AI67" s="805"/>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8">
        <v>1</v>
      </c>
      <c r="B68" s="857" t="s">
        <v>556</v>
      </c>
      <c r="C68" s="858"/>
      <c r="D68" s="858"/>
      <c r="E68" s="858"/>
      <c r="F68" s="858"/>
      <c r="G68" s="858"/>
      <c r="H68" s="858"/>
      <c r="I68" s="858"/>
      <c r="J68" s="858"/>
      <c r="K68" s="858"/>
      <c r="L68" s="858"/>
      <c r="M68" s="858"/>
      <c r="N68" s="858"/>
      <c r="O68" s="858"/>
      <c r="P68" s="859"/>
      <c r="Q68" s="860">
        <v>1895</v>
      </c>
      <c r="R68" s="854"/>
      <c r="S68" s="854"/>
      <c r="T68" s="854"/>
      <c r="U68" s="854"/>
      <c r="V68" s="854">
        <v>1887</v>
      </c>
      <c r="W68" s="854"/>
      <c r="X68" s="854"/>
      <c r="Y68" s="854"/>
      <c r="Z68" s="854"/>
      <c r="AA68" s="854">
        <v>9</v>
      </c>
      <c r="AB68" s="854"/>
      <c r="AC68" s="854"/>
      <c r="AD68" s="854"/>
      <c r="AE68" s="854"/>
      <c r="AF68" s="854">
        <v>9</v>
      </c>
      <c r="AG68" s="854"/>
      <c r="AH68" s="854"/>
      <c r="AI68" s="854"/>
      <c r="AJ68" s="854"/>
      <c r="AK68" s="854">
        <v>24</v>
      </c>
      <c r="AL68" s="854"/>
      <c r="AM68" s="854"/>
      <c r="AN68" s="854"/>
      <c r="AO68" s="854"/>
      <c r="AP68" s="854">
        <v>0</v>
      </c>
      <c r="AQ68" s="854"/>
      <c r="AR68" s="854"/>
      <c r="AS68" s="854"/>
      <c r="AT68" s="854"/>
      <c r="AU68" s="854" t="s">
        <v>547</v>
      </c>
      <c r="AV68" s="854"/>
      <c r="AW68" s="854"/>
      <c r="AX68" s="854"/>
      <c r="AY68" s="854"/>
      <c r="AZ68" s="855"/>
      <c r="BA68" s="855"/>
      <c r="BB68" s="855"/>
      <c r="BC68" s="855"/>
      <c r="BD68" s="856"/>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0">
        <v>2</v>
      </c>
      <c r="B69" s="861" t="s">
        <v>557</v>
      </c>
      <c r="C69" s="862"/>
      <c r="D69" s="862"/>
      <c r="E69" s="862"/>
      <c r="F69" s="862"/>
      <c r="G69" s="862"/>
      <c r="H69" s="862"/>
      <c r="I69" s="862"/>
      <c r="J69" s="862"/>
      <c r="K69" s="862"/>
      <c r="L69" s="862"/>
      <c r="M69" s="862"/>
      <c r="N69" s="862"/>
      <c r="O69" s="862"/>
      <c r="P69" s="863"/>
      <c r="Q69" s="864">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547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0">
        <v>3</v>
      </c>
      <c r="B70" s="861" t="s">
        <v>558</v>
      </c>
      <c r="C70" s="862"/>
      <c r="D70" s="862"/>
      <c r="E70" s="862"/>
      <c r="F70" s="862"/>
      <c r="G70" s="862"/>
      <c r="H70" s="862"/>
      <c r="I70" s="862"/>
      <c r="J70" s="862"/>
      <c r="K70" s="862"/>
      <c r="L70" s="862"/>
      <c r="M70" s="862"/>
      <c r="N70" s="862"/>
      <c r="O70" s="862"/>
      <c r="P70" s="863"/>
      <c r="Q70" s="864">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547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0">
        <v>4</v>
      </c>
      <c r="B71" s="861" t="s">
        <v>559</v>
      </c>
      <c r="C71" s="862"/>
      <c r="D71" s="862"/>
      <c r="E71" s="862"/>
      <c r="F71" s="862"/>
      <c r="G71" s="862"/>
      <c r="H71" s="862"/>
      <c r="I71" s="862"/>
      <c r="J71" s="862"/>
      <c r="K71" s="862"/>
      <c r="L71" s="862"/>
      <c r="M71" s="862"/>
      <c r="N71" s="862"/>
      <c r="O71" s="862"/>
      <c r="P71" s="863"/>
      <c r="Q71" s="864">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547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0">
        <v>5</v>
      </c>
      <c r="B72" s="861" t="s">
        <v>560</v>
      </c>
      <c r="C72" s="862"/>
      <c r="D72" s="862"/>
      <c r="E72" s="862"/>
      <c r="F72" s="862"/>
      <c r="G72" s="862"/>
      <c r="H72" s="862"/>
      <c r="I72" s="862"/>
      <c r="J72" s="862"/>
      <c r="K72" s="862"/>
      <c r="L72" s="862"/>
      <c r="M72" s="862"/>
      <c r="N72" s="862"/>
      <c r="O72" s="862"/>
      <c r="P72" s="863"/>
      <c r="Q72" s="864">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564</v>
      </c>
      <c r="AQ72" s="817"/>
      <c r="AR72" s="817"/>
      <c r="AS72" s="817"/>
      <c r="AT72" s="817"/>
      <c r="AU72" s="817" t="s">
        <v>547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0">
        <v>6</v>
      </c>
      <c r="B73" s="861" t="s">
        <v>561</v>
      </c>
      <c r="C73" s="862"/>
      <c r="D73" s="862"/>
      <c r="E73" s="862"/>
      <c r="F73" s="862"/>
      <c r="G73" s="862"/>
      <c r="H73" s="862"/>
      <c r="I73" s="862"/>
      <c r="J73" s="862"/>
      <c r="K73" s="862"/>
      <c r="L73" s="862"/>
      <c r="M73" s="862"/>
      <c r="N73" s="862"/>
      <c r="O73" s="862"/>
      <c r="P73" s="863"/>
      <c r="Q73" s="864">
        <v>1146</v>
      </c>
      <c r="R73" s="817"/>
      <c r="S73" s="817"/>
      <c r="T73" s="817"/>
      <c r="U73" s="817"/>
      <c r="V73" s="817">
        <v>1077</v>
      </c>
      <c r="W73" s="817"/>
      <c r="X73" s="817"/>
      <c r="Y73" s="817"/>
      <c r="Z73" s="817"/>
      <c r="AA73" s="817">
        <v>69</v>
      </c>
      <c r="AB73" s="817"/>
      <c r="AC73" s="817"/>
      <c r="AD73" s="817"/>
      <c r="AE73" s="817"/>
      <c r="AF73" s="817">
        <v>69</v>
      </c>
      <c r="AG73" s="817"/>
      <c r="AH73" s="817"/>
      <c r="AI73" s="817"/>
      <c r="AJ73" s="817"/>
      <c r="AK73" s="817">
        <v>4</v>
      </c>
      <c r="AL73" s="817"/>
      <c r="AM73" s="817"/>
      <c r="AN73" s="817"/>
      <c r="AO73" s="817"/>
      <c r="AP73" s="817">
        <v>54</v>
      </c>
      <c r="AQ73" s="817"/>
      <c r="AR73" s="817"/>
      <c r="AS73" s="817"/>
      <c r="AT73" s="817"/>
      <c r="AU73" s="817">
        <v>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0">
        <v>7</v>
      </c>
      <c r="B74" s="861" t="s">
        <v>562</v>
      </c>
      <c r="C74" s="862"/>
      <c r="D74" s="862"/>
      <c r="E74" s="862"/>
      <c r="F74" s="862"/>
      <c r="G74" s="862"/>
      <c r="H74" s="862"/>
      <c r="I74" s="862"/>
      <c r="J74" s="862"/>
      <c r="K74" s="862"/>
      <c r="L74" s="862"/>
      <c r="M74" s="862"/>
      <c r="N74" s="862"/>
      <c r="O74" s="862"/>
      <c r="P74" s="863"/>
      <c r="Q74" s="864">
        <v>1112</v>
      </c>
      <c r="R74" s="817"/>
      <c r="S74" s="817"/>
      <c r="T74" s="817"/>
      <c r="U74" s="817"/>
      <c r="V74" s="817">
        <v>1061</v>
      </c>
      <c r="W74" s="817"/>
      <c r="X74" s="817"/>
      <c r="Y74" s="817"/>
      <c r="Z74" s="817"/>
      <c r="AA74" s="817">
        <v>51</v>
      </c>
      <c r="AB74" s="817"/>
      <c r="AC74" s="817"/>
      <c r="AD74" s="817"/>
      <c r="AE74" s="817"/>
      <c r="AF74" s="817">
        <v>22</v>
      </c>
      <c r="AG74" s="817"/>
      <c r="AH74" s="817"/>
      <c r="AI74" s="817"/>
      <c r="AJ74" s="817"/>
      <c r="AK74" s="817">
        <v>31</v>
      </c>
      <c r="AL74" s="817"/>
      <c r="AM74" s="817"/>
      <c r="AN74" s="817"/>
      <c r="AO74" s="817"/>
      <c r="AP74" s="817">
        <v>488</v>
      </c>
      <c r="AQ74" s="817"/>
      <c r="AR74" s="817"/>
      <c r="AS74" s="817"/>
      <c r="AT74" s="817"/>
      <c r="AU74" s="817">
        <v>87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0">
        <v>8</v>
      </c>
      <c r="B75" s="861" t="s">
        <v>563</v>
      </c>
      <c r="C75" s="862"/>
      <c r="D75" s="862"/>
      <c r="E75" s="862"/>
      <c r="F75" s="862"/>
      <c r="G75" s="862"/>
      <c r="H75" s="862"/>
      <c r="I75" s="862"/>
      <c r="J75" s="862"/>
      <c r="K75" s="862"/>
      <c r="L75" s="862"/>
      <c r="M75" s="862"/>
      <c r="N75" s="862"/>
      <c r="O75" s="862"/>
      <c r="P75" s="863"/>
      <c r="Q75" s="865">
        <v>111</v>
      </c>
      <c r="R75" s="866"/>
      <c r="S75" s="866"/>
      <c r="T75" s="866"/>
      <c r="U75" s="821"/>
      <c r="V75" s="867">
        <v>106</v>
      </c>
      <c r="W75" s="866"/>
      <c r="X75" s="866"/>
      <c r="Y75" s="866"/>
      <c r="Z75" s="821"/>
      <c r="AA75" s="867">
        <v>5</v>
      </c>
      <c r="AB75" s="866"/>
      <c r="AC75" s="866"/>
      <c r="AD75" s="866"/>
      <c r="AE75" s="821"/>
      <c r="AF75" s="867">
        <v>5</v>
      </c>
      <c r="AG75" s="866"/>
      <c r="AH75" s="866"/>
      <c r="AI75" s="866"/>
      <c r="AJ75" s="821"/>
      <c r="AK75" s="867">
        <v>0</v>
      </c>
      <c r="AL75" s="866"/>
      <c r="AM75" s="866"/>
      <c r="AN75" s="866"/>
      <c r="AO75" s="821"/>
      <c r="AP75" s="867">
        <v>0</v>
      </c>
      <c r="AQ75" s="866"/>
      <c r="AR75" s="866"/>
      <c r="AS75" s="866"/>
      <c r="AT75" s="821"/>
      <c r="AU75" s="867" t="s">
        <v>547</v>
      </c>
      <c r="AV75" s="866"/>
      <c r="AW75" s="866"/>
      <c r="AX75" s="866"/>
      <c r="AY75" s="821"/>
      <c r="AZ75" s="819"/>
      <c r="BA75" s="819"/>
      <c r="BB75" s="819"/>
      <c r="BC75" s="819"/>
      <c r="BD75" s="820"/>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0">
        <v>9</v>
      </c>
      <c r="B76" s="861"/>
      <c r="C76" s="862"/>
      <c r="D76" s="862"/>
      <c r="E76" s="862"/>
      <c r="F76" s="862"/>
      <c r="G76" s="862"/>
      <c r="H76" s="862"/>
      <c r="I76" s="862"/>
      <c r="J76" s="862"/>
      <c r="K76" s="862"/>
      <c r="L76" s="862"/>
      <c r="M76" s="862"/>
      <c r="N76" s="862"/>
      <c r="O76" s="862"/>
      <c r="P76" s="863"/>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0">
        <v>10</v>
      </c>
      <c r="B77" s="861"/>
      <c r="C77" s="862"/>
      <c r="D77" s="862"/>
      <c r="E77" s="862"/>
      <c r="F77" s="862"/>
      <c r="G77" s="862"/>
      <c r="H77" s="862"/>
      <c r="I77" s="862"/>
      <c r="J77" s="862"/>
      <c r="K77" s="862"/>
      <c r="L77" s="862"/>
      <c r="M77" s="862"/>
      <c r="N77" s="862"/>
      <c r="O77" s="862"/>
      <c r="P77" s="863"/>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0">
        <v>11</v>
      </c>
      <c r="B78" s="861"/>
      <c r="C78" s="862"/>
      <c r="D78" s="862"/>
      <c r="E78" s="862"/>
      <c r="F78" s="862"/>
      <c r="G78" s="862"/>
      <c r="H78" s="862"/>
      <c r="I78" s="862"/>
      <c r="J78" s="862"/>
      <c r="K78" s="862"/>
      <c r="L78" s="862"/>
      <c r="M78" s="862"/>
      <c r="N78" s="862"/>
      <c r="O78" s="862"/>
      <c r="P78" s="863"/>
      <c r="Q78" s="864"/>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0">
        <v>12</v>
      </c>
      <c r="B79" s="861"/>
      <c r="C79" s="862"/>
      <c r="D79" s="862"/>
      <c r="E79" s="862"/>
      <c r="F79" s="862"/>
      <c r="G79" s="862"/>
      <c r="H79" s="862"/>
      <c r="I79" s="862"/>
      <c r="J79" s="862"/>
      <c r="K79" s="862"/>
      <c r="L79" s="862"/>
      <c r="M79" s="862"/>
      <c r="N79" s="862"/>
      <c r="O79" s="862"/>
      <c r="P79" s="863"/>
      <c r="Q79" s="864"/>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0">
        <v>13</v>
      </c>
      <c r="B80" s="861"/>
      <c r="C80" s="862"/>
      <c r="D80" s="862"/>
      <c r="E80" s="862"/>
      <c r="F80" s="862"/>
      <c r="G80" s="862"/>
      <c r="H80" s="862"/>
      <c r="I80" s="862"/>
      <c r="J80" s="862"/>
      <c r="K80" s="862"/>
      <c r="L80" s="862"/>
      <c r="M80" s="862"/>
      <c r="N80" s="862"/>
      <c r="O80" s="862"/>
      <c r="P80" s="863"/>
      <c r="Q80" s="864"/>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0">
        <v>14</v>
      </c>
      <c r="B81" s="861"/>
      <c r="C81" s="862"/>
      <c r="D81" s="862"/>
      <c r="E81" s="862"/>
      <c r="F81" s="862"/>
      <c r="G81" s="862"/>
      <c r="H81" s="862"/>
      <c r="I81" s="862"/>
      <c r="J81" s="862"/>
      <c r="K81" s="862"/>
      <c r="L81" s="862"/>
      <c r="M81" s="862"/>
      <c r="N81" s="862"/>
      <c r="O81" s="862"/>
      <c r="P81" s="863"/>
      <c r="Q81" s="864"/>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0">
        <v>15</v>
      </c>
      <c r="B82" s="861"/>
      <c r="C82" s="862"/>
      <c r="D82" s="862"/>
      <c r="E82" s="862"/>
      <c r="F82" s="862"/>
      <c r="G82" s="862"/>
      <c r="H82" s="862"/>
      <c r="I82" s="862"/>
      <c r="J82" s="862"/>
      <c r="K82" s="862"/>
      <c r="L82" s="862"/>
      <c r="M82" s="862"/>
      <c r="N82" s="862"/>
      <c r="O82" s="862"/>
      <c r="P82" s="863"/>
      <c r="Q82" s="864"/>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0">
        <v>16</v>
      </c>
      <c r="B83" s="861"/>
      <c r="C83" s="862"/>
      <c r="D83" s="862"/>
      <c r="E83" s="862"/>
      <c r="F83" s="862"/>
      <c r="G83" s="862"/>
      <c r="H83" s="862"/>
      <c r="I83" s="862"/>
      <c r="J83" s="862"/>
      <c r="K83" s="862"/>
      <c r="L83" s="862"/>
      <c r="M83" s="862"/>
      <c r="N83" s="862"/>
      <c r="O83" s="862"/>
      <c r="P83" s="863"/>
      <c r="Q83" s="864"/>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0">
        <v>17</v>
      </c>
      <c r="B84" s="861"/>
      <c r="C84" s="862"/>
      <c r="D84" s="862"/>
      <c r="E84" s="862"/>
      <c r="F84" s="862"/>
      <c r="G84" s="862"/>
      <c r="H84" s="862"/>
      <c r="I84" s="862"/>
      <c r="J84" s="862"/>
      <c r="K84" s="862"/>
      <c r="L84" s="862"/>
      <c r="M84" s="862"/>
      <c r="N84" s="862"/>
      <c r="O84" s="862"/>
      <c r="P84" s="863"/>
      <c r="Q84" s="864"/>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0">
        <v>18</v>
      </c>
      <c r="B85" s="861"/>
      <c r="C85" s="862"/>
      <c r="D85" s="862"/>
      <c r="E85" s="862"/>
      <c r="F85" s="862"/>
      <c r="G85" s="862"/>
      <c r="H85" s="862"/>
      <c r="I85" s="862"/>
      <c r="J85" s="862"/>
      <c r="K85" s="862"/>
      <c r="L85" s="862"/>
      <c r="M85" s="862"/>
      <c r="N85" s="862"/>
      <c r="O85" s="862"/>
      <c r="P85" s="863"/>
      <c r="Q85" s="864"/>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0">
        <v>19</v>
      </c>
      <c r="B86" s="861"/>
      <c r="C86" s="862"/>
      <c r="D86" s="862"/>
      <c r="E86" s="862"/>
      <c r="F86" s="862"/>
      <c r="G86" s="862"/>
      <c r="H86" s="862"/>
      <c r="I86" s="862"/>
      <c r="J86" s="862"/>
      <c r="K86" s="862"/>
      <c r="L86" s="862"/>
      <c r="M86" s="862"/>
      <c r="N86" s="862"/>
      <c r="O86" s="862"/>
      <c r="P86" s="863"/>
      <c r="Q86" s="864"/>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2" t="s">
        <v>376</v>
      </c>
      <c r="B88" s="776" t="s">
        <v>400</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6225</v>
      </c>
      <c r="AG88" s="832"/>
      <c r="AH88" s="832"/>
      <c r="AI88" s="832"/>
      <c r="AJ88" s="832"/>
      <c r="AK88" s="829"/>
      <c r="AL88" s="829"/>
      <c r="AM88" s="829"/>
      <c r="AN88" s="829"/>
      <c r="AO88" s="829"/>
      <c r="AP88" s="832">
        <v>119</v>
      </c>
      <c r="AQ88" s="832"/>
      <c r="AR88" s="832"/>
      <c r="AS88" s="832"/>
      <c r="AT88" s="832"/>
      <c r="AU88" s="832">
        <v>93</v>
      </c>
      <c r="AV88" s="832"/>
      <c r="AW88" s="832"/>
      <c r="AX88" s="832"/>
      <c r="AY88" s="832"/>
      <c r="AZ88" s="837"/>
      <c r="BA88" s="837"/>
      <c r="BB88" s="837"/>
      <c r="BC88" s="837"/>
      <c r="BD88" s="838"/>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1109</v>
      </c>
      <c r="CS102" s="840"/>
      <c r="CT102" s="840"/>
      <c r="CU102" s="840"/>
      <c r="CV102" s="879"/>
      <c r="CW102" s="878" t="s">
        <v>547</v>
      </c>
      <c r="CX102" s="840"/>
      <c r="CY102" s="840"/>
      <c r="CZ102" s="840"/>
      <c r="DA102" s="879"/>
      <c r="DB102" s="878" t="s">
        <v>547</v>
      </c>
      <c r="DC102" s="840"/>
      <c r="DD102" s="840"/>
      <c r="DE102" s="840"/>
      <c r="DF102" s="879"/>
      <c r="DG102" s="878" t="s">
        <v>547</v>
      </c>
      <c r="DH102" s="840"/>
      <c r="DI102" s="840"/>
      <c r="DJ102" s="840"/>
      <c r="DK102" s="879"/>
      <c r="DL102" s="878" t="s">
        <v>547</v>
      </c>
      <c r="DM102" s="840"/>
      <c r="DN102" s="840"/>
      <c r="DO102" s="840"/>
      <c r="DP102" s="879"/>
      <c r="DQ102" s="878" t="s">
        <v>547</v>
      </c>
      <c r="DR102" s="840"/>
      <c r="DS102" s="840"/>
      <c r="DT102" s="840"/>
      <c r="DU102" s="879"/>
      <c r="DV102" s="776"/>
      <c r="DW102" s="777"/>
      <c r="DX102" s="777"/>
      <c r="DY102" s="777"/>
      <c r="DZ102" s="90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410</v>
      </c>
      <c r="AG109" s="881"/>
      <c r="AH109" s="881"/>
      <c r="AI109" s="881"/>
      <c r="AJ109" s="882"/>
      <c r="AK109" s="880" t="s">
        <v>294</v>
      </c>
      <c r="AL109" s="881"/>
      <c r="AM109" s="881"/>
      <c r="AN109" s="881"/>
      <c r="AO109" s="882"/>
      <c r="AP109" s="880" t="s">
        <v>411</v>
      </c>
      <c r="AQ109" s="881"/>
      <c r="AR109" s="881"/>
      <c r="AS109" s="881"/>
      <c r="AT109" s="883"/>
      <c r="AU109" s="90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410</v>
      </c>
      <c r="BW109" s="881"/>
      <c r="BX109" s="881"/>
      <c r="BY109" s="881"/>
      <c r="BZ109" s="882"/>
      <c r="CA109" s="880" t="s">
        <v>294</v>
      </c>
      <c r="CB109" s="881"/>
      <c r="CC109" s="881"/>
      <c r="CD109" s="881"/>
      <c r="CE109" s="882"/>
      <c r="CF109" s="901" t="s">
        <v>411</v>
      </c>
      <c r="CG109" s="901"/>
      <c r="CH109" s="901"/>
      <c r="CI109" s="901"/>
      <c r="CJ109" s="901"/>
      <c r="CK109" s="880"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410</v>
      </c>
      <c r="DM109" s="881"/>
      <c r="DN109" s="881"/>
      <c r="DO109" s="881"/>
      <c r="DP109" s="882"/>
      <c r="DQ109" s="880" t="s">
        <v>294</v>
      </c>
      <c r="DR109" s="881"/>
      <c r="DS109" s="881"/>
      <c r="DT109" s="881"/>
      <c r="DU109" s="882"/>
      <c r="DV109" s="880" t="s">
        <v>411</v>
      </c>
      <c r="DW109" s="881"/>
      <c r="DX109" s="881"/>
      <c r="DY109" s="881"/>
      <c r="DZ109" s="883"/>
    </row>
    <row r="110" spans="1:131" s="212" customFormat="1" ht="26.25" customHeight="1" x14ac:dyDescent="0.15">
      <c r="A110" s="884" t="s">
        <v>413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590957</v>
      </c>
      <c r="AB110" s="888"/>
      <c r="AC110" s="888"/>
      <c r="AD110" s="888"/>
      <c r="AE110" s="889"/>
      <c r="AF110" s="890">
        <v>605392</v>
      </c>
      <c r="AG110" s="888"/>
      <c r="AH110" s="888"/>
      <c r="AI110" s="888"/>
      <c r="AJ110" s="889"/>
      <c r="AK110" s="890">
        <v>601959</v>
      </c>
      <c r="AL110" s="888"/>
      <c r="AM110" s="888"/>
      <c r="AN110" s="888"/>
      <c r="AO110" s="889"/>
      <c r="AP110" s="891">
        <v>16.600000000000001</v>
      </c>
      <c r="AQ110" s="892"/>
      <c r="AR110" s="892"/>
      <c r="AS110" s="892"/>
      <c r="AT110" s="893"/>
      <c r="AU110" s="894" t="s">
        <v>69</v>
      </c>
      <c r="AV110" s="895"/>
      <c r="AW110" s="895"/>
      <c r="AX110" s="895"/>
      <c r="AY110" s="895"/>
      <c r="AZ110" s="917" t="s">
        <v>414</v>
      </c>
      <c r="BA110" s="885"/>
      <c r="BB110" s="885"/>
      <c r="BC110" s="885"/>
      <c r="BD110" s="885"/>
      <c r="BE110" s="885"/>
      <c r="BF110" s="885"/>
      <c r="BG110" s="885"/>
      <c r="BH110" s="885"/>
      <c r="BI110" s="885"/>
      <c r="BJ110" s="885"/>
      <c r="BK110" s="885"/>
      <c r="BL110" s="885"/>
      <c r="BM110" s="885"/>
      <c r="BN110" s="885"/>
      <c r="BO110" s="885"/>
      <c r="BP110" s="886"/>
      <c r="BQ110" s="918">
        <v>5716281</v>
      </c>
      <c r="BR110" s="919"/>
      <c r="BS110" s="919"/>
      <c r="BT110" s="919"/>
      <c r="BU110" s="919"/>
      <c r="BV110" s="919">
        <v>6007108</v>
      </c>
      <c r="BW110" s="919"/>
      <c r="BX110" s="919"/>
      <c r="BY110" s="919"/>
      <c r="BZ110" s="919"/>
      <c r="CA110" s="919">
        <v>5811810</v>
      </c>
      <c r="CB110" s="919"/>
      <c r="CC110" s="919"/>
      <c r="CD110" s="919"/>
      <c r="CE110" s="919"/>
      <c r="CF110" s="932">
        <v>160.30000000000001</v>
      </c>
      <c r="CG110" s="933"/>
      <c r="CH110" s="933"/>
      <c r="CI110" s="933"/>
      <c r="CJ110" s="933"/>
      <c r="CK110" s="934" t="s">
        <v>415</v>
      </c>
      <c r="CL110" s="935"/>
      <c r="CM110" s="917" t="s">
        <v>416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15">
      <c r="A111" s="922" t="s">
        <v>417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418</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419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420</v>
      </c>
      <c r="B112" s="941"/>
      <c r="C112" s="911" t="s">
        <v>421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422</v>
      </c>
      <c r="BA112" s="911"/>
      <c r="BB112" s="911"/>
      <c r="BC112" s="911"/>
      <c r="BD112" s="911"/>
      <c r="BE112" s="911"/>
      <c r="BF112" s="911"/>
      <c r="BG112" s="911"/>
      <c r="BH112" s="911"/>
      <c r="BI112" s="911"/>
      <c r="BJ112" s="911"/>
      <c r="BK112" s="911"/>
      <c r="BL112" s="911"/>
      <c r="BM112" s="911"/>
      <c r="BN112" s="911"/>
      <c r="BO112" s="911"/>
      <c r="BP112" s="912"/>
      <c r="BQ112" s="913">
        <v>1067402</v>
      </c>
      <c r="BR112" s="914"/>
      <c r="BS112" s="914"/>
      <c r="BT112" s="914"/>
      <c r="BU112" s="914"/>
      <c r="BV112" s="914">
        <v>1039372</v>
      </c>
      <c r="BW112" s="914"/>
      <c r="BX112" s="914"/>
      <c r="BY112" s="914"/>
      <c r="BZ112" s="914"/>
      <c r="CA112" s="914">
        <v>1019868</v>
      </c>
      <c r="CB112" s="914"/>
      <c r="CC112" s="914"/>
      <c r="CD112" s="914"/>
      <c r="CE112" s="914"/>
      <c r="CF112" s="908">
        <v>28.1</v>
      </c>
      <c r="CG112" s="909"/>
      <c r="CH112" s="909"/>
      <c r="CI112" s="909"/>
      <c r="CJ112" s="909"/>
      <c r="CK112" s="936"/>
      <c r="CL112" s="937"/>
      <c r="CM112" s="910" t="s">
        <v>423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77874</v>
      </c>
      <c r="AB113" s="926"/>
      <c r="AC113" s="926"/>
      <c r="AD113" s="926"/>
      <c r="AE113" s="927"/>
      <c r="AF113" s="928">
        <v>73741</v>
      </c>
      <c r="AG113" s="926"/>
      <c r="AH113" s="926"/>
      <c r="AI113" s="926"/>
      <c r="AJ113" s="927"/>
      <c r="AK113" s="928">
        <v>74061</v>
      </c>
      <c r="AL113" s="926"/>
      <c r="AM113" s="926"/>
      <c r="AN113" s="926"/>
      <c r="AO113" s="927"/>
      <c r="AP113" s="929">
        <v>2</v>
      </c>
      <c r="AQ113" s="930"/>
      <c r="AR113" s="930"/>
      <c r="AS113" s="930"/>
      <c r="AT113" s="931"/>
      <c r="AU113" s="896"/>
      <c r="AV113" s="897"/>
      <c r="AW113" s="897"/>
      <c r="AX113" s="897"/>
      <c r="AY113" s="897"/>
      <c r="AZ113" s="910" t="s">
        <v>425</v>
      </c>
      <c r="BA113" s="911"/>
      <c r="BB113" s="911"/>
      <c r="BC113" s="911"/>
      <c r="BD113" s="911"/>
      <c r="BE113" s="911"/>
      <c r="BF113" s="911"/>
      <c r="BG113" s="911"/>
      <c r="BH113" s="911"/>
      <c r="BI113" s="911"/>
      <c r="BJ113" s="911"/>
      <c r="BK113" s="911"/>
      <c r="BL113" s="911"/>
      <c r="BM113" s="911"/>
      <c r="BN113" s="911"/>
      <c r="BO113" s="911"/>
      <c r="BP113" s="912"/>
      <c r="BQ113" s="913">
        <v>139836</v>
      </c>
      <c r="BR113" s="914"/>
      <c r="BS113" s="914"/>
      <c r="BT113" s="914"/>
      <c r="BU113" s="914"/>
      <c r="BV113" s="914">
        <v>113150</v>
      </c>
      <c r="BW113" s="914"/>
      <c r="BX113" s="914"/>
      <c r="BY113" s="914"/>
      <c r="BZ113" s="914"/>
      <c r="CA113" s="914">
        <v>93517</v>
      </c>
      <c r="CB113" s="914"/>
      <c r="CC113" s="914"/>
      <c r="CD113" s="914"/>
      <c r="CE113" s="914"/>
      <c r="CF113" s="908">
        <v>2.6</v>
      </c>
      <c r="CG113" s="909"/>
      <c r="CH113" s="909"/>
      <c r="CI113" s="909"/>
      <c r="CJ113" s="909"/>
      <c r="CK113" s="936"/>
      <c r="CL113" s="937"/>
      <c r="CM113" s="910" t="s">
        <v>426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427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36146</v>
      </c>
      <c r="AB114" s="947"/>
      <c r="AC114" s="947"/>
      <c r="AD114" s="947"/>
      <c r="AE114" s="948"/>
      <c r="AF114" s="949">
        <v>35369</v>
      </c>
      <c r="AG114" s="947"/>
      <c r="AH114" s="947"/>
      <c r="AI114" s="947"/>
      <c r="AJ114" s="948"/>
      <c r="AK114" s="949">
        <v>26254</v>
      </c>
      <c r="AL114" s="947"/>
      <c r="AM114" s="947"/>
      <c r="AN114" s="947"/>
      <c r="AO114" s="948"/>
      <c r="AP114" s="950">
        <v>0.7</v>
      </c>
      <c r="AQ114" s="951"/>
      <c r="AR114" s="951"/>
      <c r="AS114" s="951"/>
      <c r="AT114" s="952"/>
      <c r="AU114" s="896"/>
      <c r="AV114" s="897"/>
      <c r="AW114" s="897"/>
      <c r="AX114" s="897"/>
      <c r="AY114" s="897"/>
      <c r="AZ114" s="910" t="s">
        <v>428</v>
      </c>
      <c r="BA114" s="911"/>
      <c r="BB114" s="911"/>
      <c r="BC114" s="911"/>
      <c r="BD114" s="911"/>
      <c r="BE114" s="911"/>
      <c r="BF114" s="911"/>
      <c r="BG114" s="911"/>
      <c r="BH114" s="911"/>
      <c r="BI114" s="911"/>
      <c r="BJ114" s="911"/>
      <c r="BK114" s="911"/>
      <c r="BL114" s="911"/>
      <c r="BM114" s="911"/>
      <c r="BN114" s="911"/>
      <c r="BO114" s="911"/>
      <c r="BP114" s="912"/>
      <c r="BQ114" s="913">
        <v>1049563</v>
      </c>
      <c r="BR114" s="914"/>
      <c r="BS114" s="914"/>
      <c r="BT114" s="914"/>
      <c r="BU114" s="914"/>
      <c r="BV114" s="914">
        <v>1018391</v>
      </c>
      <c r="BW114" s="914"/>
      <c r="BX114" s="914"/>
      <c r="BY114" s="914"/>
      <c r="BZ114" s="914"/>
      <c r="CA114" s="914">
        <v>959754</v>
      </c>
      <c r="CB114" s="914"/>
      <c r="CC114" s="914"/>
      <c r="CD114" s="914"/>
      <c r="CE114" s="914"/>
      <c r="CF114" s="908">
        <v>26.5</v>
      </c>
      <c r="CG114" s="909"/>
      <c r="CH114" s="909"/>
      <c r="CI114" s="909"/>
      <c r="CJ114" s="909"/>
      <c r="CK114" s="936"/>
      <c r="CL114" s="937"/>
      <c r="CM114" s="910" t="s">
        <v>429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431</v>
      </c>
      <c r="BA115" s="911"/>
      <c r="BB115" s="911"/>
      <c r="BC115" s="911"/>
      <c r="BD115" s="911"/>
      <c r="BE115" s="911"/>
      <c r="BF115" s="911"/>
      <c r="BG115" s="911"/>
      <c r="BH115" s="911"/>
      <c r="BI115" s="911"/>
      <c r="BJ115" s="911"/>
      <c r="BK115" s="911"/>
      <c r="BL115" s="911"/>
      <c r="BM115" s="911"/>
      <c r="BN115" s="911"/>
      <c r="BO115" s="911"/>
      <c r="BP115" s="912"/>
      <c r="BQ115" s="913">
        <v>1881</v>
      </c>
      <c r="BR115" s="914"/>
      <c r="BS115" s="914"/>
      <c r="BT115" s="914"/>
      <c r="BU115" s="914"/>
      <c r="BV115" s="914">
        <v>561</v>
      </c>
      <c r="BW115" s="914"/>
      <c r="BX115" s="914"/>
      <c r="BY115" s="914"/>
      <c r="BZ115" s="914"/>
      <c r="CA115" s="914" t="s">
        <v>122</v>
      </c>
      <c r="CB115" s="914"/>
      <c r="CC115" s="914"/>
      <c r="CD115" s="914"/>
      <c r="CE115" s="914"/>
      <c r="CF115" s="908" t="s">
        <v>122</v>
      </c>
      <c r="CG115" s="909"/>
      <c r="CH115" s="909"/>
      <c r="CI115" s="909"/>
      <c r="CJ115" s="909"/>
      <c r="CK115" s="936"/>
      <c r="CL115" s="937"/>
      <c r="CM115" s="910" t="s">
        <v>432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434</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436</v>
      </c>
      <c r="Z117" s="882"/>
      <c r="AA117" s="966">
        <v>704977</v>
      </c>
      <c r="AB117" s="967"/>
      <c r="AC117" s="967"/>
      <c r="AD117" s="967"/>
      <c r="AE117" s="968"/>
      <c r="AF117" s="969">
        <v>714502</v>
      </c>
      <c r="AG117" s="967"/>
      <c r="AH117" s="967"/>
      <c r="AI117" s="967"/>
      <c r="AJ117" s="968"/>
      <c r="AK117" s="969">
        <v>702274</v>
      </c>
      <c r="AL117" s="967"/>
      <c r="AM117" s="967"/>
      <c r="AN117" s="967"/>
      <c r="AO117" s="968"/>
      <c r="AP117" s="970"/>
      <c r="AQ117" s="971"/>
      <c r="AR117" s="971"/>
      <c r="AS117" s="971"/>
      <c r="AT117" s="972"/>
      <c r="AU117" s="896"/>
      <c r="AV117" s="897"/>
      <c r="AW117" s="897"/>
      <c r="AX117" s="897"/>
      <c r="AY117" s="897"/>
      <c r="AZ117" s="962" t="s">
        <v>437</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410</v>
      </c>
      <c r="AG118" s="881"/>
      <c r="AH118" s="881"/>
      <c r="AI118" s="881"/>
      <c r="AJ118" s="882"/>
      <c r="AK118" s="880" t="s">
        <v>294</v>
      </c>
      <c r="AL118" s="881"/>
      <c r="AM118" s="881"/>
      <c r="AN118" s="881"/>
      <c r="AO118" s="882"/>
      <c r="AP118" s="958" t="s">
        <v>411</v>
      </c>
      <c r="AQ118" s="959"/>
      <c r="AR118" s="959"/>
      <c r="AS118" s="959"/>
      <c r="AT118" s="960"/>
      <c r="AU118" s="896"/>
      <c r="AV118" s="897"/>
      <c r="AW118" s="897"/>
      <c r="AX118" s="897"/>
      <c r="AY118" s="897"/>
      <c r="AZ118" s="961" t="s">
        <v>439</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415</v>
      </c>
      <c r="B119" s="935"/>
      <c r="C119" s="917" t="s">
        <v>416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3" t="s">
        <v>177</v>
      </c>
      <c r="BA119" s="233"/>
      <c r="BB119" s="233"/>
      <c r="BC119" s="233"/>
      <c r="BD119" s="233"/>
      <c r="BE119" s="233"/>
      <c r="BF119" s="233"/>
      <c r="BG119" s="233"/>
      <c r="BH119" s="233"/>
      <c r="BI119" s="233"/>
      <c r="BJ119" s="233"/>
      <c r="BK119" s="233"/>
      <c r="BL119" s="233"/>
      <c r="BM119" s="233"/>
      <c r="BN119" s="233"/>
      <c r="BO119" s="965" t="s">
        <v>441</v>
      </c>
      <c r="BP119" s="993"/>
      <c r="BQ119" s="987">
        <v>7974963</v>
      </c>
      <c r="BR119" s="988"/>
      <c r="BS119" s="988"/>
      <c r="BT119" s="988"/>
      <c r="BU119" s="988"/>
      <c r="BV119" s="988">
        <v>8178582</v>
      </c>
      <c r="BW119" s="988"/>
      <c r="BX119" s="988"/>
      <c r="BY119" s="988"/>
      <c r="BZ119" s="988"/>
      <c r="CA119" s="988">
        <v>7884949</v>
      </c>
      <c r="CB119" s="988"/>
      <c r="CC119" s="988"/>
      <c r="CD119" s="988"/>
      <c r="CE119" s="988"/>
      <c r="CF119" s="989"/>
      <c r="CG119" s="990"/>
      <c r="CH119" s="990"/>
      <c r="CI119" s="990"/>
      <c r="CJ119" s="991"/>
      <c r="CK119" s="938"/>
      <c r="CL119" s="939"/>
      <c r="CM119" s="961" t="s">
        <v>442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5"/>
      <c r="B120" s="937"/>
      <c r="C120" s="910" t="s">
        <v>419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443</v>
      </c>
      <c r="AV120" s="980"/>
      <c r="AW120" s="980"/>
      <c r="AX120" s="980"/>
      <c r="AY120" s="981"/>
      <c r="AZ120" s="917" t="s">
        <v>444</v>
      </c>
      <c r="BA120" s="885"/>
      <c r="BB120" s="885"/>
      <c r="BC120" s="885"/>
      <c r="BD120" s="885"/>
      <c r="BE120" s="885"/>
      <c r="BF120" s="885"/>
      <c r="BG120" s="885"/>
      <c r="BH120" s="885"/>
      <c r="BI120" s="885"/>
      <c r="BJ120" s="885"/>
      <c r="BK120" s="885"/>
      <c r="BL120" s="885"/>
      <c r="BM120" s="885"/>
      <c r="BN120" s="885"/>
      <c r="BO120" s="885"/>
      <c r="BP120" s="886"/>
      <c r="BQ120" s="918">
        <v>9596362</v>
      </c>
      <c r="BR120" s="919"/>
      <c r="BS120" s="919"/>
      <c r="BT120" s="919"/>
      <c r="BU120" s="919"/>
      <c r="BV120" s="919">
        <v>8141004</v>
      </c>
      <c r="BW120" s="919"/>
      <c r="BX120" s="919"/>
      <c r="BY120" s="919"/>
      <c r="BZ120" s="919"/>
      <c r="CA120" s="919">
        <v>8278494</v>
      </c>
      <c r="CB120" s="919"/>
      <c r="CC120" s="919"/>
      <c r="CD120" s="919"/>
      <c r="CE120" s="919"/>
      <c r="CF120" s="932">
        <v>228.4</v>
      </c>
      <c r="CG120" s="933"/>
      <c r="CH120" s="933"/>
      <c r="CI120" s="933"/>
      <c r="CJ120" s="933"/>
      <c r="CK120" s="994" t="s">
        <v>445</v>
      </c>
      <c r="CL120" s="995"/>
      <c r="CM120" s="995"/>
      <c r="CN120" s="995"/>
      <c r="CO120" s="996"/>
      <c r="CP120" s="1002" t="s">
        <v>392</v>
      </c>
      <c r="CQ120" s="1003"/>
      <c r="CR120" s="1003"/>
      <c r="CS120" s="1003"/>
      <c r="CT120" s="1003"/>
      <c r="CU120" s="1003"/>
      <c r="CV120" s="1003"/>
      <c r="CW120" s="1003"/>
      <c r="CX120" s="1003"/>
      <c r="CY120" s="1003"/>
      <c r="CZ120" s="1003"/>
      <c r="DA120" s="1003"/>
      <c r="DB120" s="1003"/>
      <c r="DC120" s="1003"/>
      <c r="DD120" s="1003"/>
      <c r="DE120" s="1003"/>
      <c r="DF120" s="1004"/>
      <c r="DG120" s="918">
        <v>827890</v>
      </c>
      <c r="DH120" s="919"/>
      <c r="DI120" s="919"/>
      <c r="DJ120" s="919"/>
      <c r="DK120" s="919"/>
      <c r="DL120" s="919">
        <v>801921</v>
      </c>
      <c r="DM120" s="919"/>
      <c r="DN120" s="919"/>
      <c r="DO120" s="919"/>
      <c r="DP120" s="919"/>
      <c r="DQ120" s="919">
        <v>780107</v>
      </c>
      <c r="DR120" s="919"/>
      <c r="DS120" s="919"/>
      <c r="DT120" s="919"/>
      <c r="DU120" s="919"/>
      <c r="DV120" s="920">
        <v>21.5</v>
      </c>
      <c r="DW120" s="920"/>
      <c r="DX120" s="920"/>
      <c r="DY120" s="920"/>
      <c r="DZ120" s="921"/>
    </row>
    <row r="121" spans="1:130" s="212" customFormat="1" ht="26.25" customHeight="1" x14ac:dyDescent="0.15">
      <c r="A121" s="1045"/>
      <c r="B121" s="937"/>
      <c r="C121" s="962" t="s">
        <v>446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447</v>
      </c>
      <c r="BA121" s="911"/>
      <c r="BB121" s="911"/>
      <c r="BC121" s="911"/>
      <c r="BD121" s="911"/>
      <c r="BE121" s="911"/>
      <c r="BF121" s="911"/>
      <c r="BG121" s="911"/>
      <c r="BH121" s="911"/>
      <c r="BI121" s="911"/>
      <c r="BJ121" s="911"/>
      <c r="BK121" s="911"/>
      <c r="BL121" s="911"/>
      <c r="BM121" s="911"/>
      <c r="BN121" s="911"/>
      <c r="BO121" s="911"/>
      <c r="BP121" s="912"/>
      <c r="BQ121" s="913">
        <v>17775</v>
      </c>
      <c r="BR121" s="914"/>
      <c r="BS121" s="914"/>
      <c r="BT121" s="914"/>
      <c r="BU121" s="914"/>
      <c r="BV121" s="914">
        <v>10377</v>
      </c>
      <c r="BW121" s="914"/>
      <c r="BX121" s="914"/>
      <c r="BY121" s="914"/>
      <c r="BZ121" s="914"/>
      <c r="CA121" s="914">
        <v>3203</v>
      </c>
      <c r="CB121" s="914"/>
      <c r="CC121" s="914"/>
      <c r="CD121" s="914"/>
      <c r="CE121" s="914"/>
      <c r="CF121" s="908">
        <v>0.1</v>
      </c>
      <c r="CG121" s="909"/>
      <c r="CH121" s="909"/>
      <c r="CI121" s="909"/>
      <c r="CJ121" s="909"/>
      <c r="CK121" s="997"/>
      <c r="CL121" s="998"/>
      <c r="CM121" s="998"/>
      <c r="CN121" s="998"/>
      <c r="CO121" s="999"/>
      <c r="CP121" s="1007" t="s">
        <v>394</v>
      </c>
      <c r="CQ121" s="1008"/>
      <c r="CR121" s="1008"/>
      <c r="CS121" s="1008"/>
      <c r="CT121" s="1008"/>
      <c r="CU121" s="1008"/>
      <c r="CV121" s="1008"/>
      <c r="CW121" s="1008"/>
      <c r="CX121" s="1008"/>
      <c r="CY121" s="1008"/>
      <c r="CZ121" s="1008"/>
      <c r="DA121" s="1008"/>
      <c r="DB121" s="1008"/>
      <c r="DC121" s="1008"/>
      <c r="DD121" s="1008"/>
      <c r="DE121" s="1008"/>
      <c r="DF121" s="1009"/>
      <c r="DG121" s="913">
        <v>239512</v>
      </c>
      <c r="DH121" s="914"/>
      <c r="DI121" s="914"/>
      <c r="DJ121" s="914"/>
      <c r="DK121" s="914"/>
      <c r="DL121" s="914">
        <v>237451</v>
      </c>
      <c r="DM121" s="914"/>
      <c r="DN121" s="914"/>
      <c r="DO121" s="914"/>
      <c r="DP121" s="914"/>
      <c r="DQ121" s="914">
        <v>239761</v>
      </c>
      <c r="DR121" s="914"/>
      <c r="DS121" s="914"/>
      <c r="DT121" s="914"/>
      <c r="DU121" s="914"/>
      <c r="DV121" s="915">
        <v>6.6</v>
      </c>
      <c r="DW121" s="915"/>
      <c r="DX121" s="915"/>
      <c r="DY121" s="915"/>
      <c r="DZ121" s="916"/>
    </row>
    <row r="122" spans="1:130" s="212" customFormat="1" ht="26.25" customHeight="1" x14ac:dyDescent="0.15">
      <c r="A122" s="1045"/>
      <c r="B122" s="937"/>
      <c r="C122" s="910" t="s">
        <v>429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448</v>
      </c>
      <c r="BA122" s="953"/>
      <c r="BB122" s="953"/>
      <c r="BC122" s="953"/>
      <c r="BD122" s="953"/>
      <c r="BE122" s="953"/>
      <c r="BF122" s="953"/>
      <c r="BG122" s="953"/>
      <c r="BH122" s="953"/>
      <c r="BI122" s="953"/>
      <c r="BJ122" s="953"/>
      <c r="BK122" s="953"/>
      <c r="BL122" s="953"/>
      <c r="BM122" s="953"/>
      <c r="BN122" s="953"/>
      <c r="BO122" s="953"/>
      <c r="BP122" s="954"/>
      <c r="BQ122" s="987">
        <v>4965184</v>
      </c>
      <c r="BR122" s="988"/>
      <c r="BS122" s="988"/>
      <c r="BT122" s="988"/>
      <c r="BU122" s="988"/>
      <c r="BV122" s="988">
        <v>5732945</v>
      </c>
      <c r="BW122" s="988"/>
      <c r="BX122" s="988"/>
      <c r="BY122" s="988"/>
      <c r="BZ122" s="988"/>
      <c r="CA122" s="988">
        <v>4973228</v>
      </c>
      <c r="CB122" s="988"/>
      <c r="CC122" s="988"/>
      <c r="CD122" s="988"/>
      <c r="CE122" s="988"/>
      <c r="CF122" s="1005">
        <v>137.19999999999999</v>
      </c>
      <c r="CG122" s="1006"/>
      <c r="CH122" s="1006"/>
      <c r="CI122" s="1006"/>
      <c r="CJ122" s="1006"/>
      <c r="CK122" s="997"/>
      <c r="CL122" s="998"/>
      <c r="CM122" s="998"/>
      <c r="CN122" s="998"/>
      <c r="CO122" s="999"/>
      <c r="CP122" s="1007" t="s">
        <v>391</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45"/>
      <c r="B123" s="937"/>
      <c r="C123" s="910" t="s">
        <v>435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3" t="s">
        <v>177</v>
      </c>
      <c r="BA123" s="233"/>
      <c r="BB123" s="233"/>
      <c r="BC123" s="233"/>
      <c r="BD123" s="233"/>
      <c r="BE123" s="233"/>
      <c r="BF123" s="233"/>
      <c r="BG123" s="233"/>
      <c r="BH123" s="233"/>
      <c r="BI123" s="233"/>
      <c r="BJ123" s="233"/>
      <c r="BK123" s="233"/>
      <c r="BL123" s="233"/>
      <c r="BM123" s="233"/>
      <c r="BN123" s="233"/>
      <c r="BO123" s="965" t="s">
        <v>449</v>
      </c>
      <c r="BP123" s="993"/>
      <c r="BQ123" s="1051">
        <v>14579321</v>
      </c>
      <c r="BR123" s="1052"/>
      <c r="BS123" s="1052"/>
      <c r="BT123" s="1052"/>
      <c r="BU123" s="1052"/>
      <c r="BV123" s="1052">
        <v>13884326</v>
      </c>
      <c r="BW123" s="1052"/>
      <c r="BX123" s="1052"/>
      <c r="BY123" s="1052"/>
      <c r="BZ123" s="1052"/>
      <c r="CA123" s="1052">
        <v>13254925</v>
      </c>
      <c r="CB123" s="1052"/>
      <c r="CC123" s="1052"/>
      <c r="CD123" s="1052"/>
      <c r="CE123" s="1052"/>
      <c r="CF123" s="989"/>
      <c r="CG123" s="990"/>
      <c r="CH123" s="990"/>
      <c r="CI123" s="990"/>
      <c r="CJ123" s="991"/>
      <c r="CK123" s="997"/>
      <c r="CL123" s="998"/>
      <c r="CM123" s="998"/>
      <c r="CN123" s="998"/>
      <c r="CO123" s="999"/>
      <c r="CP123" s="1007" t="s">
        <v>389</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
      <c r="A124" s="1045"/>
      <c r="B124" s="937"/>
      <c r="C124" s="910" t="s">
        <v>438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451</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440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452</v>
      </c>
      <c r="CL125" s="995"/>
      <c r="CM125" s="995"/>
      <c r="CN125" s="995"/>
      <c r="CO125" s="996"/>
      <c r="CP125" s="917" t="s">
        <v>453</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454</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455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460</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10569</v>
      </c>
      <c r="AB128" s="1034"/>
      <c r="AC128" s="1034"/>
      <c r="AD128" s="1034"/>
      <c r="AE128" s="1035"/>
      <c r="AF128" s="1036">
        <v>7656</v>
      </c>
      <c r="AG128" s="1034"/>
      <c r="AH128" s="1034"/>
      <c r="AI128" s="1034"/>
      <c r="AJ128" s="1035"/>
      <c r="AK128" s="1036">
        <v>7307</v>
      </c>
      <c r="AL128" s="1034"/>
      <c r="AM128" s="1034"/>
      <c r="AN128" s="1034"/>
      <c r="AO128" s="1035"/>
      <c r="AP128" s="1037"/>
      <c r="AQ128" s="1038"/>
      <c r="AR128" s="1038"/>
      <c r="AS128" s="1038"/>
      <c r="AT128" s="1039"/>
      <c r="AU128" s="214"/>
      <c r="AV128" s="214"/>
      <c r="AW128" s="214"/>
      <c r="AX128" s="884" t="s">
        <v>463</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464</v>
      </c>
      <c r="CQ128" s="713"/>
      <c r="CR128" s="713"/>
      <c r="CS128" s="713"/>
      <c r="CT128" s="713"/>
      <c r="CU128" s="713"/>
      <c r="CV128" s="713"/>
      <c r="CW128" s="713"/>
      <c r="CX128" s="713"/>
      <c r="CY128" s="713"/>
      <c r="CZ128" s="713"/>
      <c r="DA128" s="713"/>
      <c r="DB128" s="713"/>
      <c r="DC128" s="713"/>
      <c r="DD128" s="713"/>
      <c r="DE128" s="713"/>
      <c r="DF128" s="1024"/>
      <c r="DG128" s="1025">
        <v>1881</v>
      </c>
      <c r="DH128" s="1026"/>
      <c r="DI128" s="1026"/>
      <c r="DJ128" s="1026"/>
      <c r="DK128" s="1026"/>
      <c r="DL128" s="1026">
        <v>561</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465</v>
      </c>
      <c r="X129" s="1059"/>
      <c r="Y129" s="1059"/>
      <c r="Z129" s="1060"/>
      <c r="AA129" s="946">
        <v>3887176</v>
      </c>
      <c r="AB129" s="947"/>
      <c r="AC129" s="947"/>
      <c r="AD129" s="947"/>
      <c r="AE129" s="948"/>
      <c r="AF129" s="949">
        <v>3981786</v>
      </c>
      <c r="AG129" s="947"/>
      <c r="AH129" s="947"/>
      <c r="AI129" s="947"/>
      <c r="AJ129" s="948"/>
      <c r="AK129" s="949">
        <v>4094149</v>
      </c>
      <c r="AL129" s="947"/>
      <c r="AM129" s="947"/>
      <c r="AN129" s="947"/>
      <c r="AO129" s="948"/>
      <c r="AP129" s="1061"/>
      <c r="AQ129" s="1062"/>
      <c r="AR129" s="1062"/>
      <c r="AS129" s="1062"/>
      <c r="AT129" s="1063"/>
      <c r="AU129" s="215"/>
      <c r="AV129" s="215"/>
      <c r="AW129" s="215"/>
      <c r="AX129" s="1053" t="s">
        <v>466</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468</v>
      </c>
      <c r="X130" s="1059"/>
      <c r="Y130" s="1059"/>
      <c r="Z130" s="1060"/>
      <c r="AA130" s="946">
        <v>420653</v>
      </c>
      <c r="AB130" s="947"/>
      <c r="AC130" s="947"/>
      <c r="AD130" s="947"/>
      <c r="AE130" s="948"/>
      <c r="AF130" s="949">
        <v>450364</v>
      </c>
      <c r="AG130" s="947"/>
      <c r="AH130" s="947"/>
      <c r="AI130" s="947"/>
      <c r="AJ130" s="948"/>
      <c r="AK130" s="949">
        <v>469511</v>
      </c>
      <c r="AL130" s="947"/>
      <c r="AM130" s="947"/>
      <c r="AN130" s="947"/>
      <c r="AO130" s="948"/>
      <c r="AP130" s="1061"/>
      <c r="AQ130" s="1062"/>
      <c r="AR130" s="1062"/>
      <c r="AS130" s="1062"/>
      <c r="AT130" s="1063"/>
      <c r="AU130" s="215"/>
      <c r="AV130" s="215"/>
      <c r="AW130" s="215"/>
      <c r="AX130" s="1053" t="s">
        <v>469</v>
      </c>
      <c r="AY130" s="911"/>
      <c r="AZ130" s="911"/>
      <c r="BA130" s="911"/>
      <c r="BB130" s="911"/>
      <c r="BC130" s="911"/>
      <c r="BD130" s="911"/>
      <c r="BE130" s="912"/>
      <c r="BF130" s="1089">
        <v>7.1</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470</v>
      </c>
      <c r="X131" s="1096"/>
      <c r="Y131" s="1096"/>
      <c r="Z131" s="1097"/>
      <c r="AA131" s="992">
        <v>3466523</v>
      </c>
      <c r="AB131" s="974"/>
      <c r="AC131" s="974"/>
      <c r="AD131" s="974"/>
      <c r="AE131" s="975"/>
      <c r="AF131" s="973">
        <v>3531422</v>
      </c>
      <c r="AG131" s="974"/>
      <c r="AH131" s="974"/>
      <c r="AI131" s="974"/>
      <c r="AJ131" s="975"/>
      <c r="AK131" s="973">
        <v>3624638</v>
      </c>
      <c r="AL131" s="974"/>
      <c r="AM131" s="974"/>
      <c r="AN131" s="974"/>
      <c r="AO131" s="975"/>
      <c r="AP131" s="1098"/>
      <c r="AQ131" s="1099"/>
      <c r="AR131" s="1099"/>
      <c r="AS131" s="1099"/>
      <c r="AT131" s="1100"/>
      <c r="AU131" s="215"/>
      <c r="AV131" s="215"/>
      <c r="AW131" s="215"/>
      <c r="AX131" s="1071" t="s">
        <v>471</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473</v>
      </c>
      <c r="W132" s="1082"/>
      <c r="X132" s="1082"/>
      <c r="Y132" s="1082"/>
      <c r="Z132" s="1083"/>
      <c r="AA132" s="1084">
        <v>7.8971061200000001</v>
      </c>
      <c r="AB132" s="1085"/>
      <c r="AC132" s="1085"/>
      <c r="AD132" s="1085"/>
      <c r="AE132" s="1086"/>
      <c r="AF132" s="1087">
        <v>7.2628533209999997</v>
      </c>
      <c r="AG132" s="1085"/>
      <c r="AH132" s="1085"/>
      <c r="AI132" s="1085"/>
      <c r="AJ132" s="1086"/>
      <c r="AK132" s="1087">
        <v>6.2200970140000003</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474</v>
      </c>
      <c r="W133" s="1065"/>
      <c r="X133" s="1065"/>
      <c r="Y133" s="1065"/>
      <c r="Z133" s="1066"/>
      <c r="AA133" s="1067">
        <v>7.7</v>
      </c>
      <c r="AB133" s="1068"/>
      <c r="AC133" s="1068"/>
      <c r="AD133" s="1068"/>
      <c r="AE133" s="1069"/>
      <c r="AF133" s="1067">
        <v>7.4</v>
      </c>
      <c r="AG133" s="1068"/>
      <c r="AH133" s="1068"/>
      <c r="AI133" s="1068"/>
      <c r="AJ133" s="1069"/>
      <c r="AK133" s="1067">
        <v>7.1</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CXccof/I7n9LtXwDK2aHDHczIyyru26etnK0jpUnhaSpi73CiMGpoVfYVRZXJgTIjWuVShIMqNwmaqKQzui2A==" saltValue="kb1rB/jcsVF4HC5CgQjq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KaISe+UfjljApIeTfGYFvdrbeHTFcLCnzwt9AC31aH/VdWFK11/8F/Yi6s1GlBHs0Sv2AVxuTuQ2nYp72zfPQ==" saltValue="YtkoBMcIatkSiyQAvSwh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SsZaNWksF1uF/Q2WsdRB8q3jnJ8HgLuYBu0lr4gzqpEurUMmMni9Ki+8q9vzO8eygIxTopiEkUnkYieHvL9w==" saltValue="iJZluJ+az5qTbgJ8KmNw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2" t="s">
        <v>478</v>
      </c>
      <c r="AP7" s="253"/>
      <c r="AQ7" s="254" t="s">
        <v>479</v>
      </c>
      <c r="AR7" s="255"/>
    </row>
    <row r="8" spans="1:46" x14ac:dyDescent="0.15">
      <c r="A8" s="247"/>
      <c r="AK8" s="256"/>
      <c r="AL8" s="257"/>
      <c r="AM8" s="257"/>
      <c r="AN8" s="258"/>
      <c r="AO8" s="1103"/>
      <c r="AP8" s="259" t="s">
        <v>480</v>
      </c>
      <c r="AQ8" s="260" t="s">
        <v>481</v>
      </c>
      <c r="AR8" s="261" t="s">
        <v>482</v>
      </c>
    </row>
    <row r="9" spans="1:46" x14ac:dyDescent="0.15">
      <c r="A9" s="247"/>
      <c r="AK9" s="1104" t="s">
        <v>483</v>
      </c>
      <c r="AL9" s="1105"/>
      <c r="AM9" s="1105"/>
      <c r="AN9" s="1106"/>
      <c r="AO9" s="262">
        <v>1346279</v>
      </c>
      <c r="AP9" s="262">
        <v>134386</v>
      </c>
      <c r="AQ9" s="263">
        <v>186275</v>
      </c>
      <c r="AR9" s="264">
        <v>-27.9</v>
      </c>
    </row>
    <row r="10" spans="1:46" ht="13.5" customHeight="1" x14ac:dyDescent="0.15">
      <c r="A10" s="247"/>
      <c r="AK10" s="1104" t="s">
        <v>484</v>
      </c>
      <c r="AL10" s="1105"/>
      <c r="AM10" s="1105"/>
      <c r="AN10" s="1106"/>
      <c r="AO10" s="265">
        <v>152912</v>
      </c>
      <c r="AP10" s="265">
        <v>15264</v>
      </c>
      <c r="AQ10" s="266">
        <v>28060</v>
      </c>
      <c r="AR10" s="267">
        <v>-45.6</v>
      </c>
    </row>
    <row r="11" spans="1:46" ht="13.5" customHeight="1" x14ac:dyDescent="0.15">
      <c r="A11" s="247"/>
      <c r="AK11" s="1104" t="s">
        <v>485</v>
      </c>
      <c r="AL11" s="1105"/>
      <c r="AM11" s="1105"/>
      <c r="AN11" s="1106"/>
      <c r="AO11" s="265">
        <v>8086</v>
      </c>
      <c r="AP11" s="265">
        <v>807</v>
      </c>
      <c r="AQ11" s="266">
        <v>7123</v>
      </c>
      <c r="AR11" s="267">
        <v>-88.7</v>
      </c>
    </row>
    <row r="12" spans="1:46" ht="13.5" customHeight="1" x14ac:dyDescent="0.15">
      <c r="A12" s="247"/>
      <c r="AK12" s="1104" t="s">
        <v>486</v>
      </c>
      <c r="AL12" s="1105"/>
      <c r="AM12" s="1105"/>
      <c r="AN12" s="1106"/>
      <c r="AO12" s="265" t="s">
        <v>487</v>
      </c>
      <c r="AP12" s="265" t="s">
        <v>487</v>
      </c>
      <c r="AQ12" s="266">
        <v>57</v>
      </c>
      <c r="AR12" s="267" t="s">
        <v>487</v>
      </c>
    </row>
    <row r="13" spans="1:46" ht="13.5" customHeight="1" x14ac:dyDescent="0.15">
      <c r="A13" s="247"/>
      <c r="AK13" s="1104" t="s">
        <v>488</v>
      </c>
      <c r="AL13" s="1105"/>
      <c r="AM13" s="1105"/>
      <c r="AN13" s="1106"/>
      <c r="AO13" s="265">
        <v>91598</v>
      </c>
      <c r="AP13" s="265">
        <v>9143</v>
      </c>
      <c r="AQ13" s="266">
        <v>6435</v>
      </c>
      <c r="AR13" s="267">
        <v>42.1</v>
      </c>
    </row>
    <row r="14" spans="1:46" ht="13.5" customHeight="1" x14ac:dyDescent="0.15">
      <c r="A14" s="247"/>
      <c r="AK14" s="1104" t="s">
        <v>489</v>
      </c>
      <c r="AL14" s="1105"/>
      <c r="AM14" s="1105"/>
      <c r="AN14" s="1106"/>
      <c r="AO14" s="265">
        <v>61184</v>
      </c>
      <c r="AP14" s="265">
        <v>6107</v>
      </c>
      <c r="AQ14" s="266">
        <v>3786</v>
      </c>
      <c r="AR14" s="267">
        <v>61.3</v>
      </c>
    </row>
    <row r="15" spans="1:46" ht="13.5" customHeight="1" x14ac:dyDescent="0.15">
      <c r="A15" s="247"/>
      <c r="AK15" s="1107" t="s">
        <v>490</v>
      </c>
      <c r="AL15" s="1108"/>
      <c r="AM15" s="1108"/>
      <c r="AN15" s="1109"/>
      <c r="AO15" s="265">
        <v>-92919</v>
      </c>
      <c r="AP15" s="265">
        <v>-9275</v>
      </c>
      <c r="AQ15" s="266">
        <v>-9323</v>
      </c>
      <c r="AR15" s="267">
        <v>-0.5</v>
      </c>
    </row>
    <row r="16" spans="1:46" x14ac:dyDescent="0.15">
      <c r="A16" s="247"/>
      <c r="AK16" s="1107" t="s">
        <v>177</v>
      </c>
      <c r="AL16" s="1108"/>
      <c r="AM16" s="1108"/>
      <c r="AN16" s="1109"/>
      <c r="AO16" s="265">
        <v>1567140</v>
      </c>
      <c r="AP16" s="265">
        <v>156432</v>
      </c>
      <c r="AQ16" s="266">
        <v>222412</v>
      </c>
      <c r="AR16" s="267">
        <v>-29.7</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0" t="s">
        <v>495</v>
      </c>
      <c r="AL21" s="1111"/>
      <c r="AM21" s="1111"/>
      <c r="AN21" s="1112"/>
      <c r="AO21" s="277">
        <v>13.38</v>
      </c>
      <c r="AP21" s="278">
        <v>17.59</v>
      </c>
      <c r="AQ21" s="279">
        <v>-4.21</v>
      </c>
      <c r="AS21" s="280"/>
      <c r="AT21" s="276"/>
    </row>
    <row r="22" spans="1:46" s="248" customFormat="1" x14ac:dyDescent="0.15">
      <c r="A22" s="276"/>
      <c r="AK22" s="1110" t="s">
        <v>496</v>
      </c>
      <c r="AL22" s="1111"/>
      <c r="AM22" s="1111"/>
      <c r="AN22" s="1112"/>
      <c r="AO22" s="281">
        <v>93.2</v>
      </c>
      <c r="AP22" s="282">
        <v>95.9</v>
      </c>
      <c r="AQ22" s="283">
        <v>-2.7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2" t="s">
        <v>478</v>
      </c>
      <c r="AP30" s="253"/>
      <c r="AQ30" s="254" t="s">
        <v>479</v>
      </c>
      <c r="AR30" s="255"/>
    </row>
    <row r="31" spans="1:46" x14ac:dyDescent="0.15">
      <c r="A31" s="247"/>
      <c r="AK31" s="256"/>
      <c r="AL31" s="257"/>
      <c r="AM31" s="257"/>
      <c r="AN31" s="258"/>
      <c r="AO31" s="1103"/>
      <c r="AP31" s="259" t="s">
        <v>480</v>
      </c>
      <c r="AQ31" s="260" t="s">
        <v>481</v>
      </c>
      <c r="AR31" s="261" t="s">
        <v>482</v>
      </c>
    </row>
    <row r="32" spans="1:46" ht="27" customHeight="1" x14ac:dyDescent="0.15">
      <c r="A32" s="247"/>
      <c r="AK32" s="1118" t="s">
        <v>500</v>
      </c>
      <c r="AL32" s="1119"/>
      <c r="AM32" s="1119"/>
      <c r="AN32" s="1120"/>
      <c r="AO32" s="291">
        <v>601959</v>
      </c>
      <c r="AP32" s="291">
        <v>60088</v>
      </c>
      <c r="AQ32" s="292">
        <v>124581</v>
      </c>
      <c r="AR32" s="293">
        <v>-51.8</v>
      </c>
    </row>
    <row r="33" spans="1:46" ht="13.5" customHeight="1" x14ac:dyDescent="0.15">
      <c r="A33" s="247"/>
      <c r="AK33" s="1118" t="s">
        <v>501</v>
      </c>
      <c r="AL33" s="1119"/>
      <c r="AM33" s="1119"/>
      <c r="AN33" s="1120"/>
      <c r="AO33" s="291" t="s">
        <v>487</v>
      </c>
      <c r="AP33" s="291" t="s">
        <v>487</v>
      </c>
      <c r="AQ33" s="292">
        <v>76</v>
      </c>
      <c r="AR33" s="293" t="s">
        <v>487</v>
      </c>
    </row>
    <row r="34" spans="1:46" ht="27" customHeight="1" x14ac:dyDescent="0.15">
      <c r="A34" s="247"/>
      <c r="AK34" s="1118" t="s">
        <v>502</v>
      </c>
      <c r="AL34" s="1119"/>
      <c r="AM34" s="1119"/>
      <c r="AN34" s="1120"/>
      <c r="AO34" s="291" t="s">
        <v>487</v>
      </c>
      <c r="AP34" s="291" t="s">
        <v>487</v>
      </c>
      <c r="AQ34" s="292">
        <v>163</v>
      </c>
      <c r="AR34" s="293" t="s">
        <v>487</v>
      </c>
    </row>
    <row r="35" spans="1:46" ht="27" customHeight="1" x14ac:dyDescent="0.15">
      <c r="A35" s="247"/>
      <c r="AK35" s="1118" t="s">
        <v>503</v>
      </c>
      <c r="AL35" s="1119"/>
      <c r="AM35" s="1119"/>
      <c r="AN35" s="1120"/>
      <c r="AO35" s="291">
        <v>74061</v>
      </c>
      <c r="AP35" s="291">
        <v>7393</v>
      </c>
      <c r="AQ35" s="292">
        <v>24428</v>
      </c>
      <c r="AR35" s="293">
        <v>-69.7</v>
      </c>
    </row>
    <row r="36" spans="1:46" ht="27" customHeight="1" x14ac:dyDescent="0.15">
      <c r="A36" s="247"/>
      <c r="AK36" s="1118" t="s">
        <v>504</v>
      </c>
      <c r="AL36" s="1119"/>
      <c r="AM36" s="1119"/>
      <c r="AN36" s="1120"/>
      <c r="AO36" s="291">
        <v>26254</v>
      </c>
      <c r="AP36" s="291">
        <v>2621</v>
      </c>
      <c r="AQ36" s="292">
        <v>4294</v>
      </c>
      <c r="AR36" s="293">
        <v>-39</v>
      </c>
    </row>
    <row r="37" spans="1:46" ht="13.5" customHeight="1" x14ac:dyDescent="0.15">
      <c r="A37" s="247"/>
      <c r="AK37" s="1118" t="s">
        <v>505</v>
      </c>
      <c r="AL37" s="1119"/>
      <c r="AM37" s="1119"/>
      <c r="AN37" s="1120"/>
      <c r="AO37" s="291" t="s">
        <v>487</v>
      </c>
      <c r="AP37" s="291" t="s">
        <v>487</v>
      </c>
      <c r="AQ37" s="292">
        <v>880</v>
      </c>
      <c r="AR37" s="293" t="s">
        <v>487</v>
      </c>
    </row>
    <row r="38" spans="1:46" ht="27" customHeight="1" x14ac:dyDescent="0.15">
      <c r="A38" s="247"/>
      <c r="AK38" s="1121" t="s">
        <v>506</v>
      </c>
      <c r="AL38" s="1122"/>
      <c r="AM38" s="1122"/>
      <c r="AN38" s="1123"/>
      <c r="AO38" s="294" t="s">
        <v>487</v>
      </c>
      <c r="AP38" s="294" t="s">
        <v>487</v>
      </c>
      <c r="AQ38" s="295">
        <v>22</v>
      </c>
      <c r="AR38" s="283" t="s">
        <v>487</v>
      </c>
      <c r="AS38" s="290"/>
    </row>
    <row r="39" spans="1:46" x14ac:dyDescent="0.15">
      <c r="A39" s="247"/>
      <c r="AK39" s="1121" t="s">
        <v>507</v>
      </c>
      <c r="AL39" s="1122"/>
      <c r="AM39" s="1122"/>
      <c r="AN39" s="1123"/>
      <c r="AO39" s="291">
        <v>-7307</v>
      </c>
      <c r="AP39" s="291">
        <v>-729</v>
      </c>
      <c r="AQ39" s="292">
        <v>-5293</v>
      </c>
      <c r="AR39" s="293">
        <v>-86.2</v>
      </c>
      <c r="AS39" s="290"/>
    </row>
    <row r="40" spans="1:46" ht="27" customHeight="1" x14ac:dyDescent="0.15">
      <c r="A40" s="247"/>
      <c r="AK40" s="1118" t="s">
        <v>508</v>
      </c>
      <c r="AL40" s="1119"/>
      <c r="AM40" s="1119"/>
      <c r="AN40" s="1120"/>
      <c r="AO40" s="291">
        <v>-469511</v>
      </c>
      <c r="AP40" s="291">
        <v>-46867</v>
      </c>
      <c r="AQ40" s="292">
        <v>-99375</v>
      </c>
      <c r="AR40" s="293">
        <v>-52.8</v>
      </c>
      <c r="AS40" s="290"/>
    </row>
    <row r="41" spans="1:46" x14ac:dyDescent="0.15">
      <c r="A41" s="247"/>
      <c r="AK41" s="1124" t="s">
        <v>287</v>
      </c>
      <c r="AL41" s="1125"/>
      <c r="AM41" s="1125"/>
      <c r="AN41" s="1126"/>
      <c r="AO41" s="291">
        <v>225456</v>
      </c>
      <c r="AP41" s="291">
        <v>22505</v>
      </c>
      <c r="AQ41" s="292">
        <v>49775</v>
      </c>
      <c r="AR41" s="293">
        <v>-54.8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3" t="s">
        <v>478</v>
      </c>
      <c r="AN49" s="1115" t="s">
        <v>511</v>
      </c>
      <c r="AO49" s="1116"/>
      <c r="AP49" s="1116"/>
      <c r="AQ49" s="1116"/>
      <c r="AR49" s="1117"/>
    </row>
    <row r="50" spans="1:44" x14ac:dyDescent="0.15">
      <c r="A50" s="247"/>
      <c r="AK50" s="305"/>
      <c r="AL50" s="306"/>
      <c r="AM50" s="1114"/>
      <c r="AN50" s="307" t="s">
        <v>512</v>
      </c>
      <c r="AO50" s="308" t="s">
        <v>513</v>
      </c>
      <c r="AP50" s="309" t="s">
        <v>514</v>
      </c>
      <c r="AQ50" s="310" t="s">
        <v>515</v>
      </c>
      <c r="AR50" s="311" t="s">
        <v>516</v>
      </c>
    </row>
    <row r="51" spans="1:44" x14ac:dyDescent="0.15">
      <c r="A51" s="247"/>
      <c r="AK51" s="303" t="s">
        <v>517</v>
      </c>
      <c r="AL51" s="304"/>
      <c r="AM51" s="312">
        <v>1406906</v>
      </c>
      <c r="AN51" s="313">
        <v>134542</v>
      </c>
      <c r="AO51" s="314">
        <v>5.9</v>
      </c>
      <c r="AP51" s="315">
        <v>200194</v>
      </c>
      <c r="AQ51" s="316">
        <v>69.3</v>
      </c>
      <c r="AR51" s="317">
        <v>-63.4</v>
      </c>
    </row>
    <row r="52" spans="1:44" x14ac:dyDescent="0.15">
      <c r="A52" s="247"/>
      <c r="AK52" s="318"/>
      <c r="AL52" s="319" t="s">
        <v>518</v>
      </c>
      <c r="AM52" s="320">
        <v>1160989</v>
      </c>
      <c r="AN52" s="321">
        <v>111025</v>
      </c>
      <c r="AO52" s="322">
        <v>40.9</v>
      </c>
      <c r="AP52" s="323">
        <v>106422</v>
      </c>
      <c r="AQ52" s="324">
        <v>112.9</v>
      </c>
      <c r="AR52" s="325">
        <v>-72</v>
      </c>
    </row>
    <row r="53" spans="1:44" x14ac:dyDescent="0.15">
      <c r="A53" s="247"/>
      <c r="AK53" s="303" t="s">
        <v>519</v>
      </c>
      <c r="AL53" s="304"/>
      <c r="AM53" s="312">
        <v>1266358</v>
      </c>
      <c r="AN53" s="313">
        <v>122555</v>
      </c>
      <c r="AO53" s="314">
        <v>-8.9</v>
      </c>
      <c r="AP53" s="315">
        <v>196914</v>
      </c>
      <c r="AQ53" s="316">
        <v>-1.6</v>
      </c>
      <c r="AR53" s="317">
        <v>-7.3</v>
      </c>
    </row>
    <row r="54" spans="1:44" x14ac:dyDescent="0.15">
      <c r="A54" s="247"/>
      <c r="AK54" s="318"/>
      <c r="AL54" s="319" t="s">
        <v>518</v>
      </c>
      <c r="AM54" s="320">
        <v>887902</v>
      </c>
      <c r="AN54" s="321">
        <v>85929</v>
      </c>
      <c r="AO54" s="322">
        <v>-22.6</v>
      </c>
      <c r="AP54" s="323">
        <v>98966</v>
      </c>
      <c r="AQ54" s="324">
        <v>-7</v>
      </c>
      <c r="AR54" s="325">
        <v>-15.6</v>
      </c>
    </row>
    <row r="55" spans="1:44" x14ac:dyDescent="0.15">
      <c r="A55" s="247"/>
      <c r="AK55" s="303" t="s">
        <v>520</v>
      </c>
      <c r="AL55" s="304"/>
      <c r="AM55" s="312">
        <v>1263084</v>
      </c>
      <c r="AN55" s="313">
        <v>123084</v>
      </c>
      <c r="AO55" s="314">
        <v>0.4</v>
      </c>
      <c r="AP55" s="315">
        <v>204757</v>
      </c>
      <c r="AQ55" s="316">
        <v>4</v>
      </c>
      <c r="AR55" s="317">
        <v>-3.6</v>
      </c>
    </row>
    <row r="56" spans="1:44" x14ac:dyDescent="0.15">
      <c r="A56" s="247"/>
      <c r="AK56" s="318"/>
      <c r="AL56" s="319" t="s">
        <v>518</v>
      </c>
      <c r="AM56" s="320">
        <v>617744</v>
      </c>
      <c r="AN56" s="321">
        <v>60197</v>
      </c>
      <c r="AO56" s="322">
        <v>-29.9</v>
      </c>
      <c r="AP56" s="323">
        <v>106071</v>
      </c>
      <c r="AQ56" s="324">
        <v>7.2</v>
      </c>
      <c r="AR56" s="325">
        <v>-37.1</v>
      </c>
    </row>
    <row r="57" spans="1:44" x14ac:dyDescent="0.15">
      <c r="A57" s="247"/>
      <c r="AK57" s="303" t="s">
        <v>521</v>
      </c>
      <c r="AL57" s="304"/>
      <c r="AM57" s="312">
        <v>1749932</v>
      </c>
      <c r="AN57" s="313">
        <v>172441</v>
      </c>
      <c r="AO57" s="314">
        <v>40.1</v>
      </c>
      <c r="AP57" s="315">
        <v>194971</v>
      </c>
      <c r="AQ57" s="316">
        <v>-4.8</v>
      </c>
      <c r="AR57" s="317">
        <v>44.9</v>
      </c>
    </row>
    <row r="58" spans="1:44" x14ac:dyDescent="0.15">
      <c r="A58" s="247"/>
      <c r="AK58" s="318"/>
      <c r="AL58" s="319" t="s">
        <v>518</v>
      </c>
      <c r="AM58" s="320">
        <v>1313304</v>
      </c>
      <c r="AN58" s="321">
        <v>129415</v>
      </c>
      <c r="AO58" s="322">
        <v>115</v>
      </c>
      <c r="AP58" s="323">
        <v>105966</v>
      </c>
      <c r="AQ58" s="324">
        <v>-0.1</v>
      </c>
      <c r="AR58" s="325">
        <v>115.1</v>
      </c>
    </row>
    <row r="59" spans="1:44" x14ac:dyDescent="0.15">
      <c r="A59" s="247"/>
      <c r="AK59" s="303" t="s">
        <v>522</v>
      </c>
      <c r="AL59" s="304"/>
      <c r="AM59" s="312">
        <v>1658680</v>
      </c>
      <c r="AN59" s="313">
        <v>165570</v>
      </c>
      <c r="AO59" s="314">
        <v>-4</v>
      </c>
      <c r="AP59" s="315">
        <v>224172</v>
      </c>
      <c r="AQ59" s="316">
        <v>15</v>
      </c>
      <c r="AR59" s="317">
        <v>-19</v>
      </c>
    </row>
    <row r="60" spans="1:44" x14ac:dyDescent="0.15">
      <c r="A60" s="247"/>
      <c r="AK60" s="318"/>
      <c r="AL60" s="319" t="s">
        <v>518</v>
      </c>
      <c r="AM60" s="320">
        <v>1086600</v>
      </c>
      <c r="AN60" s="321">
        <v>108465</v>
      </c>
      <c r="AO60" s="322">
        <v>-16.2</v>
      </c>
      <c r="AP60" s="323">
        <v>117611</v>
      </c>
      <c r="AQ60" s="324">
        <v>11</v>
      </c>
      <c r="AR60" s="325">
        <v>-27.2</v>
      </c>
    </row>
    <row r="61" spans="1:44" x14ac:dyDescent="0.15">
      <c r="A61" s="247"/>
      <c r="AK61" s="303" t="s">
        <v>523</v>
      </c>
      <c r="AL61" s="326"/>
      <c r="AM61" s="312">
        <v>1468992</v>
      </c>
      <c r="AN61" s="313">
        <v>143638</v>
      </c>
      <c r="AO61" s="314">
        <v>6.7</v>
      </c>
      <c r="AP61" s="315">
        <v>204202</v>
      </c>
      <c r="AQ61" s="327">
        <v>16.399999999999999</v>
      </c>
      <c r="AR61" s="317">
        <v>-9.6999999999999993</v>
      </c>
    </row>
    <row r="62" spans="1:44" x14ac:dyDescent="0.15">
      <c r="A62" s="247"/>
      <c r="AK62" s="318"/>
      <c r="AL62" s="319" t="s">
        <v>518</v>
      </c>
      <c r="AM62" s="320">
        <v>1013308</v>
      </c>
      <c r="AN62" s="321">
        <v>99006</v>
      </c>
      <c r="AO62" s="322">
        <v>17.399999999999999</v>
      </c>
      <c r="AP62" s="323">
        <v>107007</v>
      </c>
      <c r="AQ62" s="324">
        <v>24.8</v>
      </c>
      <c r="AR62" s="325">
        <v>-7.4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d2SEVVob/wJf+IOP58zekSqJS9kieciynmfob/ixbDB2XMiWTzyDoOStP5Zh/pxakPrpPfF51NIuJatIxfE1g==" saltValue="8N3ShhbHbqMp6Vdk7tnX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KsssAPP93VR6upDAOX1W/rdiuHdyQlNT6ok+z6/BOsWR8jcyBO/QEnQkQS3hl9/HRWUoKMOQryTMSWIriqsbXg==" saltValue="SjtgPcNnoOZhJGG2GbId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e5dAH9rMdGOXsXh50aJ2jZFc2wwGRe241W19KzhNifD3WLsq39x8IG0WbdSCBQ/vn48/uRuV0KThsRK2EJtVpw==" saltValue="Bw7SKx4sGU4eD45DC4f7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21.18</v>
      </c>
      <c r="G47" s="12">
        <v>21.64</v>
      </c>
      <c r="H47" s="12">
        <v>21.45</v>
      </c>
      <c r="I47" s="12">
        <v>20.54</v>
      </c>
      <c r="J47" s="13">
        <v>18.91</v>
      </c>
    </row>
    <row r="48" spans="2:10" ht="57.75" customHeight="1" x14ac:dyDescent="0.15">
      <c r="B48" s="14"/>
      <c r="C48" s="1129" t="s">
        <v>4</v>
      </c>
      <c r="D48" s="1129"/>
      <c r="E48" s="1130"/>
      <c r="F48" s="15">
        <v>7.66</v>
      </c>
      <c r="G48" s="16">
        <v>12.65</v>
      </c>
      <c r="H48" s="16">
        <v>12.03</v>
      </c>
      <c r="I48" s="16">
        <v>10.35</v>
      </c>
      <c r="J48" s="17">
        <v>10.53</v>
      </c>
    </row>
    <row r="49" spans="2:10" ht="57.75" customHeight="1" thickBot="1" x14ac:dyDescent="0.2">
      <c r="B49" s="18"/>
      <c r="C49" s="1131" t="s">
        <v>5</v>
      </c>
      <c r="D49" s="1131"/>
      <c r="E49" s="1132"/>
      <c r="F49" s="19">
        <v>0.73</v>
      </c>
      <c r="G49" s="20">
        <v>3.91</v>
      </c>
      <c r="H49" s="20" t="s">
        <v>530</v>
      </c>
      <c r="I49" s="20" t="s">
        <v>531</v>
      </c>
      <c r="J49" s="21" t="s">
        <v>532</v>
      </c>
    </row>
    <row r="50" spans="2:10" x14ac:dyDescent="0.15"/>
  </sheetData>
  <sheetProtection algorithmName="SHA-512" hashValue="rxfb11yrCdkqBVCaDS0SNmpyK5jGhLLqrS6Dgo5qcMJfZVYFPu37pDW+sI+5El/b6U1ydlYdMKKHCqSkv35gHA==" saltValue="SPgymjSFQ0BEuI1Pxg4z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 大明</cp:lastModifiedBy>
  <cp:lastPrinted>2026-03-09T00:19:42Z</cp:lastPrinted>
  <dcterms:created xsi:type="dcterms:W3CDTF">2026-02-23T09:50:08Z</dcterms:created>
  <dcterms:modified xsi:type="dcterms:W3CDTF">2026-03-17T02:19:16Z</dcterms:modified>
  <cp:category/>
</cp:coreProperties>
</file>