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6年度決算分)\03提出（市町村→県）\1回目\23美郷町\"/>
    </mc:Choice>
  </mc:AlternateContent>
  <xr:revisionPtr revIDLastSave="0" documentId="13_ncr:1_{38C411F9-CBBB-49C8-B3F2-15E058797AAC}"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BE35" i="10"/>
  <c r="C35" i="10"/>
  <c r="CO34" i="10"/>
  <c r="CO35" i="10" s="1"/>
  <c r="BW34" i="10"/>
  <c r="BW35" i="10" s="1"/>
  <c r="BW36" i="10" s="1"/>
  <c r="BW37" i="10" s="1"/>
  <c r="BW38" i="10" s="1"/>
  <c r="BW39" i="10" s="1"/>
  <c r="BW40" i="10" s="1"/>
  <c r="BW41" i="10" s="1"/>
  <c r="BW42" i="10" s="1"/>
  <c r="BE34" i="10"/>
  <c r="U34" i="10"/>
  <c r="U35" i="10" s="1"/>
  <c r="U36" i="10" s="1"/>
  <c r="U37"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<sst xmlns="http://schemas.openxmlformats.org/spreadsheetml/2006/main" count="1103" uniqueCount="564">
  <si>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</si>
  <si>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</si>
  <si>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</si>
  <si>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</si>
  <si>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</si>
  <si>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</si>
  <si>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</si>
  <si>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</si>
  <si>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</si>
  <si>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</si>
  <si>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</si>
  <si>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</si>
  <si>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</si>
  <si>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</si>
  <si>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</si>
  <si>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</si>
  <si>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</si>
  <si>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</si>
  <si>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</si>
  <si>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</si>
  <si>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</si>
  <si>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</si>
  <si>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</si>
  <si>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</si>
  <si>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</si>
  <si>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</si>
  <si>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</si>
  <si>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</si>
  <si>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</si>
  <si>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</si>
  <si>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</si>
  <si>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</si>
  <si>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</si>
  <si>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</si>
  <si>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</si>
  <si>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</si>
  <si>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</si>
  <si>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</si>
  <si>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</si>
  <si>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</si>
  <si>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</si>
  <si>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</si>
  <si>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</si>
  <si>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</si>
  <si>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</si>
  <si>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</si>
  <si>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</si>
  <si>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</si>
  <si>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</si>
  <si>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</si>
  <si>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</si>
  <si>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</si>
  <si>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</si>
  <si>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</si>
  <si>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</si>
  <si>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</si>
  <si>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</si>
  <si>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</si>
  <si>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</si>
  <si>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</si>
  <si>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</si>
  <si>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</si>
  <si>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</si>
  <si>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</si>
  <si>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</si>
  <si>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</si>
  <si>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</si>
  <si>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</si>
  <si>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</si>
  <si>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</si>
  <si>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</si>
  <si>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</si>
  <si>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</si>
  <si>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</si>
  <si>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</si>
  <si>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</si>
  <si>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</si>
  <si>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</si>
  <si>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</si>
  <si>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</si>
  <si>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</si>
  <si>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</si>
  <si>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</si>
  <si>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</si>
  <si>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</si>
  <si>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</si>
  <si>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</si>
  <si>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</si>
  <si>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</si>
  <si>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</si>
  <si>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</si>
  <si>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</si>
  <si>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</si>
  <si>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</si>
  <si>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美郷町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</si>
  <si>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</si>
  <si>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</si>
  <si>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</si>
  <si>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</si>
  <si>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</si>
  <si>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</si>
  <si>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</si>
  <si>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</si>
  <si>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</si>
  <si>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</si>
  <si>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</si>
  <si>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</si>
  <si>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</si>
  <si>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</si>
  <si>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</si>
  <si>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</si>
  <si>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</si>
  <si>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</si>
  <si>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</si>
  <si>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</si>
  <si>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</si>
  <si>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</si>
  <si>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</si>
  <si>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</si>
  <si>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</si>
  <si>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</si>
  <si>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</si>
  <si>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</si>
  <si>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</si>
  <si>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</si>
  <si>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</si>
  <si>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</si>
  <si>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</si>
  <si>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</si>
  <si>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</si>
  <si>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</si>
  <si>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</si>
  <si>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</si>
  <si>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</si>
  <si>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</si>
  <si>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</si>
  <si>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</si>
  <si>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</si>
  <si>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</si>
  <si>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</si>
  <si>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</si>
  <si>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</si>
  <si>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</si>
  <si>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</si>
  <si>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</si>
  <si>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</si>
  <si>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</si>
  <si>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</si>
  <si>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</si>
  <si>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</si>
  <si>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</si>
  <si>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</si>
  <si>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</si>
  <si>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</si>
  <si>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</si>
  <si>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</si>
  <si>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</si>
  <si>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</si>
  <si>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</si>
  <si>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</si>
  <si>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</si>
  <si>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</si>
  <si>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</si>
  <si>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</si>
  <si>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</si>
  <si>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</si>
  <si>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</si>
  <si>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</si>
  <si>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</si>
  <si>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</si>
  <si>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</si>
  <si>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</si>
  <si>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</si>
  <si>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</si>
  <si>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</si>
  <si>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</si>
  <si>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</si>
  <si>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</si>
  <si>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</si>
  <si>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</si>
  <si>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</si>
  <si>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</si>
  <si>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</si>
  <si>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</si>
  <si>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</si>
  <si>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</si>
  <si>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</si>
  <si>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</si>
  <si>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</si>
  <si>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</si>
  <si>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</si>
  <si>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</si>
  <si>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</si>
  <si>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</si>
  <si>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</si>
  <si>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</si>
  <si>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</si>
  <si>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</si>
  <si>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</si>
  <si>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</si>
  <si>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</si>
  <si>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</si>
  <si>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宮崎県美郷町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</si>
  <si>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</si>
  <si>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</si>
  <si>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</si>
  <si>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</si>
  <si>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</si>
  <si>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</si>
  <si>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</si>
  <si>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</si>
  <si>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</si>
  <si>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</si>
  <si>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</si>
  <si>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</si>
  <si>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</si>
  <si>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</si>
  <si>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</si>
  <si>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</si>
  <si>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</si>
  <si>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</si>
  <si>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</si>
  <si>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</si>
  <si>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</si>
  <si>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</si>
  <si>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</si>
  <si>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</si>
  <si>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</si>
  <si>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</si>
  <si>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</si>
  <si>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</si>
  <si>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</si>
  <si>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</si>
  <si>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</si>
  <si>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</si>
  <si>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</si>
  <si>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</si>
  <si>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</si>
  <si>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</si>
  <si>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</si>
  <si>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</si>
  <si>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</si>
  <si>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</si>
  <si>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</si>
  <si>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</si>
  <si>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</si>
  <si>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</si>
  <si>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</si>
  <si>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</si>
  <si>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</si>
  <si>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</si>
  <si>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</si>
  <si>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</si>
  <si>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</si>
  <si>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</si>
  <si>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</si>
  <si>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</si>
  <si>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</si>
  <si>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</si>
  <si>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</si>
  <si>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</si>
  <si>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</si>
  <si>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</si>
  <si>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</si>
  <si>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</si>
  <si>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</si>
  <si>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</si>
  <si>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</si>
  <si>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</si>
  <si>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</si>
  <si>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</si>
  <si>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</si>
  <si>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</si>
  <si>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</si>
  <si>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</si>
  <si>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</si>
  <si>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</si>
  <si>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</si>
  <si>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</si>
  <si>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</si>
  <si>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</si>
  <si>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</si>
  <si>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</si>
  <si>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</si>
  <si>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</si>
  <si>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</si>
  <si>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</si>
  <si>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</si>
  <si>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</si>
  <si>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</si>
  <si>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</si>
  <si>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</si>
  <si>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</si>
  <si>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</si>
  <si>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</si>
  <si>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</si>
  <si>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</si>
  <si>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</si>
  <si>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</si>
  <si>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</si>
  <si>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</si>
  <si>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</si>
  <si>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</si>
  <si>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</si>
  <si>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</si>
  <si>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</si>
  <si>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</si>
  <si>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</si>
  <si>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</si>
  <si>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</si>
  <si>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</si>
  <si>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</si>
  <si>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</si>
  <si>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</si>
  <si>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</si>
  <si>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</si>
  <si>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</si>
  <si>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</si>
  <si>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</si>
  <si>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</si>
  <si>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</si>
  <si>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</si>
  <si>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</si>
  <si>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</si>
  <si>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</si>
  <si>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</si>
  <si>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</si>
  <si>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</si>
  <si>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</si>
  <si>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</si>
  <si>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</si>
  <si>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</si>
  <si>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</si>
  <si>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</si>
  <si>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</si>
  <si>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</si>
  <si>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</si>
  <si>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</si>
  <si>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</si>
  <si>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</si>
  <si>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</si>
  <si>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</si>
  <si>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</si>
  <si>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</si>
  <si>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</si>
  <si>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</si>
  <si>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</si>
  <si>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</si>
  <si>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</si>
  <si>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</si>
  <si>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</si>
  <si>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</si>
  <si>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</si>
  <si>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宮崎県美郷町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</si>
  <si>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</si>
  <si>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</si>
  <si>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</si>
  <si>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</si>
  <si>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</si>
  <si>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</si>
  <si>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</si>
  <si>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</si>
  <si>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</si>
  <si>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</si>
  <si>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</si>
  <si>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</si>
  <si>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</si>
  <si>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</si>
  <si>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</si>
  <si>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</si>
  <si>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</si>
  <si>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</si>
  <si>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</si>
  <si>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</si>
  <si>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</si>
  <si>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</si>
  <si>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</si>
  <si>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</si>
  <si>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</si>
  <si>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</si>
  <si>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</si>
  <si>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</si>
  <si>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</si>
  <si>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</si>
  <si>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</si>
  <si>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</si>
  <si>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</si>
  <si>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</si>
  <si>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</si>
  <si>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</si>
  <si>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後期高齢者医療事業特別会計</t>
    <phoneticPr fontId="5"/>
  </si>
  <si>
    <t>国民健康保険病院事業会計</t>
    <phoneticPr fontId="5"/>
  </si>
  <si>
    <t>法適用企業</t>
    <phoneticPr fontId="5"/>
  </si>
  <si>
    <t>簡易水道事業会計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</si>
  <si>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</si>
  <si>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</si>
  <si>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</si>
  <si>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</si>
  <si>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</si>
  <si>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</si>
  <si>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</si>
  <si>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</si>
  <si>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</si>
  <si>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</si>
  <si>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</si>
  <si>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</si>
  <si>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</si>
  <si>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</si>
  <si>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</si>
  <si>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</si>
  <si>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</si>
  <si>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</si>
  <si>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</si>
  <si>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</si>
  <si>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</si>
  <si>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</si>
  <si>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</si>
  <si>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</si>
  <si>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</si>
  <si>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</si>
  <si>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</si>
  <si>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</si>
  <si>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</si>
  <si>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</si>
  <si>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</si>
  <si>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</si>
  <si>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</si>
  <si>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</si>
  <si>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</si>
  <si>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</si>
  <si>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</si>
  <si>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</si>
  <si>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</si>
  <si>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</si>
  <si>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</si>
  <si>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</si>
  <si>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</si>
  <si>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</si>
  <si>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</si>
  <si>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</si>
  <si>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</si>
  <si>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</si>
  <si>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</si>
  <si>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</si>
  <si>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</si>
  <si>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</si>
  <si>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</si>
  <si>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</si>
  <si>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</si>
  <si>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</si>
  <si>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</si>
  <si>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</si>
  <si>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</si>
  <si>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</si>
  <si>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</si>
  <si>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</si>
  <si>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</si>
  <si>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</si>
  <si>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</si>
  <si>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</si>
  <si>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</si>
  <si>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</si>
  <si>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</si>
  <si>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</si>
  <si>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</si>
  <si>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</si>
  <si>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</si>
  <si>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</si>
  <si>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</si>
  <si>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</si>
  <si>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</si>
  <si>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</si>
  <si>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</si>
  <si>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</si>
  <si>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</si>
  <si>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</si>
  <si>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</si>
  <si>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</si>
  <si>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</si>
  <si>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</si>
  <si>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</si>
  <si>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</si>
  <si>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</si>
  <si>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</si>
  <si>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</si>
  <si>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</si>
  <si>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</si>
  <si>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</si>
  <si>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</si>
  <si>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</si>
  <si>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</si>
  <si>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</si>
  <si>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</si>
  <si>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</si>
  <si>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</si>
  <si>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</si>
  <si>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</si>
  <si>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</si>
  <si>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</si>
  <si>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</si>
  <si>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</si>
  <si>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</si>
  <si>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</si>
  <si>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</si>
  <si>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</si>
  <si>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</si>
  <si>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</si>
  <si>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</si>
  <si>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</si>
  <si>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</si>
  <si>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</si>
  <si>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</si>
  <si>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</si>
  <si>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</si>
  <si>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</si>
  <si>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</si>
  <si>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</si>
  <si>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</si>
  <si>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</si>
  <si>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</si>
  <si>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</si>
  <si>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</si>
  <si>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</si>
  <si>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</si>
  <si>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</si>
  <si>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</si>
  <si>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</si>
  <si>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</si>
  <si>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</si>
  <si>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</si>
  <si>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7.43</t>
  </si>
  <si>
    <t>▲ 4.15</t>
  </si>
  <si>
    <t>国民健康保険病院事業会計</t>
  </si>
  <si>
    <t>介護保険事業特別会計</t>
  </si>
  <si>
    <t>一般会計</t>
  </si>
  <si>
    <t>農業集落排水事業会計</t>
  </si>
  <si>
    <t>簡易水道事業会計</t>
  </si>
  <si>
    <t>国民健康保険診療所事業特別会計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</si>
  <si>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</si>
  <si>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</si>
  <si>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</si>
  <si>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</si>
  <si>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</si>
  <si>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</si>
  <si>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</si>
  <si>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</si>
  <si>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</si>
  <si>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宮崎県市町村総合事務組合</t>
  </si>
  <si>
    <t>宮崎県市町村総合事務組合（交通災害）</t>
  </si>
  <si>
    <t>宮崎県市町村総合事務組合（自治会館）</t>
  </si>
  <si>
    <t>宮崎県後期高齢者医療広域連合</t>
  </si>
  <si>
    <t>宮崎県後期高齢者医療広域連合（特別会計）</t>
  </si>
  <si>
    <t>宮崎県北部広域行政事務組合</t>
  </si>
  <si>
    <t>宮崎県北部広域行政事務組合（特別会計）</t>
  </si>
  <si>
    <t>日向東臼杵広域連合</t>
  </si>
  <si>
    <t>入郷地区衛生組合</t>
  </si>
  <si>
    <t>株式会社　レイクランド西郷</t>
    <rPh sb="11" eb="13">
      <t>サイゴウ</t>
    </rPh>
    <phoneticPr fontId="5"/>
  </si>
  <si>
    <t>（一社）宮崎県林業公社</t>
  </si>
  <si>
    <t>-</t>
    <phoneticPr fontId="2"/>
  </si>
  <si>
    <t>合併市町村振興基金</t>
    <rPh sb="0" eb="2">
      <t>ガッペイ</t>
    </rPh>
    <rPh sb="2" eb="5">
      <t>シチョウソン</t>
    </rPh>
    <rPh sb="5" eb="7">
      <t>シンコウ</t>
    </rPh>
    <rPh sb="7" eb="9">
      <t>キキン</t>
    </rPh>
    <phoneticPr fontId="5"/>
  </si>
  <si>
    <t>産業等振興基金</t>
    <rPh sb="0" eb="7">
      <t>サンギョウトウシンコウキキン</t>
    </rPh>
    <phoneticPr fontId="2"/>
  </si>
  <si>
    <t>公共施設等整備基金</t>
    <rPh sb="0" eb="9">
      <t>コウキョウシセツトウセイビキキン</t>
    </rPh>
    <phoneticPr fontId="2"/>
  </si>
  <si>
    <t>地域福祉基金</t>
    <rPh sb="0" eb="6">
      <t>チイキフクシキキン</t>
    </rPh>
    <phoneticPr fontId="2"/>
  </si>
  <si>
    <t>ふるさと応援基金</t>
    <rPh sb="4" eb="8">
      <t>オウエンキキン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</si>
</sst>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2371-4897-977E-D0FBB01E7E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386486</c:v>
                </c:pt>
                <c:pt idx="1">
                  <c:v>214246</c:v>
                </c:pt>
                <c:pt idx="2">
                  <c:v>262545</c:v>
                </c:pt>
                <c:pt idx="3">
                  <c:v>180645</c:v>
                </c:pt>
                <c:pt idx="4">
                  <c:v>258121</c:v>
                </c:pt>
              </c:numCache>
            </c:numRef>
          </c:val>
          <c:smooth val="0"/>
          <c:extLst>
            <c:ext xmlns:c16="http://schemas.microsoft.com/office/drawing/2014/chart" uri="{C3380CC4-5D6E-409C-BE32-E72D297353CC}">
              <c16:uniqueId val="{00000001-2371-4897-977E-D0FBB01E7E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c:v>
                </c:pt>
                <c:pt idx="1">
                  <c:v>4.9400000000000004</c:v>
                </c:pt>
                <c:pt idx="2">
                  <c:v>1.62</c:v>
                </c:pt>
                <c:pt idx="3">
                  <c:v>8.85</c:v>
                </c:pt>
                <c:pt idx="4">
                  <c:v>2.11</c:v>
                </c:pt>
              </c:numCache>
            </c:numRef>
          </c:val>
          <c:extLst>
            <c:ext xmlns:c16="http://schemas.microsoft.com/office/drawing/2014/chart" uri="{C3380CC4-5D6E-409C-BE32-E72D297353CC}">
              <c16:uniqueId val="{00000000-7B08-4C05-9898-B7AA91DD1D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62.96</c:v>
                </c:pt>
                <c:pt idx="1">
                  <c:v>60.4</c:v>
                </c:pt>
                <c:pt idx="2">
                  <c:v>57.15</c:v>
                </c:pt>
                <c:pt idx="3">
                  <c:v>61.19</c:v>
                </c:pt>
                <c:pt idx="4">
                  <c:v>62.1</c:v>
                </c:pt>
              </c:numCache>
            </c:numRef>
          </c:val>
          <c:extLst>
            <c:ext xmlns:c16="http://schemas.microsoft.com/office/drawing/2014/chart" uri="{C3380CC4-5D6E-409C-BE32-E72D297353CC}">
              <c16:uniqueId val="{00000001-7B08-4C05-9898-B7AA91DD1D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0.11</c:v>
                </c:pt>
                <c:pt idx="1">
                  <c:v>1.79</c:v>
                </c:pt>
                <c:pt idx="2">
                  <c:v>-7.43</c:v>
                </c:pt>
                <c:pt idx="3">
                  <c:v>11.28</c:v>
                </c:pt>
                <c:pt idx="4">
                  <c:v>-4.1500000000000004</c:v>
                </c:pt>
              </c:numCache>
            </c:numRef>
          </c:val>
          <c:smooth val="0"/>
          <c:extLst>
            <c:ext xmlns:c16="http://schemas.microsoft.com/office/drawing/2014/chart" uri="{C3380CC4-5D6E-409C-BE32-E72D297353CC}">
              <c16:uniqueId val="{00000002-7B08-4C05-9898-B7AA91DD1D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0.34</c:v>
                </c:pt>
                <c:pt idx="2">
                  <c:v>#N/A</c:v>
                </c:pt>
                <c:pt idx="3">
                  <c:v>0.25</c:v>
                </c:pt>
                <c:pt idx="4">
                  <c:v>#N/A</c:v>
                </c:pt>
                <c:pt idx="5">
                  <c:v>3.18</c:v>
                </c:pt>
                <c:pt idx="6">
                  <c:v>#N/A</c:v>
                </c:pt>
                <c:pt idx="7">
                  <c:v>5.53</c:v>
                </c:pt>
                <c:pt idx="8">
                  <c:v>0</c:v>
                </c:pt>
                <c:pt idx="9">
                  <c:v>0</c:v>
                </c:pt>
              </c:numCache>
            </c:numRef>
          </c:val>
          <c:extLst>
            <c:ext xmlns:c16="http://schemas.microsoft.com/office/drawing/2014/chart" uri="{C3380CC4-5D6E-409C-BE32-E72D297353CC}">
              <c16:uniqueId val="{00000000-21EB-480C-B232-973C3E2BB7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EB-480C-B232-973C3E2BB770}"/>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0.16</c:v>
                </c:pt>
                <c:pt idx="2">
                  <c:v>#N/A</c:v>
                </c:pt>
                <c:pt idx="3">
                  <c:v>0.06</c:v>
                </c:pt>
                <c:pt idx="4">
                  <c:v>#N/A</c:v>
                </c:pt>
                <c:pt idx="5">
                  <c:v>0.06</c:v>
                </c:pt>
                <c:pt idx="6">
                  <c:v>#N/A</c:v>
                </c:pt>
                <c:pt idx="7">
                  <c:v>0.02</c:v>
                </c:pt>
                <c:pt idx="8">
                  <c:v>#N/A</c:v>
                </c:pt>
                <c:pt idx="9">
                  <c:v>0.02</c:v>
                </c:pt>
              </c:numCache>
            </c:numRef>
          </c:val>
          <c:extLst>
            <c:ext xmlns:c16="http://schemas.microsoft.com/office/drawing/2014/chart" uri="{C3380CC4-5D6E-409C-BE32-E72D297353CC}">
              <c16:uniqueId val="{00000002-21EB-480C-B232-973C3E2BB770}"/>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0.38</c:v>
                </c:pt>
                <c:pt idx="2">
                  <c:v>#N/A</c:v>
                </c:pt>
                <c:pt idx="3">
                  <c:v>0.4</c:v>
                </c:pt>
                <c:pt idx="4">
                  <c:v>#N/A</c:v>
                </c:pt>
                <c:pt idx="5">
                  <c:v>0.17</c:v>
                </c:pt>
                <c:pt idx="6">
                  <c:v>#N/A</c:v>
                </c:pt>
                <c:pt idx="7">
                  <c:v>0.13</c:v>
                </c:pt>
                <c:pt idx="8">
                  <c:v>#N/A</c:v>
                </c:pt>
                <c:pt idx="9">
                  <c:v>0.16</c:v>
                </c:pt>
              </c:numCache>
            </c:numRef>
          </c:val>
          <c:extLst>
            <c:ext xmlns:c16="http://schemas.microsoft.com/office/drawing/2014/chart" uri="{C3380CC4-5D6E-409C-BE32-E72D297353CC}">
              <c16:uniqueId val="{00000003-21EB-480C-B232-973C3E2BB770}"/>
            </c:ext>
          </c:extLst>
        </c:ser>
        <c:ser>
          <c:idx val="4"/>
          <c:order val="4"/>
          <c:tx>
            <c:strRef>
              <c:f>データシート!$A$31</c:f>
              <c:strCache>
                <c:ptCount val="1"/>
                <c:pt idx="0">
                  <c:v>国民健康保険診療所事業特別会計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0.42</c:v>
                </c:pt>
                <c:pt idx="2">
                  <c:v>#N/A</c:v>
                </c:pt>
                <c:pt idx="3">
                  <c:v>0.51</c:v>
                </c:pt>
                <c:pt idx="4">
                  <c:v>#N/A</c:v>
                </c:pt>
                <c:pt idx="5">
                  <c:v>0.67</c:v>
                </c:pt>
                <c:pt idx="6">
                  <c:v>#N/A</c:v>
                </c:pt>
                <c:pt idx="7">
                  <c:v>1.22</c:v>
                </c:pt>
                <c:pt idx="8">
                  <c:v>#N/A</c:v>
                </c:pt>
                <c:pt idx="9">
                  <c:v>1.21</c:v>
                </c:pt>
              </c:numCache>
            </c:numRef>
          </c:val>
          <c:extLst>
            <c:ext xmlns:c16="http://schemas.microsoft.com/office/drawing/2014/chart" uri="{C3380CC4-5D6E-409C-BE32-E72D297353CC}">
              <c16:uniqueId val="{00000004-21EB-480C-B232-973C3E2BB770}"/>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1.41</c:v>
                </c:pt>
              </c:numCache>
            </c:numRef>
          </c:val>
          <c:extLst>
            <c:ext xmlns:c16="http://schemas.microsoft.com/office/drawing/2014/chart" uri="{C3380CC4-5D6E-409C-BE32-E72D297353CC}">
              <c16:uniqueId val="{00000005-21EB-480C-B232-973C3E2BB770}"/>
            </c:ext>
          </c:extLst>
        </c:ser>
        <c:ser>
          <c:idx val="6"/>
          <c:order val="6"/>
          <c:tx>
            <c:strRef>
              <c:f>データシート!$A$33</c:f>
              <c:strCache>
                <c:ptCount val="1"/>
                <c:pt idx="0">
                  <c:v>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1.92</c:v>
                </c:pt>
              </c:numCache>
            </c:numRef>
          </c:val>
          <c:extLst>
            <c:ext xmlns:c16="http://schemas.microsoft.com/office/drawing/2014/chart" uri="{C3380CC4-5D6E-409C-BE32-E72D297353CC}">
              <c16:uniqueId val="{00000006-21EB-480C-B232-973C3E2BB77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3.29</c:v>
                </c:pt>
                <c:pt idx="2">
                  <c:v>#N/A</c:v>
                </c:pt>
                <c:pt idx="3">
                  <c:v>4.9400000000000004</c:v>
                </c:pt>
                <c:pt idx="4">
                  <c:v>#N/A</c:v>
                </c:pt>
                <c:pt idx="5">
                  <c:v>1.62</c:v>
                </c:pt>
                <c:pt idx="6">
                  <c:v>#N/A</c:v>
                </c:pt>
                <c:pt idx="7">
                  <c:v>8.85</c:v>
                </c:pt>
                <c:pt idx="8">
                  <c:v>#N/A</c:v>
                </c:pt>
                <c:pt idx="9">
                  <c:v>2.11</c:v>
                </c:pt>
              </c:numCache>
            </c:numRef>
          </c:val>
          <c:extLst>
            <c:ext xmlns:c16="http://schemas.microsoft.com/office/drawing/2014/chart" uri="{C3380CC4-5D6E-409C-BE32-E72D297353CC}">
              <c16:uniqueId val="{00000007-21EB-480C-B232-973C3E2BB770}"/>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1.18</c:v>
                </c:pt>
                <c:pt idx="2">
                  <c:v>#N/A</c:v>
                </c:pt>
                <c:pt idx="3">
                  <c:v>1.25</c:v>
                </c:pt>
                <c:pt idx="4">
                  <c:v>#N/A</c:v>
                </c:pt>
                <c:pt idx="5">
                  <c:v>1.74</c:v>
                </c:pt>
                <c:pt idx="6">
                  <c:v>#N/A</c:v>
                </c:pt>
                <c:pt idx="7">
                  <c:v>2.13</c:v>
                </c:pt>
                <c:pt idx="8">
                  <c:v>#N/A</c:v>
                </c:pt>
                <c:pt idx="9">
                  <c:v>2.64</c:v>
                </c:pt>
              </c:numCache>
            </c:numRef>
          </c:val>
          <c:extLst>
            <c:ext xmlns:c16="http://schemas.microsoft.com/office/drawing/2014/chart" uri="{C3380CC4-5D6E-409C-BE32-E72D297353CC}">
              <c16:uniqueId val="{00000008-21EB-480C-B232-973C3E2BB770}"/>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8.1199999999999992</c:v>
                </c:pt>
                <c:pt idx="2">
                  <c:v>#N/A</c:v>
                </c:pt>
                <c:pt idx="3">
                  <c:v>9.0500000000000007</c:v>
                </c:pt>
                <c:pt idx="4">
                  <c:v>#N/A</c:v>
                </c:pt>
                <c:pt idx="5">
                  <c:v>8.41</c:v>
                </c:pt>
                <c:pt idx="6">
                  <c:v>#N/A</c:v>
                </c:pt>
                <c:pt idx="7">
                  <c:v>8.43</c:v>
                </c:pt>
                <c:pt idx="8">
                  <c:v>#N/A</c:v>
                </c:pt>
                <c:pt idx="9">
                  <c:v>8.08</c:v>
                </c:pt>
              </c:numCache>
            </c:numRef>
          </c:val>
          <c:extLst>
            <c:ext xmlns:c16="http://schemas.microsoft.com/office/drawing/2014/chart" uri="{C3380CC4-5D6E-409C-BE32-E72D297353CC}">
              <c16:uniqueId val="{00000009-21EB-480C-B232-973C3E2BB7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950</c:v>
                </c:pt>
                <c:pt idx="5">
                  <c:v>919</c:v>
                </c:pt>
                <c:pt idx="8">
                  <c:v>904</c:v>
                </c:pt>
                <c:pt idx="11">
                  <c:v>820</c:v>
                </c:pt>
                <c:pt idx="14">
                  <c:v>775</c:v>
                </c:pt>
              </c:numCache>
            </c:numRef>
          </c:val>
          <c:extLst>
            <c:ext xmlns:c16="http://schemas.microsoft.com/office/drawing/2014/chart" uri="{C3380CC4-5D6E-409C-BE32-E72D297353CC}">
              <c16:uniqueId val="{00000000-2EF4-43AE-A935-93D34AA292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F4-43AE-A935-93D34AA292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c:v>
                </c:pt>
                <c:pt idx="3">
                  <c:v>12</c:v>
                </c:pt>
                <c:pt idx="6">
                  <c:v>10</c:v>
                </c:pt>
                <c:pt idx="9">
                  <c:v>8</c:v>
                </c:pt>
                <c:pt idx="12">
                  <c:v>6</c:v>
                </c:pt>
              </c:numCache>
            </c:numRef>
          </c:val>
          <c:extLst>
            <c:ext xmlns:c16="http://schemas.microsoft.com/office/drawing/2014/chart" uri="{C3380CC4-5D6E-409C-BE32-E72D297353CC}">
              <c16:uniqueId val="{00000002-2EF4-43AE-A935-93D34AA292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5</c:v>
                </c:pt>
                <c:pt idx="6">
                  <c:v>5</c:v>
                </c:pt>
                <c:pt idx="9">
                  <c:v>3</c:v>
                </c:pt>
                <c:pt idx="12">
                  <c:v>1</c:v>
                </c:pt>
              </c:numCache>
            </c:numRef>
          </c:val>
          <c:extLst>
            <c:ext xmlns:c16="http://schemas.microsoft.com/office/drawing/2014/chart" uri="{C3380CC4-5D6E-409C-BE32-E72D297353CC}">
              <c16:uniqueId val="{00000003-2EF4-43AE-A935-93D34AA292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125</c:v>
                </c:pt>
                <c:pt idx="3">
                  <c:v>133</c:v>
                </c:pt>
                <c:pt idx="6">
                  <c:v>135</c:v>
                </c:pt>
                <c:pt idx="9">
                  <c:v>130</c:v>
                </c:pt>
                <c:pt idx="12">
                  <c:v>125</c:v>
                </c:pt>
              </c:numCache>
            </c:numRef>
          </c:val>
          <c:extLst>
            <c:ext xmlns:c16="http://schemas.microsoft.com/office/drawing/2014/chart" uri="{C3380CC4-5D6E-409C-BE32-E72D297353CC}">
              <c16:uniqueId val="{00000004-2EF4-43AE-A935-93D34AA292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F4-43AE-A935-93D34AA292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F4-43AE-A935-93D34AA292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1077</c:v>
                </c:pt>
                <c:pt idx="3">
                  <c:v>1068</c:v>
                </c:pt>
                <c:pt idx="6">
                  <c:v>1078</c:v>
                </c:pt>
                <c:pt idx="9">
                  <c:v>984</c:v>
                </c:pt>
                <c:pt idx="12">
                  <c:v>930</c:v>
                </c:pt>
              </c:numCache>
            </c:numRef>
          </c:val>
          <c:extLst>
            <c:ext xmlns:c16="http://schemas.microsoft.com/office/drawing/2014/chart" uri="{C3380CC4-5D6E-409C-BE32-E72D297353CC}">
              <c16:uniqueId val="{00000007-2EF4-43AE-A935-93D34AA292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271</c:v>
                </c:pt>
                <c:pt idx="2">
                  <c:v>#N/A</c:v>
                </c:pt>
                <c:pt idx="3">
                  <c:v>#N/A</c:v>
                </c:pt>
                <c:pt idx="4">
                  <c:v>299</c:v>
                </c:pt>
                <c:pt idx="5">
                  <c:v>#N/A</c:v>
                </c:pt>
                <c:pt idx="6">
                  <c:v>#N/A</c:v>
                </c:pt>
                <c:pt idx="7">
                  <c:v>324</c:v>
                </c:pt>
                <c:pt idx="8">
                  <c:v>#N/A</c:v>
                </c:pt>
                <c:pt idx="9">
                  <c:v>#N/A</c:v>
                </c:pt>
                <c:pt idx="10">
                  <c:v>305</c:v>
                </c:pt>
                <c:pt idx="11">
                  <c:v>#N/A</c:v>
                </c:pt>
                <c:pt idx="12">
                  <c:v>#N/A</c:v>
                </c:pt>
                <c:pt idx="13">
                  <c:v>287</c:v>
                </c:pt>
                <c:pt idx="14">
                  <c:v>#N/A</c:v>
                </c:pt>
              </c:numCache>
            </c:numRef>
          </c:val>
          <c:smooth val="0"/>
          <c:extLst>
            <c:ext xmlns:c16="http://schemas.microsoft.com/office/drawing/2014/chart" uri="{C3380CC4-5D6E-409C-BE32-E72D297353CC}">
              <c16:uniqueId val="{00000008-2EF4-43AE-A935-93D34AA292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6812</c:v>
                </c:pt>
                <c:pt idx="5">
                  <c:v>6328</c:v>
                </c:pt>
                <c:pt idx="8">
                  <c:v>5806</c:v>
                </c:pt>
                <c:pt idx="11">
                  <c:v>5394</c:v>
                </c:pt>
                <c:pt idx="14">
                  <c:v>5178</c:v>
                </c:pt>
              </c:numCache>
            </c:numRef>
          </c:val>
          <c:extLst>
            <c:ext xmlns:c16="http://schemas.microsoft.com/office/drawing/2014/chart" uri="{C3380CC4-5D6E-409C-BE32-E72D297353CC}">
              <c16:uniqueId val="{00000000-E050-4E03-8A82-2253B7042A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c:v>
                </c:pt>
                <c:pt idx="5">
                  <c:v>9</c:v>
                </c:pt>
                <c:pt idx="8">
                  <c:v>5</c:v>
                </c:pt>
                <c:pt idx="11">
                  <c:v>1</c:v>
                </c:pt>
                <c:pt idx="14">
                  <c:v>0</c:v>
                </c:pt>
              </c:numCache>
            </c:numRef>
          </c:val>
          <c:extLst>
            <c:ext xmlns:c16="http://schemas.microsoft.com/office/drawing/2014/chart" uri="{C3380CC4-5D6E-409C-BE32-E72D297353CC}">
              <c16:uniqueId val="{00000001-E050-4E03-8A82-2253B7042A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5754</c:v>
                </c:pt>
                <c:pt idx="5">
                  <c:v>6315</c:v>
                </c:pt>
                <c:pt idx="8">
                  <c:v>6209</c:v>
                </c:pt>
                <c:pt idx="11">
                  <c:v>6591</c:v>
                </c:pt>
                <c:pt idx="14">
                  <c:v>6725</c:v>
                </c:pt>
              </c:numCache>
            </c:numRef>
          </c:val>
          <c:extLst>
            <c:ext xmlns:c16="http://schemas.microsoft.com/office/drawing/2014/chart" uri="{C3380CC4-5D6E-409C-BE32-E72D297353CC}">
              <c16:uniqueId val="{00000002-E050-4E03-8A82-2253B7042A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50-4E03-8A82-2253B7042A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50-4E03-8A82-2253B7042A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50-4E03-8A82-2253B7042A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1016</c:v>
                </c:pt>
                <c:pt idx="3">
                  <c:v>826</c:v>
                </c:pt>
                <c:pt idx="6">
                  <c:v>732</c:v>
                </c:pt>
                <c:pt idx="9">
                  <c:v>657</c:v>
                </c:pt>
                <c:pt idx="12">
                  <c:v>603</c:v>
                </c:pt>
              </c:numCache>
            </c:numRef>
          </c:val>
          <c:extLst>
            <c:ext xmlns:c16="http://schemas.microsoft.com/office/drawing/2014/chart" uri="{C3380CC4-5D6E-409C-BE32-E72D297353CC}">
              <c16:uniqueId val="{00000006-E050-4E03-8A82-2253B7042A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c:v>
                </c:pt>
                <c:pt idx="3">
                  <c:v>8</c:v>
                </c:pt>
                <c:pt idx="6">
                  <c:v>3</c:v>
                </c:pt>
                <c:pt idx="9">
                  <c:v>1</c:v>
                </c:pt>
                <c:pt idx="12">
                  <c:v>31</c:v>
                </c:pt>
              </c:numCache>
            </c:numRef>
          </c:val>
          <c:extLst>
            <c:ext xmlns:c16="http://schemas.microsoft.com/office/drawing/2014/chart" uri="{C3380CC4-5D6E-409C-BE32-E72D297353CC}">
              <c16:uniqueId val="{00000007-E050-4E03-8A82-2253B7042A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926</c:v>
                </c:pt>
                <c:pt idx="3">
                  <c:v>865</c:v>
                </c:pt>
                <c:pt idx="6">
                  <c:v>871</c:v>
                </c:pt>
                <c:pt idx="9">
                  <c:v>805</c:v>
                </c:pt>
                <c:pt idx="12">
                  <c:v>768</c:v>
                </c:pt>
              </c:numCache>
            </c:numRef>
          </c:val>
          <c:extLst>
            <c:ext xmlns:c16="http://schemas.microsoft.com/office/drawing/2014/chart" uri="{C3380CC4-5D6E-409C-BE32-E72D297353CC}">
              <c16:uniqueId val="{00000008-E050-4E03-8A82-2253B7042A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35</c:v>
                </c:pt>
                <c:pt idx="3">
                  <c:v>25</c:v>
                </c:pt>
                <c:pt idx="6">
                  <c:v>17</c:v>
                </c:pt>
                <c:pt idx="9">
                  <c:v>11</c:v>
                </c:pt>
                <c:pt idx="12">
                  <c:v>6</c:v>
                </c:pt>
              </c:numCache>
            </c:numRef>
          </c:val>
          <c:extLst>
            <c:ext xmlns:c16="http://schemas.microsoft.com/office/drawing/2014/chart" uri="{C3380CC4-5D6E-409C-BE32-E72D297353CC}">
              <c16:uniqueId val="{00000009-E050-4E03-8A82-2253B7042A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8006</c:v>
                </c:pt>
                <c:pt idx="3">
                  <c:v>7500</c:v>
                </c:pt>
                <c:pt idx="6">
                  <c:v>6890</c:v>
                </c:pt>
                <c:pt idx="9">
                  <c:v>6381</c:v>
                </c:pt>
                <c:pt idx="12">
                  <c:v>6219</c:v>
                </c:pt>
              </c:numCache>
            </c:numRef>
          </c:val>
          <c:extLst>
            <c:ext xmlns:c16="http://schemas.microsoft.com/office/drawing/2014/chart" uri="{C3380CC4-5D6E-409C-BE32-E72D297353CC}">
              <c16:uniqueId val="{0000000A-E050-4E03-8A82-2253B7042A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050-4E03-8A82-2253B7042A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2822</c:v>
                </c:pt>
                <c:pt idx="1">
                  <c:v>3022</c:v>
                </c:pt>
                <c:pt idx="2">
                  <c:v>3143</c:v>
                </c:pt>
              </c:numCache>
            </c:numRef>
          </c:val>
          <c:extLst>
            <c:ext xmlns:c16="http://schemas.microsoft.com/office/drawing/2014/chart" uri="{C3380CC4-5D6E-409C-BE32-E72D297353CC}">
              <c16:uniqueId val="{00000000-E243-4A8E-A50E-92F7D45869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362</c:v>
                </c:pt>
                <c:pt idx="1">
                  <c:v>381</c:v>
                </c:pt>
                <c:pt idx="2">
                  <c:v>404</c:v>
                </c:pt>
              </c:numCache>
            </c:numRef>
          </c:val>
          <c:extLst>
            <c:ext xmlns:c16="http://schemas.microsoft.com/office/drawing/2014/chart" uri="{C3380CC4-5D6E-409C-BE32-E72D297353CC}">
              <c16:uniqueId val="{00000001-E243-4A8E-A50E-92F7D45869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4146</c:v>
                </c:pt>
                <c:pt idx="1">
                  <c:v>4276</c:v>
                </c:pt>
                <c:pt idx="2">
                  <c:v>4208</c:v>
                </c:pt>
              </c:numCache>
            </c:numRef>
          </c:val>
          <c:extLst>
            <c:ext xmlns:c16="http://schemas.microsoft.com/office/drawing/2014/chart" uri="{C3380CC4-5D6E-409C-BE32-E72D297353CC}">
              <c16:uniqueId val="{00000002-E243-4A8E-A50E-92F7D45869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宮崎県美郷町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元利償還金については、公債費負担適正化計画に基づき新規発行債を抑制してきたことから減少してきた。</a:t>
          </a:r>
        </a:p>
        <a:p>
          <a:r>
            <a:rPr kumimoji="1" lang="ja-JP" altLang="en-US" sz="1400">
              <a:latin typeface="ＭＳ ゴシック" pitchFamily="49" charset="-128"/>
              <a:ea typeface="ＭＳ ゴシック" pitchFamily="49" charset="-128"/>
            </a:rPr>
            <a:t>　算入公債費等については、交付税率の高い過疎債、辺地債、合併特例債を優先的に借り入れることとしている。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宮崎県美郷町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地方債残高は、公債費負担適正化計画に基づく新規発行債の抑制により、ここ数年減少傾向となっている。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また、充当可能基金については、令和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年度に財政調整基金及び減債基金を積み立てたことにより増加した。</a:t>
          </a:r>
        </a:p>
        <a:p>
          <a:r>
            <a:rPr kumimoji="1" lang="ja-JP" altLang="en-US" sz="1400">
              <a:latin typeface="ＭＳ ゴシック" pitchFamily="49" charset="-128"/>
              <a:ea typeface="ＭＳ ゴシック" pitchFamily="49" charset="-128"/>
            </a:rPr>
            <a:t>　今後も、公債費負担適正化計画に基づき適正な起債の発行に努める。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宮崎県美郷町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今後、大幅な歳入増となる見込みはないため、歳出面を全般的に見直さなければ慢性的な財源不足に陥る可能性がある。特に、経常的経費については早急に見直しを図る必要がある。今後は、第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行財政改革大綱に基づき、事業の見直しを徹底するとともに、政策的経費についても必要性を十分に検討して堅実な予算執行を行い、特定目的基金（特に公共施設等整備基金）を中心に可能な限り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合併市町村振興基金：まちづくり推進、イベント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産業等振興基金　　：商工業振興、農林水産業振興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：高齢化対策、障がい者施策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：ふるさと応援寄附金を積み立て、該当事業（ふるさとづくり事業、まちづくり事業など）に活用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合併市町村振興基金：地域イベント事業、誘客イベント事業及び民間団体に対する助成の財源として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：ふるさと応援寄附金を財源として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百万円基金を積み立て、子育て支援事業や救急体制運営事業等の財源とし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森林環境譲与税基金：森林環境譲与税相当額として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百万円を積み立て、森林整備事業や林業生産組織（担い手）育成強化事業等の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入湯税管理基金　　：入湯税相当額として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百万円を積み立て、温泉施設の管理運営費の財源として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その他は、利子分以外の積立ては行っていない。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合併市町村振興基金：地域イベント及び誘客イベント事業等の財源として取り崩す予定。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　　　：今後実施される事業内容に応じ、各基金の目的等に照らして適切に運用、取崩を行っていく。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百万円を取り崩した一方、運用利子分及び地方財政法第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特定目的基金を中心に積立てていく方針であるため、財政調整基金について優先的に積立を行っていくことは考えていない。しかし、一定額を確保しておくことは予算編成上、また災害など不足の事態への供えとして不可欠なため、極力取崩し・繰入れを執行しないで済むよう財政運営の健全化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年度補正予算に伴う臨時財政対策債償還基金費によるものとして、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百万円の積立を行っているが、それ以外の年度は、利子分以外の積立は行っていない。地方債残高が順調に減少してるため、積極的に積立を行っていない状況ではある。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宮崎県美郷町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4,522
4,504
448.84
11,105,328
10,359,013
106,974
5,060,215
6,219,253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同数値である。近年微増傾向にあるものの、依然として低い水準で推移しており、財政基盤が脆弱な状況が続いている。少子高齢化や生産年齢人口の流出による人口減少、基幹産業である農林業の低迷により税収が伸び悩んでいることが大きな要因である。</a:t>
          </a:r>
        </a:p>
        <a:p>
          <a:r>
            <a:rPr kumimoji="1" lang="ja-JP" altLang="en-US" sz="1300">
              <a:latin typeface="ＭＳ Ｐゴシック" panose="020B0600070205080204" pitchFamily="50" charset="-128"/>
              <a:ea typeface="ＭＳ Ｐゴシック" panose="020B0600070205080204" pitchFamily="50" charset="-128"/>
            </a:rPr>
            <a:t>　今後も引き続き徴収率向上など自主財源の確保に努め、公債費負担適正化計画の確実な履行により、公債費の圧縮を図る。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75142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分子は、公債費等の減少はあったものの、人件費及び扶助費等の増加が上回ったことから、経常経費充当一般財源が増となった。</a:t>
          </a:r>
        </a:p>
        <a:p>
          <a:r>
            <a:rPr kumimoji="1" lang="ja-JP" altLang="en-US" sz="1300">
              <a:latin typeface="ＭＳ Ｐゴシック" panose="020B0600070205080204" pitchFamily="50" charset="-128"/>
              <a:ea typeface="ＭＳ Ｐゴシック" panose="020B0600070205080204" pitchFamily="50" charset="-128"/>
            </a:rPr>
            <a:t>　また、分母は、地方税は減少したが、地方譲与税や地方交付税の増加が大きく上回ったため、経常収支比率が前年比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ポイントの減となった。今後も事務事業の見直しを継続的に行い、経常経費の削減に努める。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106256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43260"/>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106256</xdr:rowOff>
    </xdr:from>
    <xdr:to>
      <xdr:col>19</xdr:col>
      <xdr:colOff>133350</xdr:colOff>
      <xdr:row>64</xdr:row>
      <xdr:rowOff>51435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07606"/>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86148</xdr:rowOff>
    </xdr:from>
    <xdr:to>
      <xdr:col>15</xdr:col>
      <xdr:colOff>82550</xdr:colOff>
      <xdr:row>64</xdr:row>
      <xdr:rowOff>51435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87498"/>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86148</xdr:rowOff>
    </xdr:from>
    <xdr:to>
      <xdr:col>11</xdr:col>
      <xdr:colOff>31750</xdr:colOff>
      <xdr:row>65</xdr:row>
      <xdr:rowOff>36830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87498"/>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7637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167233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2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635</xdr:rowOff>
    </xdr:from>
    <xdr:to>
      <xdr:col>15</xdr:col>
      <xdr:colOff>133350</xdr:colOff>
      <xdr:row>64</xdr:row>
      <xdr:rowOff>102235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87012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35348</xdr:rowOff>
    </xdr:from>
    <xdr:to>
      <xdr:col>11</xdr:col>
      <xdr:colOff>82550</xdr:colOff>
      <xdr:row>63</xdr:row>
      <xdr:rowOff>136948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121725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[585,155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決算額については、人件費が会計年度任用職員（パートタイム）の勤勉手当の皆増により、物件費がシステム標準化等に伴うシステム改修委託料等の増によって総額として増となった。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これに加えて、人口の減少によって人口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人当たりの決算額は増となり、依然として類似団体を上回っている。</a:t>
          </a:r>
        </a:p>
        <a:p>
          <a:r>
            <a:rPr kumimoji="1" lang="ja-JP" altLang="en-US" sz="1300">
              <a:latin typeface="ＭＳ Ｐゴシック" panose="020B0600070205080204" pitchFamily="50" charset="-128"/>
              <a:ea typeface="ＭＳ Ｐゴシック" panose="020B0600070205080204" pitchFamily="50" charset="-128"/>
            </a:rPr>
            <a:t>　今後も、人件費をはじめ、システム標準化等に伴う委託料が増加する見込みであることに加え、人口減少も進んでいくことが予想されることから、人口一人当たりの決算額は増加する見込みである。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59159</xdr:rowOff>
    </xdr:from>
    <xdr:to>
      <xdr:col>23</xdr:col>
      <xdr:colOff>133350</xdr:colOff>
      <xdr:row>82</xdr:row>
      <xdr:rowOff>87737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18059"/>
          <a:ext cx="838200" cy="2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58035</xdr:rowOff>
    </xdr:from>
    <xdr:to>
      <xdr:col>19</xdr:col>
      <xdr:colOff>133350</xdr:colOff>
      <xdr:row>82</xdr:row>
      <xdr:rowOff>59159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16935"/>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58035</xdr:rowOff>
    </xdr:from>
    <xdr:to>
      <xdr:col>15</xdr:col>
      <xdr:colOff>82550</xdr:colOff>
      <xdr:row>82</xdr:row>
      <xdr:rowOff>62392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116935"/>
          <a:ext cx="889000" cy="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26699</xdr:rowOff>
    </xdr:from>
    <xdr:to>
      <xdr:col>11</xdr:col>
      <xdr:colOff>31750</xdr:colOff>
      <xdr:row>82</xdr:row>
      <xdr:rowOff>62392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85599"/>
          <a:ext cx="889000" cy="3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36937</xdr:rowOff>
    </xdr:from>
    <xdr:to>
      <xdr:col>23</xdr:col>
      <xdr:colOff>184150</xdr:colOff>
      <xdr:row>82</xdr:row>
      <xdr:rowOff>138537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9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9014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6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8359</xdr:rowOff>
    </xdr:from>
    <xdr:to>
      <xdr:col>19</xdr:col>
      <xdr:colOff>184150</xdr:colOff>
      <xdr:row>82</xdr:row>
      <xdr:rowOff>109959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6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94736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5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7235</xdr:rowOff>
    </xdr:from>
    <xdr:to>
      <xdr:col>15</xdr:col>
      <xdr:colOff>133350</xdr:colOff>
      <xdr:row>82</xdr:row>
      <xdr:rowOff>108835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6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93612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5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11592</xdr:rowOff>
    </xdr:from>
    <xdr:to>
      <xdr:col>11</xdr:col>
      <xdr:colOff>82550</xdr:colOff>
      <xdr:row>82</xdr:row>
      <xdr:rowOff>113192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97969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5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147349</xdr:rowOff>
    </xdr:from>
    <xdr:to>
      <xdr:col>7</xdr:col>
      <xdr:colOff>31750</xdr:colOff>
      <xdr:row>82</xdr:row>
      <xdr:rowOff>77499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3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62276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21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昨年度と同数値であり、類似団体平均とも差のない状況である。</a:t>
          </a:r>
        </a:p>
        <a:p>
          <a:r>
            <a:rPr kumimoji="1" lang="ja-JP" altLang="en-US" sz="1300">
              <a:latin typeface="ＭＳ Ｐゴシック" panose="020B0600070205080204" pitchFamily="50" charset="-128"/>
              <a:ea typeface="ＭＳ Ｐゴシック" panose="020B0600070205080204" pitchFamily="50" charset="-128"/>
            </a:rPr>
            <a:t>　引き続き国、県、他団体の状況を踏まえながら給与の適正化に努める。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33782</xdr:rowOff>
    </xdr:from>
    <xdr:to>
      <xdr:col>81</xdr:col>
      <xdr:colOff>44450</xdr:colOff>
      <xdr:row>88</xdr:row>
      <xdr:rowOff>33782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213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33782</xdr:rowOff>
    </xdr:from>
    <xdr:to>
      <xdr:col>77</xdr:col>
      <xdr:colOff>44450</xdr:colOff>
      <xdr:row>88</xdr:row>
      <xdr:rowOff>38608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2138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38608</xdr:rowOff>
    </xdr:from>
    <xdr:to>
      <xdr:col>72</xdr:col>
      <xdr:colOff>203200</xdr:colOff>
      <xdr:row>88</xdr:row>
      <xdr:rowOff>82042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2620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62737</xdr:rowOff>
    </xdr:from>
    <xdr:to>
      <xdr:col>68</xdr:col>
      <xdr:colOff>152400</xdr:colOff>
      <xdr:row>88</xdr:row>
      <xdr:rowOff>82042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50337"/>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8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109238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5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154432</xdr:rowOff>
    </xdr:from>
    <xdr:to>
      <xdr:col>81</xdr:col>
      <xdr:colOff>95250</xdr:colOff>
      <xdr:row>88</xdr:row>
      <xdr:rowOff>84582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126509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4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154432</xdr:rowOff>
    </xdr:from>
    <xdr:to>
      <xdr:col>77</xdr:col>
      <xdr:colOff>95250</xdr:colOff>
      <xdr:row>88</xdr:row>
      <xdr:rowOff>84582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159258</xdr:rowOff>
    </xdr:from>
    <xdr:to>
      <xdr:col>73</xdr:col>
      <xdr:colOff>44450</xdr:colOff>
      <xdr:row>88</xdr:row>
      <xdr:rowOff>89408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74185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31242</xdr:rowOff>
    </xdr:from>
    <xdr:to>
      <xdr:col>68</xdr:col>
      <xdr:colOff>203200</xdr:colOff>
      <xdr:row>88</xdr:row>
      <xdr:rowOff>132842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1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117619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0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11937</xdr:rowOff>
    </xdr:from>
    <xdr:to>
      <xdr:col>64</xdr:col>
      <xdr:colOff>152400</xdr:colOff>
      <xdr:row>88</xdr:row>
      <xdr:rowOff>113537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98314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定員適正化計画の下で職員数の削減を実行してきたところであり、早期退職制度や計画的採用、指定管理制度の導入による効果が表れている。</a:t>
          </a:r>
        </a:p>
        <a:p>
          <a:r>
            <a:rPr kumimoji="1" lang="ja-JP" altLang="en-US" sz="1300">
              <a:latin typeface="ＭＳ Ｐゴシック" panose="020B0600070205080204" pitchFamily="50" charset="-128"/>
              <a:ea typeface="ＭＳ Ｐゴシック" panose="020B0600070205080204" pitchFamily="50" charset="-128"/>
            </a:rPr>
            <a:t>　しかし、医療機関が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施設（病院</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、診療所</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）あり、これらは医療基準に基づく職員数を確保する必要がある。したがって、一般事務では着実に削減が実現しているものの、全体的には類似団体と比較して多い状況にある。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34724</xdr:rowOff>
    </xdr:from>
    <xdr:to>
      <xdr:col>81</xdr:col>
      <xdr:colOff>44450</xdr:colOff>
      <xdr:row>61</xdr:row>
      <xdr:rowOff>35327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493174"/>
          <a:ext cx="8382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22659</xdr:rowOff>
    </xdr:from>
    <xdr:to>
      <xdr:col>77</xdr:col>
      <xdr:colOff>44450</xdr:colOff>
      <xdr:row>61</xdr:row>
      <xdr:rowOff>35327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81109"/>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19441</xdr:rowOff>
    </xdr:from>
    <xdr:to>
      <xdr:col>72</xdr:col>
      <xdr:colOff>203200</xdr:colOff>
      <xdr:row>61</xdr:row>
      <xdr:rowOff>22659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77891"/>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7176</xdr:rowOff>
    </xdr:from>
    <xdr:to>
      <xdr:col>68</xdr:col>
      <xdr:colOff>152400</xdr:colOff>
      <xdr:row>61</xdr:row>
      <xdr:rowOff>19441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65626"/>
          <a:ext cx="889000" cy="1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155374</xdr:rowOff>
    </xdr:from>
    <xdr:to>
      <xdr:col>81</xdr:col>
      <xdr:colOff>95250</xdr:colOff>
      <xdr:row>61</xdr:row>
      <xdr:rowOff>85524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4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127451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1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155977</xdr:rowOff>
    </xdr:from>
    <xdr:to>
      <xdr:col>77</xdr:col>
      <xdr:colOff>95250</xdr:colOff>
      <xdr:row>61</xdr:row>
      <xdr:rowOff>86127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4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70904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2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143309</xdr:rowOff>
    </xdr:from>
    <xdr:to>
      <xdr:col>73</xdr:col>
      <xdr:colOff>44450</xdr:colOff>
      <xdr:row>61</xdr:row>
      <xdr:rowOff>73459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3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58236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1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140091</xdr:rowOff>
    </xdr:from>
    <xdr:to>
      <xdr:col>68</xdr:col>
      <xdr:colOff>203200</xdr:colOff>
      <xdr:row>61</xdr:row>
      <xdr:rowOff>70241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55018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127826</xdr:rowOff>
    </xdr:from>
    <xdr:to>
      <xdr:col>64</xdr:col>
      <xdr:colOff>152400</xdr:colOff>
      <xdr:row>61</xdr:row>
      <xdr:rowOff>57976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42753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01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起債の償還額については、合併前の借入分の償還が平成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年にピークを迎え、それ以降は新規発行債の抑制により減少傾向にある。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年度についても、元利償還金の減により単年度の比率が減となり、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か年平均である実質公債費比率も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今後も公債費負担適正化計画の確実な履行により、適正な起債に努める。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66548</xdr:rowOff>
    </xdr:from>
    <xdr:to>
      <xdr:col>81</xdr:col>
      <xdr:colOff>44450</xdr:colOff>
      <xdr:row>41</xdr:row>
      <xdr:rowOff>76200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9599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71374</xdr:rowOff>
    </xdr:from>
    <xdr:to>
      <xdr:col>77</xdr:col>
      <xdr:colOff>44450</xdr:colOff>
      <xdr:row>41</xdr:row>
      <xdr:rowOff>76200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0082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71374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815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61722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815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32275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9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20574</xdr:rowOff>
    </xdr:from>
    <xdr:to>
      <xdr:col>73</xdr:col>
      <xdr:colOff>44450</xdr:colOff>
      <xdr:row>41</xdr:row>
      <xdr:rowOff>122174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年度以降算出されていない。これは、算定の分子となる地方債現在高の減少が要因である。</a:t>
          </a:r>
        </a:p>
        <a:p>
          <a:r>
            <a:rPr kumimoji="1" lang="ja-JP" altLang="en-US" sz="1300">
              <a:latin typeface="ＭＳ Ｐゴシック" panose="020B0600070205080204" pitchFamily="50" charset="-128"/>
              <a:ea typeface="ＭＳ Ｐゴシック" panose="020B0600070205080204" pitchFamily="50" charset="-128"/>
            </a:rPr>
            <a:t>　公債費負担適正化計画の下、今後も引き続き新規発行債の抑制に努める。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宮崎県美郷町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4,522
4,504
448.84
11,105,328
10,359,013
106,974
5,060,215
6,219,253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定員適正化計画の下での計画的な職員管理により、正規職員の人件費は減少傾向にあるが、令和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年度に開始された会計年度任用職員制度が影響して決算額は増加傾向となっている。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会計年度任用職員（パートタイム）の勤勉手当の皆増により人件費総額は増となったが、地方譲与税及び地方交付税の増によって分母となる経常一般財源等が増となったことから、比率として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35</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239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127000</xdr:rowOff>
    </xdr:from>
    <xdr:to>
      <xdr:col>19</xdr:col>
      <xdr:colOff>187325</xdr:colOff>
      <xdr:row>35</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277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35</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91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35</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91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76200</xdr:rowOff>
    </xdr:from>
    <xdr:to>
      <xdr:col>20</xdr:col>
      <xdr:colOff>38100</xdr:colOff>
      <xdr:row>36</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106680</xdr:rowOff>
    </xdr:from>
    <xdr:to>
      <xdr:col>15</xdr:col>
      <xdr:colOff>149225</xdr:colOff>
      <xdr:row>36</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47007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91440</xdr:rowOff>
    </xdr:from>
    <xdr:to>
      <xdr:col>6</xdr:col>
      <xdr:colOff>171450</xdr:colOff>
      <xdr:row>36</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電気代等の値上がりによる光熱水費の増、自治体クラウドネットワークリース料など、特定財源のない経費の増が要因となり、前年度から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136144</xdr:rowOff>
    </xdr:from>
    <xdr:to>
      <xdr:col>82</xdr:col>
      <xdr:colOff>107950</xdr:colOff>
      <xdr:row>17</xdr:row>
      <xdr:rowOff>24130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793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136144</xdr:rowOff>
    </xdr:from>
    <xdr:to>
      <xdr:col>78</xdr:col>
      <xdr:colOff>69850</xdr:colOff>
      <xdr:row>16</xdr:row>
      <xdr:rowOff>145288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79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145288</xdr:rowOff>
    </xdr:from>
    <xdr:to>
      <xdr:col>73</xdr:col>
      <xdr:colOff>180975</xdr:colOff>
      <xdr:row>17</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884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60706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159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161307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85344</xdr:rowOff>
    </xdr:from>
    <xdr:to>
      <xdr:col>78</xdr:col>
      <xdr:colOff>120650</xdr:colOff>
      <xdr:row>17</xdr:row>
      <xdr:rowOff>15494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94488</xdr:rowOff>
    </xdr:from>
    <xdr:to>
      <xdr:col>74</xdr:col>
      <xdr:colOff>31750</xdr:colOff>
      <xdr:row>17</xdr:row>
      <xdr:rowOff>24638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34815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96283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養護老人ホーム入所措置費の増に加え、保育所運営事業委託料への基金繰入金の減が作用したため一般財源分が増となり、前年度から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　　</a:t>
          </a:r>
        </a:p>
        <a:p>
          <a:r>
            <a:rPr kumimoji="1" lang="ja-JP" altLang="en-US" sz="1300">
              <a:latin typeface="ＭＳ Ｐゴシック" panose="020B0600070205080204" pitchFamily="50" charset="-128"/>
              <a:ea typeface="ＭＳ Ｐゴシック" panose="020B0600070205080204" pitchFamily="50" charset="-128"/>
            </a:rPr>
            <a:t>　依然として類似団体と比較して高い値であるが、これは高齢化率が他団体と比べて高く、高齢者福祉に要する経費が増大していることが背景にある。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29028</xdr:rowOff>
    </xdr:from>
    <xdr:to>
      <xdr:col>24</xdr:col>
      <xdr:colOff>25400</xdr:colOff>
      <xdr:row>58</xdr:row>
      <xdr:rowOff>61685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9731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58</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425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94343</xdr:rowOff>
    </xdr:from>
    <xdr:to>
      <xdr:col>15</xdr:col>
      <xdr:colOff>98425</xdr:colOff>
      <xdr:row>57</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955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94343</xdr:rowOff>
    </xdr:from>
    <xdr:to>
      <xdr:col>11</xdr:col>
      <xdr:colOff>9525</xdr:colOff>
      <xdr:row>59</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95543"/>
          <a:ext cx="889000" cy="44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林道や町道の維持管理委託料などの維持補修費の減のほか、令和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月から公営企業法適用となった簡易水道事業会計及び農業集落排水事業会計に対する繰出金の皆減によって、前年度から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58</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5106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43180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7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58</xdr:row>
      <xdr:rowOff>43180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95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123190</xdr:rowOff>
    </xdr:from>
    <xdr:to>
      <xdr:col>69</xdr:col>
      <xdr:colOff>92075</xdr:colOff>
      <xdr:row>58</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958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163830</xdr:rowOff>
    </xdr:from>
    <xdr:to>
      <xdr:col>74</xdr:col>
      <xdr:colOff>31750</xdr:colOff>
      <xdr:row>58</xdr:row>
      <xdr:rowOff>93980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78757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類似団体より低い数値で推移している。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年度に策定した補助金等改革方針に基づき</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年ごとに見直しを行っているが、令和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月から公営企業法適用となった簡易水道事業会計及び農業集落排水事業会計に対する運営費補助金の皆増により、令和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補助金等改革方針に基づき、今後も適正化を図っていく。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214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214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07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49276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07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年度の償還額は前年比で減（▲</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ポイント）となり、これまで公債費負担適正化計画の下で新規発行債を抑制している効果が表れ、地方債残高は減少している。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今後も引き続き適正な起債の発行に努める。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77</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876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111761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410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96520</xdr:rowOff>
    </xdr:from>
    <xdr:to>
      <xdr:col>15</xdr:col>
      <xdr:colOff>98425</xdr:colOff>
      <xdr:row>77</xdr:row>
      <xdr:rowOff>111761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981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96520</xdr:rowOff>
    </xdr:from>
    <xdr:to>
      <xdr:col>11</xdr:col>
      <xdr:colOff>9525</xdr:colOff>
      <xdr:row>77</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98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123207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74947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60961</xdr:rowOff>
    </xdr:from>
    <xdr:to>
      <xdr:col>15</xdr:col>
      <xdr:colOff>149225</xdr:colOff>
      <xdr:row>77</xdr:row>
      <xdr:rowOff>162561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147338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45720</xdr:rowOff>
    </xdr:from>
    <xdr:to>
      <xdr:col>11</xdr:col>
      <xdr:colOff>60325</xdr:colOff>
      <xdr:row>77</xdr:row>
      <xdr:rowOff>147320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132097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公債費以外の総額は、主に人件費、物件費及び補助費等の増により増額となったが、分母となる経常一般財源等が、地方譲与税及び地方交付税の増によって増額となったことから、比率としては前年度から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17599</xdr:rowOff>
    </xdr:from>
    <xdr:to>
      <xdr:col>82</xdr:col>
      <xdr:colOff>107950</xdr:colOff>
      <xdr:row>77</xdr:row>
      <xdr:rowOff>24130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192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56787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257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130266</xdr:rowOff>
    </xdr:from>
    <xdr:to>
      <xdr:col>73</xdr:col>
      <xdr:colOff>180975</xdr:colOff>
      <xdr:row>77</xdr:row>
      <xdr:rowOff>56787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6046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130266</xdr:rowOff>
    </xdr:from>
    <xdr:to>
      <xdr:col>69</xdr:col>
      <xdr:colOff>92075</xdr:colOff>
      <xdr:row>77</xdr:row>
      <xdr:rowOff>161289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60466"/>
          <a:ext cx="889000" cy="20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138249</xdr:rowOff>
    </xdr:from>
    <xdr:to>
      <xdr:col>82</xdr:col>
      <xdr:colOff>158750</xdr:colOff>
      <xdr:row>77</xdr:row>
      <xdr:rowOff>68399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154776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1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5987</xdr:rowOff>
    </xdr:from>
    <xdr:to>
      <xdr:col>74</xdr:col>
      <xdr:colOff>31750</xdr:colOff>
      <xdr:row>77</xdr:row>
      <xdr:rowOff>107587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117764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79466</xdr:rowOff>
    </xdr:from>
    <xdr:to>
      <xdr:col>69</xdr:col>
      <xdr:colOff>142875</xdr:colOff>
      <xdr:row>77</xdr:row>
      <xdr:rowOff>9616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19793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宮崎県美郷町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101031</xdr:rowOff>
    </xdr:from>
    <xdr:to>
      <xdr:col>29</xdr:col>
      <xdr:colOff>127000</xdr:colOff>
      <xdr:row>19</xdr:row>
      <xdr:rowOff>137397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06206"/>
          <a:ext cx="647700" cy="36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137397</xdr:rowOff>
    </xdr:from>
    <xdr:to>
      <xdr:col>26</xdr:col>
      <xdr:colOff>50800</xdr:colOff>
      <xdr:row>19</xdr:row>
      <xdr:rowOff>148606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42572"/>
          <a:ext cx="698500" cy="11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148606</xdr:rowOff>
    </xdr:from>
    <xdr:to>
      <xdr:col>22</xdr:col>
      <xdr:colOff>114300</xdr:colOff>
      <xdr:row>20</xdr:row>
      <xdr:rowOff>571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53781"/>
          <a:ext cx="698500" cy="23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571</xdr:rowOff>
    </xdr:from>
    <xdr:to>
      <xdr:col>18</xdr:col>
      <xdr:colOff>177800</xdr:colOff>
      <xdr:row>20</xdr:row>
      <xdr:rowOff>20886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77196"/>
          <a:ext cx="698500" cy="20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50231</xdr:rowOff>
    </xdr:from>
    <xdr:to>
      <xdr:col>29</xdr:col>
      <xdr:colOff>177800</xdr:colOff>
      <xdr:row>19</xdr:row>
      <xdr:rowOff>151831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55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22308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86597</xdr:rowOff>
    </xdr:from>
    <xdr:to>
      <xdr:col>26</xdr:col>
      <xdr:colOff>101600</xdr:colOff>
      <xdr:row>20</xdr:row>
      <xdr:rowOff>16747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91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1524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78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97806</xdr:rowOff>
    </xdr:from>
    <xdr:to>
      <xdr:col>22</xdr:col>
      <xdr:colOff>165100</xdr:colOff>
      <xdr:row>20</xdr:row>
      <xdr:rowOff>27956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02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12733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121221</xdr:rowOff>
    </xdr:from>
    <xdr:to>
      <xdr:col>19</xdr:col>
      <xdr:colOff>38100</xdr:colOff>
      <xdr:row>20</xdr:row>
      <xdr:rowOff>51371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26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36148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1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141536</xdr:rowOff>
    </xdr:from>
    <xdr:to>
      <xdr:col>15</xdr:col>
      <xdr:colOff>101600</xdr:colOff>
      <xdr:row>20</xdr:row>
      <xdr:rowOff>71686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6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56463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115218</xdr:rowOff>
    </xdr:from>
    <xdr:to>
      <xdr:col>29</xdr:col>
      <xdr:colOff>127000</xdr:colOff>
      <xdr:row>35</xdr:row>
      <xdr:rowOff>123603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25568"/>
          <a:ext cx="647700" cy="8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18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107153</xdr:rowOff>
    </xdr:from>
    <xdr:to>
      <xdr:col>26</xdr:col>
      <xdr:colOff>50800</xdr:colOff>
      <xdr:row>35</xdr:row>
      <xdr:rowOff>115218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17503"/>
          <a:ext cx="698500" cy="8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107153</xdr:rowOff>
    </xdr:from>
    <xdr:to>
      <xdr:col>22</xdr:col>
      <xdr:colOff>114300</xdr:colOff>
      <xdr:row>35</xdr:row>
      <xdr:rowOff>138494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17503"/>
          <a:ext cx="698500" cy="31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138494</xdr:rowOff>
    </xdr:from>
    <xdr:to>
      <xdr:col>18</xdr:col>
      <xdr:colOff>177800</xdr:colOff>
      <xdr:row>35</xdr:row>
      <xdr:rowOff>171600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48844"/>
          <a:ext cx="698500" cy="33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72803</xdr:rowOff>
    </xdr:from>
    <xdr:to>
      <xdr:col>29</xdr:col>
      <xdr:colOff>177800</xdr:colOff>
      <xdr:row>35</xdr:row>
      <xdr:rowOff>174403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83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260780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2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64418</xdr:rowOff>
    </xdr:from>
    <xdr:to>
      <xdr:col>26</xdr:col>
      <xdr:colOff>101600</xdr:colOff>
      <xdr:row>35</xdr:row>
      <xdr:rowOff>166018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74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176195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43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56353</xdr:rowOff>
    </xdr:from>
    <xdr:to>
      <xdr:col>22</xdr:col>
      <xdr:colOff>165100</xdr:colOff>
      <xdr:row>35</xdr:row>
      <xdr:rowOff>157953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66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168130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3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87694</xdr:rowOff>
    </xdr:from>
    <xdr:to>
      <xdr:col>19</xdr:col>
      <xdr:colOff>38100</xdr:colOff>
      <xdr:row>35</xdr:row>
      <xdr:rowOff>189294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98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199471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120800</xdr:rowOff>
    </xdr:from>
    <xdr:to>
      <xdr:col>15</xdr:col>
      <xdr:colOff>101600</xdr:colOff>
      <xdr:row>35</xdr:row>
      <xdr:rowOff>222400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31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232577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0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4,522
4,504
448.84
11,105,328
10,359,013
106,974
5,060,215
6,219,253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157345</xdr:rowOff>
    </xdr:from>
    <xdr:to>
      <xdr:col>24</xdr:col>
      <xdr:colOff>63500</xdr:colOff>
      <xdr:row>37</xdr:row>
      <xdr:rowOff>4522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29545"/>
          <a:ext cx="838200" cy="1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4522</xdr:rowOff>
    </xdr:from>
    <xdr:to>
      <xdr:col>19</xdr:col>
      <xdr:colOff>177800</xdr:colOff>
      <xdr:row>37</xdr:row>
      <xdr:rowOff>4932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48172"/>
          <a:ext cx="8890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4932</xdr:rowOff>
    </xdr:from>
    <xdr:to>
      <xdr:col>15</xdr:col>
      <xdr:colOff>50800</xdr:colOff>
      <xdr:row>37</xdr:row>
      <xdr:rowOff>19815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48582"/>
          <a:ext cx="889000" cy="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19815</xdr:rowOff>
    </xdr:from>
    <xdr:to>
      <xdr:col>10</xdr:col>
      <xdr:colOff>114300</xdr:colOff>
      <xdr:row>37</xdr:row>
      <xdr:rowOff>47623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63465"/>
          <a:ext cx="889000" cy="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106545</xdr:rowOff>
    </xdr:from>
    <xdr:to>
      <xdr:col>24</xdr:col>
      <xdr:colOff>114300</xdr:colOff>
      <xdr:row>37</xdr:row>
      <xdr:rowOff>36695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7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129422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3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125172</xdr:rowOff>
    </xdr:from>
    <xdr:to>
      <xdr:col>20</xdr:col>
      <xdr:colOff>38100</xdr:colOff>
      <xdr:row>37</xdr:row>
      <xdr:rowOff>55322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9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71849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7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125582</xdr:rowOff>
    </xdr:from>
    <xdr:to>
      <xdr:col>15</xdr:col>
      <xdr:colOff>101600</xdr:colOff>
      <xdr:row>37</xdr:row>
      <xdr:rowOff>55732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9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72259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7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140465</xdr:rowOff>
    </xdr:from>
    <xdr:to>
      <xdr:col>10</xdr:col>
      <xdr:colOff>165100</xdr:colOff>
      <xdr:row>37</xdr:row>
      <xdr:rowOff>70615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1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87142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8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168273</xdr:rowOff>
    </xdr:from>
    <xdr:to>
      <xdr:col>6</xdr:col>
      <xdr:colOff>38100</xdr:colOff>
      <xdr:row>37</xdr:row>
      <xdr:rowOff>98423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4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114950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1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21411</xdr:rowOff>
    </xdr:from>
    <xdr:to>
      <xdr:col>24</xdr:col>
      <xdr:colOff>63500</xdr:colOff>
      <xdr:row>57</xdr:row>
      <xdr:rowOff>53209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94061"/>
          <a:ext cx="838200" cy="3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53209</xdr:rowOff>
    </xdr:from>
    <xdr:to>
      <xdr:col>19</xdr:col>
      <xdr:colOff>177800</xdr:colOff>
      <xdr:row>57</xdr:row>
      <xdr:rowOff>53509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25859"/>
          <a:ext cx="889000" cy="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15604</xdr:rowOff>
    </xdr:from>
    <xdr:to>
      <xdr:col>15</xdr:col>
      <xdr:colOff>50800</xdr:colOff>
      <xdr:row>57</xdr:row>
      <xdr:rowOff>53509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88254"/>
          <a:ext cx="889000" cy="3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15604</xdr:rowOff>
    </xdr:from>
    <xdr:to>
      <xdr:col>10</xdr:col>
      <xdr:colOff>114300</xdr:colOff>
      <xdr:row>57</xdr:row>
      <xdr:rowOff>67663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88254"/>
          <a:ext cx="889000" cy="5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142061</xdr:rowOff>
    </xdr:from>
    <xdr:to>
      <xdr:col>24</xdr:col>
      <xdr:colOff>114300</xdr:colOff>
      <xdr:row>57</xdr:row>
      <xdr:rowOff>72211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164938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9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2409</xdr:rowOff>
    </xdr:from>
    <xdr:to>
      <xdr:col>20</xdr:col>
      <xdr:colOff>38100</xdr:colOff>
      <xdr:row>57</xdr:row>
      <xdr:rowOff>104009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95136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86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2709</xdr:rowOff>
    </xdr:from>
    <xdr:to>
      <xdr:col>15</xdr:col>
      <xdr:colOff>101600</xdr:colOff>
      <xdr:row>57</xdr:row>
      <xdr:rowOff>104309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120836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50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136254</xdr:rowOff>
    </xdr:from>
    <xdr:to>
      <xdr:col>10</xdr:col>
      <xdr:colOff>165100</xdr:colOff>
      <xdr:row>57</xdr:row>
      <xdr:rowOff>66404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82931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1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16863</xdr:rowOff>
    </xdr:from>
    <xdr:to>
      <xdr:col>6</xdr:col>
      <xdr:colOff>38100</xdr:colOff>
      <xdr:row>57</xdr:row>
      <xdr:rowOff>118463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134990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6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162816</xdr:rowOff>
    </xdr:from>
    <xdr:to>
      <xdr:col>24</xdr:col>
      <xdr:colOff>63500</xdr:colOff>
      <xdr:row>77</xdr:row>
      <xdr:rowOff>167255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64466"/>
          <a:ext cx="8382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147056</xdr:rowOff>
    </xdr:from>
    <xdr:to>
      <xdr:col>19</xdr:col>
      <xdr:colOff>177800</xdr:colOff>
      <xdr:row>77</xdr:row>
      <xdr:rowOff>167255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48706"/>
          <a:ext cx="889000" cy="2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147056</xdr:rowOff>
    </xdr:from>
    <xdr:to>
      <xdr:col>15</xdr:col>
      <xdr:colOff>50800</xdr:colOff>
      <xdr:row>78</xdr:row>
      <xdr:rowOff>36657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48706"/>
          <a:ext cx="889000" cy="6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36657</xdr:rowOff>
    </xdr:from>
    <xdr:to>
      <xdr:col>10</xdr:col>
      <xdr:colOff>114300</xdr:colOff>
      <xdr:row>78</xdr:row>
      <xdr:rowOff>37553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09757"/>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112016</xdr:rowOff>
    </xdr:from>
    <xdr:to>
      <xdr:col>24</xdr:col>
      <xdr:colOff>114300</xdr:colOff>
      <xdr:row>78</xdr:row>
      <xdr:rowOff>42166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90443</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116455</xdr:rowOff>
    </xdr:from>
    <xdr:to>
      <xdr:col>20</xdr:col>
      <xdr:colOff>38100</xdr:colOff>
      <xdr:row>78</xdr:row>
      <xdr:rowOff>46605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37732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96256</xdr:rowOff>
    </xdr:from>
    <xdr:to>
      <xdr:col>15</xdr:col>
      <xdr:colOff>101600</xdr:colOff>
      <xdr:row>78</xdr:row>
      <xdr:rowOff>26406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9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17533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3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157307</xdr:rowOff>
    </xdr:from>
    <xdr:to>
      <xdr:col>10</xdr:col>
      <xdr:colOff>165100</xdr:colOff>
      <xdr:row>78</xdr:row>
      <xdr:rowOff>87457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78584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5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158203</xdr:rowOff>
    </xdr:from>
    <xdr:to>
      <xdr:col>6</xdr:col>
      <xdr:colOff>38100</xdr:colOff>
      <xdr:row>78</xdr:row>
      <xdr:rowOff>88353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5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79480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5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24211</xdr:rowOff>
    </xdr:from>
    <xdr:to>
      <xdr:col>24</xdr:col>
      <xdr:colOff>63500</xdr:colOff>
      <xdr:row>92</xdr:row>
      <xdr:rowOff>58951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5797611"/>
          <a:ext cx="838200" cy="3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24211</xdr:rowOff>
    </xdr:from>
    <xdr:to>
      <xdr:col>19</xdr:col>
      <xdr:colOff>177800</xdr:colOff>
      <xdr:row>93</xdr:row>
      <xdr:rowOff>8948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797611"/>
          <a:ext cx="889000" cy="15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147327</xdr:rowOff>
    </xdr:from>
    <xdr:to>
      <xdr:col>15</xdr:col>
      <xdr:colOff>50800</xdr:colOff>
      <xdr:row>93</xdr:row>
      <xdr:rowOff>8948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5920727"/>
          <a:ext cx="889000" cy="3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147327</xdr:rowOff>
    </xdr:from>
    <xdr:to>
      <xdr:col>10</xdr:col>
      <xdr:colOff>114300</xdr:colOff>
      <xdr:row>94</xdr:row>
      <xdr:rowOff>38872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920727"/>
          <a:ext cx="889000" cy="23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8151</xdr:rowOff>
    </xdr:from>
    <xdr:to>
      <xdr:col>24</xdr:col>
      <xdr:colOff>114300</xdr:colOff>
      <xdr:row>92</xdr:row>
      <xdr:rowOff>109751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78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31028</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63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144861</xdr:rowOff>
    </xdr:from>
    <xdr:to>
      <xdr:col>20</xdr:col>
      <xdr:colOff>38100</xdr:colOff>
      <xdr:row>92</xdr:row>
      <xdr:rowOff>75011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74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91538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52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129598</xdr:rowOff>
    </xdr:from>
    <xdr:to>
      <xdr:col>15</xdr:col>
      <xdr:colOff>101600</xdr:colOff>
      <xdr:row>93</xdr:row>
      <xdr:rowOff>59748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90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76275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67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96527</xdr:rowOff>
    </xdr:from>
    <xdr:to>
      <xdr:col>10</xdr:col>
      <xdr:colOff>165100</xdr:colOff>
      <xdr:row>93</xdr:row>
      <xdr:rowOff>26677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86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43204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64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159522</xdr:rowOff>
    </xdr:from>
    <xdr:to>
      <xdr:col>6</xdr:col>
      <xdr:colOff>38100</xdr:colOff>
      <xdr:row>94</xdr:row>
      <xdr:rowOff>89672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10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106199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87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127385</xdr:rowOff>
    </xdr:from>
    <xdr:to>
      <xdr:col>55</xdr:col>
      <xdr:colOff>0</xdr:colOff>
      <xdr:row>36</xdr:row>
      <xdr:rowOff>131418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99585"/>
          <a:ext cx="838200" cy="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131418</xdr:rowOff>
    </xdr:from>
    <xdr:to>
      <xdr:col>50</xdr:col>
      <xdr:colOff>114300</xdr:colOff>
      <xdr:row>37</xdr:row>
      <xdr:rowOff>32661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03618"/>
          <a:ext cx="889000" cy="7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31886</xdr:rowOff>
    </xdr:from>
    <xdr:to>
      <xdr:col>45</xdr:col>
      <xdr:colOff>177800</xdr:colOff>
      <xdr:row>37</xdr:row>
      <xdr:rowOff>32661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75536"/>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76871</xdr:rowOff>
    </xdr:from>
    <xdr:to>
      <xdr:col>41</xdr:col>
      <xdr:colOff>50800</xdr:colOff>
      <xdr:row>37</xdr:row>
      <xdr:rowOff>31886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49071"/>
          <a:ext cx="889000" cy="12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76585</xdr:rowOff>
    </xdr:from>
    <xdr:to>
      <xdr:col>55</xdr:col>
      <xdr:colOff>50800</xdr:colOff>
      <xdr:row>37</xdr:row>
      <xdr:rowOff>6735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55012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2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80618</xdr:rowOff>
    </xdr:from>
    <xdr:to>
      <xdr:col>50</xdr:col>
      <xdr:colOff>165100</xdr:colOff>
      <xdr:row>37</xdr:row>
      <xdr:rowOff>10768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27295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2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153311</xdr:rowOff>
    </xdr:from>
    <xdr:to>
      <xdr:col>46</xdr:col>
      <xdr:colOff>38100</xdr:colOff>
      <xdr:row>37</xdr:row>
      <xdr:rowOff>83461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2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74588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1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152536</xdr:rowOff>
    </xdr:from>
    <xdr:to>
      <xdr:col>41</xdr:col>
      <xdr:colOff>101600</xdr:colOff>
      <xdr:row>37</xdr:row>
      <xdr:rowOff>82686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2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99213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9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26071</xdr:rowOff>
    </xdr:from>
    <xdr:to>
      <xdr:col>36</xdr:col>
      <xdr:colOff>165100</xdr:colOff>
      <xdr:row>36</xdr:row>
      <xdr:rowOff>127671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118798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9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19212</xdr:rowOff>
    </xdr:from>
    <xdr:to>
      <xdr:col>55</xdr:col>
      <xdr:colOff>0</xdr:colOff>
      <xdr:row>58</xdr:row>
      <xdr:rowOff>78249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63312"/>
          <a:ext cx="838200" cy="5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15841</xdr:rowOff>
    </xdr:from>
    <xdr:to>
      <xdr:col>50</xdr:col>
      <xdr:colOff>114300</xdr:colOff>
      <xdr:row>58</xdr:row>
      <xdr:rowOff>78249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59941"/>
          <a:ext cx="889000" cy="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15841</xdr:rowOff>
    </xdr:from>
    <xdr:to>
      <xdr:col>45</xdr:col>
      <xdr:colOff>177800</xdr:colOff>
      <xdr:row>58</xdr:row>
      <xdr:rowOff>52645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59941"/>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92848</xdr:rowOff>
    </xdr:from>
    <xdr:to>
      <xdr:col>41</xdr:col>
      <xdr:colOff>50800</xdr:colOff>
      <xdr:row>58</xdr:row>
      <xdr:rowOff>52645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65498"/>
          <a:ext cx="889000" cy="13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139862</xdr:rowOff>
    </xdr:from>
    <xdr:to>
      <xdr:col>55</xdr:col>
      <xdr:colOff>50800</xdr:colOff>
      <xdr:row>58</xdr:row>
      <xdr:rowOff>70012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118289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9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27449</xdr:rowOff>
    </xdr:from>
    <xdr:to>
      <xdr:col>50</xdr:col>
      <xdr:colOff>165100</xdr:colOff>
      <xdr:row>58</xdr:row>
      <xdr:rowOff>129049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7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120176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6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136491</xdr:rowOff>
    </xdr:from>
    <xdr:to>
      <xdr:col>46</xdr:col>
      <xdr:colOff>38100</xdr:colOff>
      <xdr:row>58</xdr:row>
      <xdr:rowOff>66641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0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57768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1845</xdr:rowOff>
    </xdr:from>
    <xdr:to>
      <xdr:col>41</xdr:col>
      <xdr:colOff>101600</xdr:colOff>
      <xdr:row>58</xdr:row>
      <xdr:rowOff>103445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4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94572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3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42048</xdr:rowOff>
    </xdr:from>
    <xdr:to>
      <xdr:col>36</xdr:col>
      <xdr:colOff>165100</xdr:colOff>
      <xdr:row>57</xdr:row>
      <xdr:rowOff>143648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1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160175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8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21520</xdr:rowOff>
    </xdr:from>
    <xdr:to>
      <xdr:col>55</xdr:col>
      <xdr:colOff>0</xdr:colOff>
      <xdr:row>79</xdr:row>
      <xdr:rowOff>35207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66070"/>
          <a:ext cx="838200" cy="1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21444</xdr:rowOff>
    </xdr:from>
    <xdr:to>
      <xdr:col>50</xdr:col>
      <xdr:colOff>114300</xdr:colOff>
      <xdr:row>79</xdr:row>
      <xdr:rowOff>21520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6599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21444</xdr:rowOff>
    </xdr:from>
    <xdr:to>
      <xdr:col>45</xdr:col>
      <xdr:colOff>177800</xdr:colOff>
      <xdr:row>79</xdr:row>
      <xdr:rowOff>37500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65994"/>
          <a:ext cx="8890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169035</xdr:rowOff>
    </xdr:from>
    <xdr:to>
      <xdr:col>41</xdr:col>
      <xdr:colOff>50800</xdr:colOff>
      <xdr:row>79</xdr:row>
      <xdr:rowOff>37500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42135"/>
          <a:ext cx="889000" cy="3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155857</xdr:rowOff>
    </xdr:from>
    <xdr:to>
      <xdr:col>55</xdr:col>
      <xdr:colOff>50800</xdr:colOff>
      <xdr:row>79</xdr:row>
      <xdr:rowOff>86007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70784</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142170</xdr:rowOff>
    </xdr:from>
    <xdr:to>
      <xdr:col>50</xdr:col>
      <xdr:colOff>165100</xdr:colOff>
      <xdr:row>79</xdr:row>
      <xdr:rowOff>72320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63447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142094</xdr:rowOff>
    </xdr:from>
    <xdr:to>
      <xdr:col>46</xdr:col>
      <xdr:colOff>38100</xdr:colOff>
      <xdr:row>79</xdr:row>
      <xdr:rowOff>72244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63371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158150</xdr:rowOff>
    </xdr:from>
    <xdr:to>
      <xdr:col>41</xdr:col>
      <xdr:colOff>101600</xdr:colOff>
      <xdr:row>79</xdr:row>
      <xdr:rowOff>88300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79427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118235</xdr:rowOff>
    </xdr:from>
    <xdr:to>
      <xdr:col>36</xdr:col>
      <xdr:colOff>165100</xdr:colOff>
      <xdr:row>79</xdr:row>
      <xdr:rowOff>48385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39512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8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99566</xdr:rowOff>
    </xdr:from>
    <xdr:to>
      <xdr:col>55</xdr:col>
      <xdr:colOff>0</xdr:colOff>
      <xdr:row>98</xdr:row>
      <xdr:rowOff>53274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30216"/>
          <a:ext cx="838200" cy="1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114537</xdr:rowOff>
    </xdr:from>
    <xdr:to>
      <xdr:col>50</xdr:col>
      <xdr:colOff>114300</xdr:colOff>
      <xdr:row>98</xdr:row>
      <xdr:rowOff>53274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45187"/>
          <a:ext cx="889000" cy="11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114537</xdr:rowOff>
    </xdr:from>
    <xdr:to>
      <xdr:col>45</xdr:col>
      <xdr:colOff>177800</xdr:colOff>
      <xdr:row>97</xdr:row>
      <xdr:rowOff>154336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45187"/>
          <a:ext cx="889000" cy="3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144053</xdr:rowOff>
    </xdr:from>
    <xdr:to>
      <xdr:col>41</xdr:col>
      <xdr:colOff>50800</xdr:colOff>
      <xdr:row>97</xdr:row>
      <xdr:rowOff>154336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03253"/>
          <a:ext cx="889000" cy="18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48766</xdr:rowOff>
    </xdr:from>
    <xdr:to>
      <xdr:col>55</xdr:col>
      <xdr:colOff>50800</xdr:colOff>
      <xdr:row>97</xdr:row>
      <xdr:rowOff>150366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7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71643</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3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2474</xdr:rowOff>
    </xdr:from>
    <xdr:to>
      <xdr:col>50</xdr:col>
      <xdr:colOff>165100</xdr:colOff>
      <xdr:row>98</xdr:row>
      <xdr:rowOff>104074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0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95201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897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63737</xdr:rowOff>
    </xdr:from>
    <xdr:to>
      <xdr:col>46</xdr:col>
      <xdr:colOff>38100</xdr:colOff>
      <xdr:row>97</xdr:row>
      <xdr:rowOff>165337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9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10414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6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103536</xdr:rowOff>
    </xdr:from>
    <xdr:to>
      <xdr:col>41</xdr:col>
      <xdr:colOff>101600</xdr:colOff>
      <xdr:row>98</xdr:row>
      <xdr:rowOff>33686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3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50213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0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93253</xdr:rowOff>
    </xdr:from>
    <xdr:to>
      <xdr:col>36</xdr:col>
      <xdr:colOff>165100</xdr:colOff>
      <xdr:row>97</xdr:row>
      <xdr:rowOff>23403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5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39930</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32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75146</xdr:rowOff>
    </xdr:from>
    <xdr:to>
      <xdr:col>85</xdr:col>
      <xdr:colOff>127000</xdr:colOff>
      <xdr:row>36</xdr:row>
      <xdr:rowOff>80378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075896"/>
          <a:ext cx="838200" cy="17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80378</xdr:rowOff>
    </xdr:from>
    <xdr:to>
      <xdr:col>81</xdr:col>
      <xdr:colOff>50800</xdr:colOff>
      <xdr:row>38</xdr:row>
      <xdr:rowOff>25440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252578"/>
          <a:ext cx="889000" cy="28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25440</xdr:rowOff>
    </xdr:from>
    <xdr:to>
      <xdr:col>76</xdr:col>
      <xdr:colOff>114300</xdr:colOff>
      <xdr:row>38</xdr:row>
      <xdr:rowOff>110580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40540"/>
          <a:ext cx="889000" cy="8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110580</xdr:rowOff>
    </xdr:from>
    <xdr:to>
      <xdr:col>71</xdr:col>
      <xdr:colOff>177800</xdr:colOff>
      <xdr:row>38</xdr:row>
      <xdr:rowOff>115127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25680"/>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24346</xdr:rowOff>
    </xdr:from>
    <xdr:to>
      <xdr:col>85</xdr:col>
      <xdr:colOff>177800</xdr:colOff>
      <xdr:row>35</xdr:row>
      <xdr:rowOff>125946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02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47223</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8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29578</xdr:rowOff>
    </xdr:from>
    <xdr:to>
      <xdr:col>81</xdr:col>
      <xdr:colOff>101600</xdr:colOff>
      <xdr:row>36</xdr:row>
      <xdr:rowOff>131178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2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147705</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597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146091</xdr:rowOff>
    </xdr:from>
    <xdr:to>
      <xdr:col>76</xdr:col>
      <xdr:colOff>165100</xdr:colOff>
      <xdr:row>38</xdr:row>
      <xdr:rowOff>76240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89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92768</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26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59780</xdr:rowOff>
    </xdr:from>
    <xdr:to>
      <xdr:col>72</xdr:col>
      <xdr:colOff>38100</xdr:colOff>
      <xdr:row>38</xdr:row>
      <xdr:rowOff>161380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7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6457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64327</xdr:rowOff>
    </xdr:from>
    <xdr:to>
      <xdr:col>67</xdr:col>
      <xdr:colOff>101600</xdr:colOff>
      <xdr:row>38</xdr:row>
      <xdr:rowOff>165927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11004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5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158102</xdr:rowOff>
    </xdr:from>
    <xdr:to>
      <xdr:col>85</xdr:col>
      <xdr:colOff>127000</xdr:colOff>
      <xdr:row>76</xdr:row>
      <xdr:rowOff>167041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88302"/>
          <a:ext cx="838200" cy="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134389</xdr:rowOff>
    </xdr:from>
    <xdr:to>
      <xdr:col>81</xdr:col>
      <xdr:colOff>50800</xdr:colOff>
      <xdr:row>76</xdr:row>
      <xdr:rowOff>158102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64589"/>
          <a:ext cx="889000" cy="2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134389</xdr:rowOff>
    </xdr:from>
    <xdr:to>
      <xdr:col>76</xdr:col>
      <xdr:colOff>114300</xdr:colOff>
      <xdr:row>76</xdr:row>
      <xdr:rowOff>151454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64589"/>
          <a:ext cx="889000" cy="1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151454</xdr:rowOff>
    </xdr:from>
    <xdr:to>
      <xdr:col>71</xdr:col>
      <xdr:colOff>177800</xdr:colOff>
      <xdr:row>76</xdr:row>
      <xdr:rowOff>158437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81654"/>
          <a:ext cx="889000" cy="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116241</xdr:rowOff>
    </xdr:from>
    <xdr:to>
      <xdr:col>85</xdr:col>
      <xdr:colOff>177800</xdr:colOff>
      <xdr:row>77</xdr:row>
      <xdr:rowOff>46391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139118</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97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107302</xdr:rowOff>
    </xdr:from>
    <xdr:to>
      <xdr:col>81</xdr:col>
      <xdr:colOff>101600</xdr:colOff>
      <xdr:row>77</xdr:row>
      <xdr:rowOff>37452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3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53979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1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83589</xdr:rowOff>
    </xdr:from>
    <xdr:to>
      <xdr:col>76</xdr:col>
      <xdr:colOff>165100</xdr:colOff>
      <xdr:row>77</xdr:row>
      <xdr:rowOff>13739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30266</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88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100654</xdr:rowOff>
    </xdr:from>
    <xdr:to>
      <xdr:col>72</xdr:col>
      <xdr:colOff>38100</xdr:colOff>
      <xdr:row>77</xdr:row>
      <xdr:rowOff>30804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3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47331</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0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107637</xdr:rowOff>
    </xdr:from>
    <xdr:to>
      <xdr:col>67</xdr:col>
      <xdr:colOff>101600</xdr:colOff>
      <xdr:row>77</xdr:row>
      <xdr:rowOff>37787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3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54315</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1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166018</xdr:rowOff>
    </xdr:from>
    <xdr:to>
      <xdr:col>85</xdr:col>
      <xdr:colOff>127000</xdr:colOff>
      <xdr:row>98</xdr:row>
      <xdr:rowOff>12292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96668"/>
          <a:ext cx="838200" cy="1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166018</xdr:rowOff>
    </xdr:from>
    <xdr:to>
      <xdr:col>81</xdr:col>
      <xdr:colOff>50800</xdr:colOff>
      <xdr:row>98</xdr:row>
      <xdr:rowOff>68388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96668"/>
          <a:ext cx="889000" cy="7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158052</xdr:rowOff>
    </xdr:from>
    <xdr:to>
      <xdr:col>76</xdr:col>
      <xdr:colOff>114300</xdr:colOff>
      <xdr:row>98</xdr:row>
      <xdr:rowOff>68388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88702"/>
          <a:ext cx="889000" cy="8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158052</xdr:rowOff>
    </xdr:from>
    <xdr:to>
      <xdr:col>71</xdr:col>
      <xdr:colOff>177800</xdr:colOff>
      <xdr:row>98</xdr:row>
      <xdr:rowOff>78798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88702"/>
          <a:ext cx="889000" cy="9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132942</xdr:rowOff>
    </xdr:from>
    <xdr:to>
      <xdr:col>85</xdr:col>
      <xdr:colOff>177800</xdr:colOff>
      <xdr:row>98</xdr:row>
      <xdr:rowOff>63092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6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155819</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1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115218</xdr:rowOff>
    </xdr:from>
    <xdr:to>
      <xdr:col>81</xdr:col>
      <xdr:colOff>101600</xdr:colOff>
      <xdr:row>98</xdr:row>
      <xdr:rowOff>45368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4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61895</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2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17588</xdr:rowOff>
    </xdr:from>
    <xdr:to>
      <xdr:col>76</xdr:col>
      <xdr:colOff>165100</xdr:colOff>
      <xdr:row>98</xdr:row>
      <xdr:rowOff>119188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1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110315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1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107252</xdr:rowOff>
    </xdr:from>
    <xdr:to>
      <xdr:col>72</xdr:col>
      <xdr:colOff>38100</xdr:colOff>
      <xdr:row>98</xdr:row>
      <xdr:rowOff>37402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53929</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1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27998</xdr:rowOff>
    </xdr:from>
    <xdr:to>
      <xdr:col>67</xdr:col>
      <xdr:colOff>101600</xdr:colOff>
      <xdr:row>98</xdr:row>
      <xdr:rowOff>129598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120725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52130</xdr:rowOff>
    </xdr:from>
    <xdr:to>
      <xdr:col>116</xdr:col>
      <xdr:colOff>63500</xdr:colOff>
      <xdr:row>39</xdr:row>
      <xdr:rowOff>5038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567230"/>
          <a:ext cx="838200" cy="12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82191</xdr:rowOff>
    </xdr:from>
    <xdr:to>
      <xdr:col>111</xdr:col>
      <xdr:colOff>177800</xdr:colOff>
      <xdr:row>39</xdr:row>
      <xdr:rowOff>5038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597291"/>
          <a:ext cx="889000" cy="9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82104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76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82191</xdr:rowOff>
    </xdr:from>
    <xdr:to>
      <xdr:col>107</xdr:col>
      <xdr:colOff>50800</xdr:colOff>
      <xdr:row>39</xdr:row>
      <xdr:rowOff>36748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597291"/>
          <a:ext cx="889000" cy="12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36748</xdr:rowOff>
    </xdr:from>
    <xdr:to>
      <xdr:col>102</xdr:col>
      <xdr:colOff>114300</xdr:colOff>
      <xdr:row>39</xdr:row>
      <xdr:rowOff>38316</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723298"/>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99984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7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100164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78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1330</xdr:rowOff>
    </xdr:from>
    <xdr:to>
      <xdr:col>116</xdr:col>
      <xdr:colOff>114300</xdr:colOff>
      <xdr:row>38</xdr:row>
      <xdr:rowOff>102930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51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24207</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36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125688</xdr:rowOff>
    </xdr:from>
    <xdr:to>
      <xdr:col>112</xdr:col>
      <xdr:colOff>38100</xdr:colOff>
      <xdr:row>39</xdr:row>
      <xdr:rowOff>55838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4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72365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31391</xdr:rowOff>
    </xdr:from>
    <xdr:to>
      <xdr:col>107</xdr:col>
      <xdr:colOff>101600</xdr:colOff>
      <xdr:row>38</xdr:row>
      <xdr:rowOff>132991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54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149518</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67111" y="632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157398</xdr:rowOff>
    </xdr:from>
    <xdr:to>
      <xdr:col>102</xdr:col>
      <xdr:colOff>165100</xdr:colOff>
      <xdr:row>39</xdr:row>
      <xdr:rowOff>87548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7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104076</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44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158966</xdr:rowOff>
    </xdr:from>
    <xdr:to>
      <xdr:col>98</xdr:col>
      <xdr:colOff>38100</xdr:colOff>
      <xdr:row>39</xdr:row>
      <xdr:rowOff>89116</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105643</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44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21984</xdr:rowOff>
    </xdr:from>
    <xdr:to>
      <xdr:col>116</xdr:col>
      <xdr:colOff>63500</xdr:colOff>
      <xdr:row>59</xdr:row>
      <xdr:rowOff>22733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37534"/>
          <a:ext cx="8382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157632</xdr:rowOff>
    </xdr:from>
    <xdr:to>
      <xdr:col>111</xdr:col>
      <xdr:colOff>177800</xdr:colOff>
      <xdr:row>59</xdr:row>
      <xdr:rowOff>22733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01732"/>
          <a:ext cx="889000" cy="3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157632</xdr:rowOff>
    </xdr:from>
    <xdr:to>
      <xdr:col>107</xdr:col>
      <xdr:colOff>50800</xdr:colOff>
      <xdr:row>58</xdr:row>
      <xdr:rowOff>161734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01732"/>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161734</xdr:rowOff>
    </xdr:from>
    <xdr:to>
      <xdr:col>102</xdr:col>
      <xdr:colOff>114300</xdr:colOff>
      <xdr:row>58</xdr:row>
      <xdr:rowOff>171272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05834"/>
          <a:ext cx="889000" cy="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142634</xdr:rowOff>
    </xdr:from>
    <xdr:to>
      <xdr:col>116</xdr:col>
      <xdr:colOff>114300</xdr:colOff>
      <xdr:row>59</xdr:row>
      <xdr:rowOff>72784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8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57561</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0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143383</xdr:rowOff>
    </xdr:from>
    <xdr:to>
      <xdr:col>112</xdr:col>
      <xdr:colOff>38100</xdr:colOff>
      <xdr:row>59</xdr:row>
      <xdr:rowOff>73533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64660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8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106832</xdr:rowOff>
    </xdr:from>
    <xdr:to>
      <xdr:col>107</xdr:col>
      <xdr:colOff>101600</xdr:colOff>
      <xdr:row>59</xdr:row>
      <xdr:rowOff>36982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28109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110934</xdr:rowOff>
    </xdr:from>
    <xdr:to>
      <xdr:col>102</xdr:col>
      <xdr:colOff>165100</xdr:colOff>
      <xdr:row>59</xdr:row>
      <xdr:rowOff>41084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5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32211</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4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120472</xdr:rowOff>
    </xdr:from>
    <xdr:to>
      <xdr:col>98</xdr:col>
      <xdr:colOff>38100</xdr:colOff>
      <xdr:row>59</xdr:row>
      <xdr:rowOff>50622</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6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41749</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5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75468</xdr:rowOff>
    </xdr:from>
    <xdr:to>
      <xdr:col>116</xdr:col>
      <xdr:colOff>63500</xdr:colOff>
      <xdr:row>76</xdr:row>
      <xdr:rowOff>7934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34218"/>
          <a:ext cx="838200" cy="10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123346</xdr:rowOff>
    </xdr:from>
    <xdr:to>
      <xdr:col>111</xdr:col>
      <xdr:colOff>177800</xdr:colOff>
      <xdr:row>75</xdr:row>
      <xdr:rowOff>75468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810646"/>
          <a:ext cx="889000" cy="12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123346</xdr:rowOff>
    </xdr:from>
    <xdr:to>
      <xdr:col>107</xdr:col>
      <xdr:colOff>50800</xdr:colOff>
      <xdr:row>75</xdr:row>
      <xdr:rowOff>115482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10646"/>
          <a:ext cx="889000" cy="16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101597</xdr:rowOff>
    </xdr:from>
    <xdr:to>
      <xdr:col>102</xdr:col>
      <xdr:colOff>114300</xdr:colOff>
      <xdr:row>75</xdr:row>
      <xdr:rowOff>115482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960347"/>
          <a:ext cx="889000" cy="1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128585</xdr:rowOff>
    </xdr:from>
    <xdr:to>
      <xdr:col>116</xdr:col>
      <xdr:colOff>114300</xdr:colOff>
      <xdr:row>76</xdr:row>
      <xdr:rowOff>58734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873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151462</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38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24668</xdr:rowOff>
    </xdr:from>
    <xdr:to>
      <xdr:col>112</xdr:col>
      <xdr:colOff>38100</xdr:colOff>
      <xdr:row>75</xdr:row>
      <xdr:rowOff>126268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8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142795</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5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72546</xdr:rowOff>
    </xdr:from>
    <xdr:to>
      <xdr:col>107</xdr:col>
      <xdr:colOff>101600</xdr:colOff>
      <xdr:row>75</xdr:row>
      <xdr:rowOff>2696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19223</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53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64682</xdr:rowOff>
    </xdr:from>
    <xdr:to>
      <xdr:col>102</xdr:col>
      <xdr:colOff>165100</xdr:colOff>
      <xdr:row>75</xdr:row>
      <xdr:rowOff>166281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234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11359</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9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50797</xdr:rowOff>
    </xdr:from>
    <xdr:to>
      <xdr:col>98</xdr:col>
      <xdr:colOff>38100</xdr:colOff>
      <xdr:row>75</xdr:row>
      <xdr:rowOff>152397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0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168924</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8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扶助費の減少は、臨時特別給付金の減が主な要因である。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普通建設事業費の増加は、防災無線施設更新工事請負費の皆増、</a:t>
          </a:r>
          <a:r>
            <a:rPr kumimoji="1" lang="en-US" altLang="ja-JP" sz="1300">
              <a:latin typeface="ＭＳ Ｐゴシック" panose="020B0600070205080204" pitchFamily="50" charset="-128"/>
              <a:ea typeface="ＭＳ Ｐゴシック" panose="020B0600070205080204" pitchFamily="50" charset="-128"/>
            </a:rPr>
            <a:t>CATV</a:t>
          </a:r>
          <a:r>
            <a:rPr kumimoji="1" lang="ja-JP" altLang="en-US" sz="1300">
              <a:latin typeface="ＭＳ Ｐゴシック" panose="020B0600070205080204" pitchFamily="50" charset="-128"/>
              <a:ea typeface="ＭＳ Ｐゴシック" panose="020B0600070205080204" pitchFamily="50" charset="-128"/>
            </a:rPr>
            <a:t>サブセンター機器更新工事の増額が主な要因である。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災害復旧事業費の増加は、林業施設災害復旧工事費と事故繰越費で実施した農地・農業用施設災害復旧工事費、林道施設災害復旧工事費及び公共土木施設災害復旧工事費の皆増が主な要因である。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投資及び出資金の増加は、令和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月から公営企業法適用となった簡易水道事業会計及び農業集落排水事業会計に対する出資金の皆増が主な要因である。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繰出金の減少は、令和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月から公営企業法適用となった簡易水道事業会計及び農業集落排水事業会計に対する繰出金の皆減が主な要因である。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宮崎県美郷町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4,522
4,504
448.84
11,105,328
10,359,013
106,974
5,060,215
6,219,253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109334</xdr:rowOff>
    </xdr:from>
    <xdr:to>
      <xdr:col>24</xdr:col>
      <xdr:colOff>63500</xdr:colOff>
      <xdr:row>37</xdr:row>
      <xdr:rowOff>137071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2984"/>
          <a:ext cx="8382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136766</xdr:rowOff>
    </xdr:from>
    <xdr:to>
      <xdr:col>19</xdr:col>
      <xdr:colOff>177800</xdr:colOff>
      <xdr:row>37</xdr:row>
      <xdr:rowOff>137071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80416"/>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136766</xdr:rowOff>
    </xdr:from>
    <xdr:to>
      <xdr:col>15</xdr:col>
      <xdr:colOff>50800</xdr:colOff>
      <xdr:row>37</xdr:row>
      <xdr:rowOff>156064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80416"/>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140024</xdr:rowOff>
    </xdr:from>
    <xdr:to>
      <xdr:col>10</xdr:col>
      <xdr:colOff>114300</xdr:colOff>
      <xdr:row>37</xdr:row>
      <xdr:rowOff>156064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83674"/>
          <a:ext cx="889000" cy="1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58534</xdr:rowOff>
    </xdr:from>
    <xdr:to>
      <xdr:col>24</xdr:col>
      <xdr:colOff>114300</xdr:colOff>
      <xdr:row>37</xdr:row>
      <xdr:rowOff>160134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144911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86271</xdr:rowOff>
    </xdr:from>
    <xdr:to>
      <xdr:col>20</xdr:col>
      <xdr:colOff>38100</xdr:colOff>
      <xdr:row>38</xdr:row>
      <xdr:rowOff>16421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7548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85966</xdr:rowOff>
    </xdr:from>
    <xdr:to>
      <xdr:col>15</xdr:col>
      <xdr:colOff>101600</xdr:colOff>
      <xdr:row>38</xdr:row>
      <xdr:rowOff>16117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9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7243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105264</xdr:rowOff>
    </xdr:from>
    <xdr:to>
      <xdr:col>10</xdr:col>
      <xdr:colOff>165100</xdr:colOff>
      <xdr:row>38</xdr:row>
      <xdr:rowOff>35414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26541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89224</xdr:rowOff>
    </xdr:from>
    <xdr:to>
      <xdr:col>6</xdr:col>
      <xdr:colOff>38100</xdr:colOff>
      <xdr:row>38</xdr:row>
      <xdr:rowOff>19374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3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10501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2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85969</xdr:rowOff>
    </xdr:from>
    <xdr:to>
      <xdr:col>24</xdr:col>
      <xdr:colOff>63500</xdr:colOff>
      <xdr:row>57</xdr:row>
      <xdr:rowOff>96467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58619"/>
          <a:ext cx="838200" cy="1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96467</xdr:rowOff>
    </xdr:from>
    <xdr:to>
      <xdr:col>19</xdr:col>
      <xdr:colOff>177800</xdr:colOff>
      <xdr:row>57</xdr:row>
      <xdr:rowOff>146276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69117"/>
          <a:ext cx="889000" cy="4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109088</xdr:rowOff>
    </xdr:from>
    <xdr:to>
      <xdr:col>15</xdr:col>
      <xdr:colOff>50800</xdr:colOff>
      <xdr:row>57</xdr:row>
      <xdr:rowOff>146276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81738"/>
          <a:ext cx="889000" cy="3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108814</xdr:rowOff>
    </xdr:from>
    <xdr:to>
      <xdr:col>10</xdr:col>
      <xdr:colOff>114300</xdr:colOff>
      <xdr:row>57</xdr:row>
      <xdr:rowOff>109088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81464"/>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35169</xdr:rowOff>
    </xdr:from>
    <xdr:to>
      <xdr:col>24</xdr:col>
      <xdr:colOff>114300</xdr:colOff>
      <xdr:row>57</xdr:row>
      <xdr:rowOff>136769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0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58046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5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45667</xdr:rowOff>
    </xdr:from>
    <xdr:to>
      <xdr:col>20</xdr:col>
      <xdr:colOff>38100</xdr:colOff>
      <xdr:row>57</xdr:row>
      <xdr:rowOff>147267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1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163794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9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95476</xdr:rowOff>
    </xdr:from>
    <xdr:to>
      <xdr:col>15</xdr:col>
      <xdr:colOff>101600</xdr:colOff>
      <xdr:row>58</xdr:row>
      <xdr:rowOff>25626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16753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6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58288</xdr:rowOff>
    </xdr:from>
    <xdr:to>
      <xdr:col>10</xdr:col>
      <xdr:colOff>165100</xdr:colOff>
      <xdr:row>57</xdr:row>
      <xdr:rowOff>159888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3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4965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0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58014</xdr:rowOff>
    </xdr:from>
    <xdr:to>
      <xdr:col>6</xdr:col>
      <xdr:colOff>38100</xdr:colOff>
      <xdr:row>57</xdr:row>
      <xdr:rowOff>159614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3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4691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0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91684</xdr:rowOff>
    </xdr:from>
    <xdr:to>
      <xdr:col>24</xdr:col>
      <xdr:colOff>63500</xdr:colOff>
      <xdr:row>75</xdr:row>
      <xdr:rowOff>97445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950434"/>
          <a:ext cx="8382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91684</xdr:rowOff>
    </xdr:from>
    <xdr:to>
      <xdr:col>19</xdr:col>
      <xdr:colOff>177800</xdr:colOff>
      <xdr:row>76</xdr:row>
      <xdr:rowOff>9719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50434"/>
          <a:ext cx="889000" cy="8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9719</xdr:rowOff>
    </xdr:from>
    <xdr:to>
      <xdr:col>15</xdr:col>
      <xdr:colOff>50800</xdr:colOff>
      <xdr:row>76</xdr:row>
      <xdr:rowOff>39563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39919"/>
          <a:ext cx="8890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39563</xdr:rowOff>
    </xdr:from>
    <xdr:to>
      <xdr:col>10</xdr:col>
      <xdr:colOff>114300</xdr:colOff>
      <xdr:row>76</xdr:row>
      <xdr:rowOff>127470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69763"/>
          <a:ext cx="889000" cy="8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46645</xdr:rowOff>
    </xdr:from>
    <xdr:to>
      <xdr:col>24</xdr:col>
      <xdr:colOff>114300</xdr:colOff>
      <xdr:row>75</xdr:row>
      <xdr:rowOff>148245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0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69522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5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40884</xdr:rowOff>
    </xdr:from>
    <xdr:to>
      <xdr:col>20</xdr:col>
      <xdr:colOff>38100</xdr:colOff>
      <xdr:row>75</xdr:row>
      <xdr:rowOff>142484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9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159011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7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130368</xdr:rowOff>
    </xdr:from>
    <xdr:to>
      <xdr:col>15</xdr:col>
      <xdr:colOff>101600</xdr:colOff>
      <xdr:row>76</xdr:row>
      <xdr:rowOff>60517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891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77045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6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160213</xdr:rowOff>
    </xdr:from>
    <xdr:to>
      <xdr:col>10</xdr:col>
      <xdr:colOff>165100</xdr:colOff>
      <xdr:row>76</xdr:row>
      <xdr:rowOff>90363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1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106890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94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76670</xdr:rowOff>
    </xdr:from>
    <xdr:to>
      <xdr:col>6</xdr:col>
      <xdr:colOff>38100</xdr:colOff>
      <xdr:row>77</xdr:row>
      <xdr:rowOff>6820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23347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8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55032</xdr:rowOff>
    </xdr:from>
    <xdr:to>
      <xdr:col>24</xdr:col>
      <xdr:colOff>63500</xdr:colOff>
      <xdr:row>97</xdr:row>
      <xdr:rowOff>66466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85682"/>
          <a:ext cx="838200" cy="1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66466</xdr:rowOff>
    </xdr:from>
    <xdr:to>
      <xdr:col>19</xdr:col>
      <xdr:colOff>177800</xdr:colOff>
      <xdr:row>97</xdr:row>
      <xdr:rowOff>67289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97116"/>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67289</xdr:rowOff>
    </xdr:from>
    <xdr:to>
      <xdr:col>15</xdr:col>
      <xdr:colOff>50800</xdr:colOff>
      <xdr:row>97</xdr:row>
      <xdr:rowOff>67656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97939"/>
          <a:ext cx="889000" cy="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67656</xdr:rowOff>
    </xdr:from>
    <xdr:to>
      <xdr:col>10</xdr:col>
      <xdr:colOff>114300</xdr:colOff>
      <xdr:row>97</xdr:row>
      <xdr:rowOff>105262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98306"/>
          <a:ext cx="889000" cy="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4232</xdr:rowOff>
    </xdr:from>
    <xdr:to>
      <xdr:col>24</xdr:col>
      <xdr:colOff>114300</xdr:colOff>
      <xdr:row>97</xdr:row>
      <xdr:rowOff>105832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3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27109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86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15666</xdr:rowOff>
    </xdr:from>
    <xdr:to>
      <xdr:col>20</xdr:col>
      <xdr:colOff>38100</xdr:colOff>
      <xdr:row>97</xdr:row>
      <xdr:rowOff>117266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4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133793</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2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16489</xdr:rowOff>
    </xdr:from>
    <xdr:to>
      <xdr:col>15</xdr:col>
      <xdr:colOff>101600</xdr:colOff>
      <xdr:row>97</xdr:row>
      <xdr:rowOff>118089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134616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2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16856</xdr:rowOff>
    </xdr:from>
    <xdr:to>
      <xdr:col>10</xdr:col>
      <xdr:colOff>165100</xdr:colOff>
      <xdr:row>97</xdr:row>
      <xdr:rowOff>118456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4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134983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2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54462</xdr:rowOff>
    </xdr:from>
    <xdr:to>
      <xdr:col>6</xdr:col>
      <xdr:colOff>38100</xdr:colOff>
      <xdr:row>97</xdr:row>
      <xdr:rowOff>156062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8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1139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6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126550</xdr:rowOff>
    </xdr:from>
    <xdr:to>
      <xdr:col>55</xdr:col>
      <xdr:colOff>0</xdr:colOff>
      <xdr:row>57</xdr:row>
      <xdr:rowOff>126868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899200"/>
          <a:ext cx="8382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71656</xdr:rowOff>
    </xdr:from>
    <xdr:to>
      <xdr:col>50</xdr:col>
      <xdr:colOff>114300</xdr:colOff>
      <xdr:row>57</xdr:row>
      <xdr:rowOff>126550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44306"/>
          <a:ext cx="889000" cy="5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65708</xdr:rowOff>
    </xdr:from>
    <xdr:to>
      <xdr:col>45</xdr:col>
      <xdr:colOff>177800</xdr:colOff>
      <xdr:row>57</xdr:row>
      <xdr:rowOff>71656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38358"/>
          <a:ext cx="889000" cy="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65708</xdr:rowOff>
    </xdr:from>
    <xdr:to>
      <xdr:col>41</xdr:col>
      <xdr:colOff>50800</xdr:colOff>
      <xdr:row>57</xdr:row>
      <xdr:rowOff>105265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38358"/>
          <a:ext cx="889000" cy="3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76068</xdr:rowOff>
    </xdr:from>
    <xdr:to>
      <xdr:col>55</xdr:col>
      <xdr:colOff>50800</xdr:colOff>
      <xdr:row>58</xdr:row>
      <xdr:rowOff>6218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98945</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0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75750</xdr:rowOff>
    </xdr:from>
    <xdr:to>
      <xdr:col>50</xdr:col>
      <xdr:colOff>165100</xdr:colOff>
      <xdr:row>58</xdr:row>
      <xdr:rowOff>5900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22427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20856</xdr:rowOff>
    </xdr:from>
    <xdr:to>
      <xdr:col>46</xdr:col>
      <xdr:colOff>38100</xdr:colOff>
      <xdr:row>57</xdr:row>
      <xdr:rowOff>122456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9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138983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6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14908</xdr:rowOff>
    </xdr:from>
    <xdr:to>
      <xdr:col>41</xdr:col>
      <xdr:colOff>101600</xdr:colOff>
      <xdr:row>57</xdr:row>
      <xdr:rowOff>116508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133035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6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54465</xdr:rowOff>
    </xdr:from>
    <xdr:to>
      <xdr:col>36</xdr:col>
      <xdr:colOff>165100</xdr:colOff>
      <xdr:row>57</xdr:row>
      <xdr:rowOff>156065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1142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0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136237</xdr:rowOff>
    </xdr:from>
    <xdr:to>
      <xdr:col>55</xdr:col>
      <xdr:colOff>0</xdr:colOff>
      <xdr:row>77</xdr:row>
      <xdr:rowOff>138187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37887"/>
          <a:ext cx="8382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138187</xdr:rowOff>
    </xdr:from>
    <xdr:to>
      <xdr:col>50</xdr:col>
      <xdr:colOff>114300</xdr:colOff>
      <xdr:row>77</xdr:row>
      <xdr:rowOff>159600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39837"/>
          <a:ext cx="8890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129935</xdr:rowOff>
    </xdr:from>
    <xdr:to>
      <xdr:col>45</xdr:col>
      <xdr:colOff>177800</xdr:colOff>
      <xdr:row>77</xdr:row>
      <xdr:rowOff>159600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31585"/>
          <a:ext cx="889000" cy="2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129935</xdr:rowOff>
    </xdr:from>
    <xdr:to>
      <xdr:col>41</xdr:col>
      <xdr:colOff>50800</xdr:colOff>
      <xdr:row>77</xdr:row>
      <xdr:rowOff>159772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31585"/>
          <a:ext cx="889000" cy="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85437</xdr:rowOff>
    </xdr:from>
    <xdr:to>
      <xdr:col>55</xdr:col>
      <xdr:colOff>50800</xdr:colOff>
      <xdr:row>78</xdr:row>
      <xdr:rowOff>15587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108314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3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87387</xdr:rowOff>
    </xdr:from>
    <xdr:to>
      <xdr:col>50</xdr:col>
      <xdr:colOff>165100</xdr:colOff>
      <xdr:row>78</xdr:row>
      <xdr:rowOff>17537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8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8664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8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108800</xdr:rowOff>
    </xdr:from>
    <xdr:to>
      <xdr:col>46</xdr:col>
      <xdr:colOff>38100</xdr:colOff>
      <xdr:row>78</xdr:row>
      <xdr:rowOff>38950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1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30077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0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79135</xdr:rowOff>
    </xdr:from>
    <xdr:to>
      <xdr:col>41</xdr:col>
      <xdr:colOff>101600</xdr:colOff>
      <xdr:row>78</xdr:row>
      <xdr:rowOff>9285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25812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5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108972</xdr:rowOff>
    </xdr:from>
    <xdr:to>
      <xdr:col>36</xdr:col>
      <xdr:colOff>165100</xdr:colOff>
      <xdr:row>78</xdr:row>
      <xdr:rowOff>39122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1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30249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0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84031</xdr:rowOff>
    </xdr:from>
    <xdr:to>
      <xdr:col>55</xdr:col>
      <xdr:colOff>0</xdr:colOff>
      <xdr:row>98</xdr:row>
      <xdr:rowOff>114060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86131"/>
          <a:ext cx="838200" cy="3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157415</xdr:rowOff>
    </xdr:from>
    <xdr:to>
      <xdr:col>50</xdr:col>
      <xdr:colOff>114300</xdr:colOff>
      <xdr:row>98</xdr:row>
      <xdr:rowOff>84031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88065"/>
          <a:ext cx="889000" cy="9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157415</xdr:rowOff>
    </xdr:from>
    <xdr:to>
      <xdr:col>45</xdr:col>
      <xdr:colOff>177800</xdr:colOff>
      <xdr:row>98</xdr:row>
      <xdr:rowOff>74214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88065"/>
          <a:ext cx="889000" cy="8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74214</xdr:rowOff>
    </xdr:from>
    <xdr:to>
      <xdr:col>41</xdr:col>
      <xdr:colOff>50800</xdr:colOff>
      <xdr:row>98</xdr:row>
      <xdr:rowOff>75752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76314"/>
          <a:ext cx="8890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63260</xdr:rowOff>
    </xdr:from>
    <xdr:to>
      <xdr:col>55</xdr:col>
      <xdr:colOff>50800</xdr:colOff>
      <xdr:row>98</xdr:row>
      <xdr:rowOff>164860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149637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33231</xdr:rowOff>
    </xdr:from>
    <xdr:to>
      <xdr:col>50</xdr:col>
      <xdr:colOff>165100</xdr:colOff>
      <xdr:row>98</xdr:row>
      <xdr:rowOff>134831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3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125958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92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106615</xdr:rowOff>
    </xdr:from>
    <xdr:to>
      <xdr:col>46</xdr:col>
      <xdr:colOff>38100</xdr:colOff>
      <xdr:row>98</xdr:row>
      <xdr:rowOff>36765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53292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51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23414</xdr:rowOff>
    </xdr:from>
    <xdr:to>
      <xdr:col>41</xdr:col>
      <xdr:colOff>101600</xdr:colOff>
      <xdr:row>98</xdr:row>
      <xdr:rowOff>125014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116141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91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24952</xdr:rowOff>
    </xdr:from>
    <xdr:to>
      <xdr:col>36</xdr:col>
      <xdr:colOff>165100</xdr:colOff>
      <xdr:row>98</xdr:row>
      <xdr:rowOff>126552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117679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919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31903</xdr:rowOff>
    </xdr:from>
    <xdr:to>
      <xdr:col>85</xdr:col>
      <xdr:colOff>127000</xdr:colOff>
      <xdr:row>38</xdr:row>
      <xdr:rowOff>13288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75553"/>
          <a:ext cx="838200" cy="15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167006</xdr:rowOff>
    </xdr:from>
    <xdr:to>
      <xdr:col>81</xdr:col>
      <xdr:colOff>50800</xdr:colOff>
      <xdr:row>38</xdr:row>
      <xdr:rowOff>13288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10656"/>
          <a:ext cx="889000" cy="1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167006</xdr:rowOff>
    </xdr:from>
    <xdr:to>
      <xdr:col>76</xdr:col>
      <xdr:colOff>114300</xdr:colOff>
      <xdr:row>38</xdr:row>
      <xdr:rowOff>29694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10656"/>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23438</xdr:rowOff>
    </xdr:from>
    <xdr:to>
      <xdr:col>71</xdr:col>
      <xdr:colOff>177800</xdr:colOff>
      <xdr:row>38</xdr:row>
      <xdr:rowOff>29694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38538"/>
          <a:ext cx="889000" cy="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152553</xdr:rowOff>
    </xdr:from>
    <xdr:to>
      <xdr:col>85</xdr:col>
      <xdr:colOff>177800</xdr:colOff>
      <xdr:row>37</xdr:row>
      <xdr:rowOff>82703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2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3980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7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133938</xdr:rowOff>
    </xdr:from>
    <xdr:to>
      <xdr:col>81</xdr:col>
      <xdr:colOff>101600</xdr:colOff>
      <xdr:row>38</xdr:row>
      <xdr:rowOff>64088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55215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7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116206</xdr:rowOff>
    </xdr:from>
    <xdr:to>
      <xdr:col>76</xdr:col>
      <xdr:colOff>165100</xdr:colOff>
      <xdr:row>38</xdr:row>
      <xdr:rowOff>46356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62883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3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150344</xdr:rowOff>
    </xdr:from>
    <xdr:to>
      <xdr:col>72</xdr:col>
      <xdr:colOff>38100</xdr:colOff>
      <xdr:row>38</xdr:row>
      <xdr:rowOff>80494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71621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8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144088</xdr:rowOff>
    </xdr:from>
    <xdr:to>
      <xdr:col>67</xdr:col>
      <xdr:colOff>101600</xdr:colOff>
      <xdr:row>38</xdr:row>
      <xdr:rowOff>74237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87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65365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8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78767</xdr:rowOff>
    </xdr:from>
    <xdr:to>
      <xdr:col>85</xdr:col>
      <xdr:colOff>127000</xdr:colOff>
      <xdr:row>58</xdr:row>
      <xdr:rowOff>124037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22867"/>
          <a:ext cx="838200" cy="4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107368</xdr:rowOff>
    </xdr:from>
    <xdr:to>
      <xdr:col>81</xdr:col>
      <xdr:colOff>50800</xdr:colOff>
      <xdr:row>58</xdr:row>
      <xdr:rowOff>124037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10051468"/>
          <a:ext cx="8890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107368</xdr:rowOff>
    </xdr:from>
    <xdr:to>
      <xdr:col>76</xdr:col>
      <xdr:colOff>114300</xdr:colOff>
      <xdr:row>58</xdr:row>
      <xdr:rowOff>125225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51468"/>
          <a:ext cx="889000" cy="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58999</xdr:rowOff>
    </xdr:from>
    <xdr:to>
      <xdr:col>71</xdr:col>
      <xdr:colOff>177800</xdr:colOff>
      <xdr:row>58</xdr:row>
      <xdr:rowOff>125225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31649"/>
          <a:ext cx="889000" cy="23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27967</xdr:rowOff>
    </xdr:from>
    <xdr:to>
      <xdr:col>85</xdr:col>
      <xdr:colOff>177800</xdr:colOff>
      <xdr:row>58</xdr:row>
      <xdr:rowOff>129567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114344</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8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73237</xdr:rowOff>
    </xdr:from>
    <xdr:to>
      <xdr:col>81</xdr:col>
      <xdr:colOff>101600</xdr:colOff>
      <xdr:row>59</xdr:row>
      <xdr:rowOff>3387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165964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1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56568</xdr:rowOff>
    </xdr:from>
    <xdr:to>
      <xdr:col>76</xdr:col>
      <xdr:colOff>165100</xdr:colOff>
      <xdr:row>58</xdr:row>
      <xdr:rowOff>158168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0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149295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09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74425</xdr:rowOff>
    </xdr:from>
    <xdr:to>
      <xdr:col>72</xdr:col>
      <xdr:colOff>38100</xdr:colOff>
      <xdr:row>59</xdr:row>
      <xdr:rowOff>4575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1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167152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1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8199</xdr:rowOff>
    </xdr:from>
    <xdr:to>
      <xdr:col>67</xdr:col>
      <xdr:colOff>101600</xdr:colOff>
      <xdr:row>57</xdr:row>
      <xdr:rowOff>109799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8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126326</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55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75146</xdr:rowOff>
    </xdr:from>
    <xdr:to>
      <xdr:col>85</xdr:col>
      <xdr:colOff>127000</xdr:colOff>
      <xdr:row>76</xdr:row>
      <xdr:rowOff>80378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2933896"/>
          <a:ext cx="838200" cy="17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80378</xdr:rowOff>
    </xdr:from>
    <xdr:to>
      <xdr:col>81</xdr:col>
      <xdr:colOff>50800</xdr:colOff>
      <xdr:row>78</xdr:row>
      <xdr:rowOff>25440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110578"/>
          <a:ext cx="889000" cy="28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25440</xdr:rowOff>
    </xdr:from>
    <xdr:to>
      <xdr:col>76</xdr:col>
      <xdr:colOff>114300</xdr:colOff>
      <xdr:row>78</xdr:row>
      <xdr:rowOff>110581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398540"/>
          <a:ext cx="889000" cy="8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110581</xdr:rowOff>
    </xdr:from>
    <xdr:to>
      <xdr:col>71</xdr:col>
      <xdr:colOff>177800</xdr:colOff>
      <xdr:row>78</xdr:row>
      <xdr:rowOff>115126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83681"/>
          <a:ext cx="8890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24346</xdr:rowOff>
    </xdr:from>
    <xdr:to>
      <xdr:col>85</xdr:col>
      <xdr:colOff>177800</xdr:colOff>
      <xdr:row>75</xdr:row>
      <xdr:rowOff>125946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8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47223</xdr:rowOff>
    </xdr:from>
    <xdr:ext cx="599010"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73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29578</xdr:rowOff>
    </xdr:from>
    <xdr:to>
      <xdr:col>81</xdr:col>
      <xdr:colOff>101600</xdr:colOff>
      <xdr:row>76</xdr:row>
      <xdr:rowOff>131178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0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147705</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181795" y="1283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146090</xdr:rowOff>
    </xdr:from>
    <xdr:to>
      <xdr:col>76</xdr:col>
      <xdr:colOff>165100</xdr:colOff>
      <xdr:row>78</xdr:row>
      <xdr:rowOff>76240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92767</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292795" y="1312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59781</xdr:rowOff>
    </xdr:from>
    <xdr:to>
      <xdr:col>72</xdr:col>
      <xdr:colOff>38100</xdr:colOff>
      <xdr:row>78</xdr:row>
      <xdr:rowOff>161381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6458</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0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64326</xdr:rowOff>
    </xdr:from>
    <xdr:to>
      <xdr:col>67</xdr:col>
      <xdr:colOff>101600</xdr:colOff>
      <xdr:row>78</xdr:row>
      <xdr:rowOff>165926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11003</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1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158102</xdr:rowOff>
    </xdr:from>
    <xdr:to>
      <xdr:col>85</xdr:col>
      <xdr:colOff>127000</xdr:colOff>
      <xdr:row>96</xdr:row>
      <xdr:rowOff>167041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617302"/>
          <a:ext cx="838200" cy="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134389</xdr:rowOff>
    </xdr:from>
    <xdr:to>
      <xdr:col>81</xdr:col>
      <xdr:colOff>50800</xdr:colOff>
      <xdr:row>96</xdr:row>
      <xdr:rowOff>158102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593589"/>
          <a:ext cx="889000" cy="2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134389</xdr:rowOff>
    </xdr:from>
    <xdr:to>
      <xdr:col>76</xdr:col>
      <xdr:colOff>114300</xdr:colOff>
      <xdr:row>96</xdr:row>
      <xdr:rowOff>151454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93589"/>
          <a:ext cx="889000" cy="1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151454</xdr:rowOff>
    </xdr:from>
    <xdr:to>
      <xdr:col>71</xdr:col>
      <xdr:colOff>177800</xdr:colOff>
      <xdr:row>96</xdr:row>
      <xdr:rowOff>158437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10654"/>
          <a:ext cx="889000" cy="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116241</xdr:rowOff>
    </xdr:from>
    <xdr:to>
      <xdr:col>85</xdr:col>
      <xdr:colOff>177800</xdr:colOff>
      <xdr:row>97</xdr:row>
      <xdr:rowOff>46391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7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139118</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2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107302</xdr:rowOff>
    </xdr:from>
    <xdr:to>
      <xdr:col>81</xdr:col>
      <xdr:colOff>101600</xdr:colOff>
      <xdr:row>97</xdr:row>
      <xdr:rowOff>37452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53979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4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83589</xdr:rowOff>
    </xdr:from>
    <xdr:to>
      <xdr:col>76</xdr:col>
      <xdr:colOff>165100</xdr:colOff>
      <xdr:row>97</xdr:row>
      <xdr:rowOff>13739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30266</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1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100654</xdr:rowOff>
    </xdr:from>
    <xdr:to>
      <xdr:col>72</xdr:col>
      <xdr:colOff>38100</xdr:colOff>
      <xdr:row>97</xdr:row>
      <xdr:rowOff>30804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5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47331</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3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107637</xdr:rowOff>
    </xdr:from>
    <xdr:to>
      <xdr:col>67</xdr:col>
      <xdr:colOff>101600</xdr:colOff>
      <xdr:row>97</xdr:row>
      <xdr:rowOff>37787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6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54314</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4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土木費の減少は、道整備交付金事業工事請負費、町単独住宅建設工事請負費及び分譲宅地造成工事請負費の令和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年度の事業完了による反動減が主な要因である。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消防費の増加は、防災無線施設更新工事請負費の皆増が要因である。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教育費の増加は、人件費、教職員住宅改修工事請負費及び社会体育施設改修工事請負費の増が主な要因である。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災害復旧費の増加は、林業施設災害復旧工事費と事故繰越費で実施した農地・農業用施設災害復旧工事費、林道施設災害復旧工事費及び公共土木施設災害復旧工事費の皆増が主な要因である。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宮崎県美郷町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年度は、形式収支は増（</a:t>
          </a:r>
          <a:r>
            <a:rPr kumimoji="1" lang="en-US" altLang="ja-JP" sz="1400">
              <a:latin typeface="ＭＳ ゴシック" pitchFamily="49" charset="-128"/>
              <a:ea typeface="ＭＳ ゴシック" pitchFamily="49" charset="-128"/>
            </a:rPr>
            <a:t>+108,390</a:t>
          </a:r>
          <a:r>
            <a:rPr kumimoji="1" lang="ja-JP" altLang="en-US" sz="1400">
              <a:latin typeface="ＭＳ ゴシック" pitchFamily="49" charset="-128"/>
              <a:ea typeface="ＭＳ ゴシック" pitchFamily="49" charset="-128"/>
            </a:rPr>
            <a:t>千円）となったが、繰越明許費の増に伴って翌年度に繰り越すべき財源も大幅な増（</a:t>
          </a:r>
          <a:r>
            <a:rPr kumimoji="1" lang="en-US" altLang="ja-JP" sz="1400">
              <a:latin typeface="ＭＳ ゴシック" pitchFamily="49" charset="-128"/>
              <a:ea typeface="ＭＳ ゴシック" pitchFamily="49" charset="-128"/>
            </a:rPr>
            <a:t>+438,670</a:t>
          </a:r>
          <a:r>
            <a:rPr kumimoji="1" lang="ja-JP" altLang="en-US" sz="1400">
              <a:latin typeface="ＭＳ ゴシック" pitchFamily="49" charset="-128"/>
              <a:ea typeface="ＭＳ ゴシック" pitchFamily="49" charset="-128"/>
            </a:rPr>
            <a:t>千円）となったため、実質収支額が減（▲</a:t>
          </a:r>
          <a:r>
            <a:rPr kumimoji="1" lang="en-US" altLang="ja-JP" sz="1400">
              <a:latin typeface="ＭＳ ゴシック" pitchFamily="49" charset="-128"/>
              <a:ea typeface="ＭＳ ゴシック" pitchFamily="49" charset="-128"/>
            </a:rPr>
            <a:t>330,280</a:t>
          </a:r>
          <a:r>
            <a:rPr kumimoji="1" lang="ja-JP" altLang="en-US" sz="1400">
              <a:latin typeface="ＭＳ ゴシック" pitchFamily="49" charset="-128"/>
              <a:ea typeface="ＭＳ ゴシック" pitchFamily="49" charset="-128"/>
            </a:rPr>
            <a:t>千円）となった。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今後も、事務事業の見直しや統廃合を行い、財政の健全化に努める。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宮崎県美郷町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一般会計については、形式収支は増となったものの、翌年度に繰り越すべき財源がそれを超える増額となったため、黒字額が減少した。</a:t>
          </a:r>
        </a:p>
        <a:p>
          <a:r>
            <a:rPr kumimoji="1" lang="ja-JP" altLang="en-US" sz="1400">
              <a:latin typeface="ＭＳ ゴシック" pitchFamily="49" charset="-128"/>
              <a:ea typeface="ＭＳ ゴシック" pitchFamily="49" charset="-128"/>
            </a:rPr>
            <a:t>　本町は、旧</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自治体の医療機関を引き継いだため、小規模自治体にもかかわらず</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つの医療機関があり、現形態での維持は将来的に町の財政に大きな影響を与える恐れがある。そのため、令和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年度から南郷診療所を無床化にするなど、新しい医療提供体制に取り組んでいる。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月から公営企業法適用となった簡易水道事業会計及び農業集落排水事業会計については、独立採算を基本とし、引き続き使用料金の適正化を図るとともに、計画的かつ健全な運営に努めなければならない。</a:t>
          </a:r>
        </a:p>
        <a:p>
          <a:r>
            <a:rPr kumimoji="1" lang="ja-JP" altLang="en-US" sz="1400">
              <a:latin typeface="ＭＳ ゴシック" pitchFamily="49" charset="-128"/>
              <a:ea typeface="ＭＳ ゴシック" pitchFamily="49" charset="-128"/>
            </a:rPr>
            <a:t>　その他の特別会計においても保険税率や使用料の適正化と徴収率の向上に努め、一般会計の負担軽減を図る。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11105328</v>
      </c>
      <c r="BO4" s="436"/>
      <c r="BP4" s="436"/>
      <c r="BQ4" s="436"/>
      <c r="BR4" s="436"/>
      <c r="BS4" s="436"/>
      <c r="BT4" s="436"/>
      <c r="BU4" s="437"/>
      <c r="BV4" s="435">
        <v>10356779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2.1</v>
      </c>
      <c r="CU4" s="576"/>
      <c r="CV4" s="576"/>
      <c r="CW4" s="576"/>
      <c r="CX4" s="576"/>
      <c r="CY4" s="576"/>
      <c r="CZ4" s="576"/>
      <c r="DA4" s="577"/>
      <c r="DB4" s="575">
        <v>8.9</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10359013</v>
      </c>
      <c r="BO5" s="407"/>
      <c r="BP5" s="407"/>
      <c r="BQ5" s="407"/>
      <c r="BR5" s="407"/>
      <c r="BS5" s="407"/>
      <c r="BT5" s="407"/>
      <c r="BU5" s="408"/>
      <c r="BV5" s="406">
        <v>9718854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81.2</v>
      </c>
      <c r="CU5" s="404"/>
      <c r="CV5" s="404"/>
      <c r="CW5" s="404"/>
      <c r="CX5" s="404"/>
      <c r="CY5" s="404"/>
      <c r="CZ5" s="404"/>
      <c r="DA5" s="405"/>
      <c r="DB5" s="403">
        <v>82.8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746315</v>
      </c>
      <c r="BO6" s="407"/>
      <c r="BP6" s="407"/>
      <c r="BQ6" s="407"/>
      <c r="BR6" s="407"/>
      <c r="BS6" s="407"/>
      <c r="BT6" s="407"/>
      <c r="BU6" s="408"/>
      <c r="BV6" s="406">
        <v>637925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81.3</v>
      </c>
      <c r="CU6" s="550"/>
      <c r="CV6" s="550"/>
      <c r="CW6" s="550"/>
      <c r="CX6" s="550"/>
      <c r="CY6" s="550"/>
      <c r="CZ6" s="550"/>
      <c r="DA6" s="551"/>
      <c r="DB6" s="549">
        <v>83.1</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639341</v>
      </c>
      <c r="BO7" s="407"/>
      <c r="BP7" s="407"/>
      <c r="BQ7" s="407"/>
      <c r="BR7" s="407"/>
      <c r="BS7" s="407"/>
      <c r="BT7" s="407"/>
      <c r="BU7" s="408"/>
      <c r="BV7" s="406">
        <v>200671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5060215</v>
      </c>
      <c r="CU7" s="407"/>
      <c r="CV7" s="407"/>
      <c r="CW7" s="407"/>
      <c r="CX7" s="407"/>
      <c r="CY7" s="407"/>
      <c r="CZ7" s="407"/>
      <c r="DA7" s="408"/>
      <c r="DB7" s="406">
        <v>4939810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106974</v>
      </c>
      <c r="BO8" s="407"/>
      <c r="BP8" s="407"/>
      <c r="BQ8" s="407"/>
      <c r="BR8" s="407"/>
      <c r="BS8" s="407"/>
      <c r="BT8" s="407"/>
      <c r="BU8" s="408"/>
      <c r="BV8" s="406">
        <v>437254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0.19</v>
      </c>
      <c r="CU8" s="510"/>
      <c r="CV8" s="510"/>
      <c r="CW8" s="510"/>
      <c r="CX8" s="510"/>
      <c r="CY8" s="510"/>
      <c r="CZ8" s="510"/>
      <c r="DA8" s="511"/>
      <c r="DB8" s="509">
        <v>0.19</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4826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-330280</v>
      </c>
      <c r="BO9" s="407"/>
      <c r="BP9" s="407"/>
      <c r="BQ9" s="407"/>
      <c r="BR9" s="407"/>
      <c r="BS9" s="407"/>
      <c r="BT9" s="407"/>
      <c r="BU9" s="408"/>
      <c r="BV9" s="406">
        <v>357104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13.7</v>
      </c>
      <c r="CU9" s="404"/>
      <c r="CV9" s="404"/>
      <c r="CW9" s="404"/>
      <c r="CX9" s="404"/>
      <c r="CY9" s="404"/>
      <c r="CZ9" s="404"/>
      <c r="DA9" s="405"/>
      <c r="DB9" s="403">
        <v>14.7</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5480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220095</v>
      </c>
      <c r="BO10" s="407"/>
      <c r="BP10" s="407"/>
      <c r="BQ10" s="407"/>
      <c r="BR10" s="407"/>
      <c r="BS10" s="407"/>
      <c r="BT10" s="407"/>
      <c r="BU10" s="408"/>
      <c r="BV10" s="406">
        <v>200200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4522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100000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4504</v>
      </c>
      <c r="S13" s="494"/>
      <c r="T13" s="494"/>
      <c r="U13" s="494"/>
      <c r="V13" s="495"/>
      <c r="W13" s="496" t="s">
        <v>131</v>
      </c>
      <c r="X13" s="392"/>
      <c r="Y13" s="392"/>
      <c r="Z13" s="392"/>
      <c r="AA13" s="392"/>
      <c r="AB13" s="393"/>
      <c r="AC13" s="359">
        <v>953</v>
      </c>
      <c r="AD13" s="360"/>
      <c r="AE13" s="360"/>
      <c r="AF13" s="360"/>
      <c r="AG13" s="361"/>
      <c r="AH13" s="359">
        <v>865</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-210185</v>
      </c>
      <c r="BO13" s="407"/>
      <c r="BP13" s="407"/>
      <c r="BQ13" s="407"/>
      <c r="BR13" s="407"/>
      <c r="BS13" s="407"/>
      <c r="BT13" s="407"/>
      <c r="BU13" s="408"/>
      <c r="BV13" s="406">
        <v>557304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7.3</v>
      </c>
      <c r="CU13" s="404"/>
      <c r="CV13" s="404"/>
      <c r="CW13" s="404"/>
      <c r="CX13" s="404"/>
      <c r="CY13" s="404"/>
      <c r="CZ13" s="404"/>
      <c r="DA13" s="405"/>
      <c r="DB13" s="403">
        <v>7.5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4677</v>
      </c>
      <c r="S14" s="494"/>
      <c r="T14" s="494"/>
      <c r="U14" s="494"/>
      <c r="V14" s="495"/>
      <c r="W14" s="497"/>
      <c r="X14" s="395"/>
      <c r="Y14" s="395"/>
      <c r="Z14" s="395"/>
      <c r="AA14" s="395"/>
      <c r="AB14" s="396"/>
      <c r="AC14" s="486">
        <v>38.200000000000003</v>
      </c>
      <c r="AD14" s="487"/>
      <c r="AE14" s="487"/>
      <c r="AF14" s="487"/>
      <c r="AG14" s="488"/>
      <c r="AH14" s="486">
        <v>33.1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4658</v>
      </c>
      <c r="S15" s="494"/>
      <c r="T15" s="494"/>
      <c r="U15" s="494"/>
      <c r="V15" s="495"/>
      <c r="W15" s="496" t="s">
        <v>137</v>
      </c>
      <c r="X15" s="392"/>
      <c r="Y15" s="392"/>
      <c r="Z15" s="392"/>
      <c r="AA15" s="392"/>
      <c r="AB15" s="393"/>
      <c r="AC15" s="359">
        <v>365</v>
      </c>
      <c r="AD15" s="360"/>
      <c r="AE15" s="360"/>
      <c r="AF15" s="360"/>
      <c r="AG15" s="361"/>
      <c r="AH15" s="359">
        <v>420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993528</v>
      </c>
      <c r="BO15" s="436"/>
      <c r="BP15" s="436"/>
      <c r="BQ15" s="436"/>
      <c r="BR15" s="436"/>
      <c r="BS15" s="436"/>
      <c r="BT15" s="436"/>
      <c r="BU15" s="437"/>
      <c r="BV15" s="435">
        <v>959429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14.6</v>
      </c>
      <c r="AD16" s="487"/>
      <c r="AE16" s="487"/>
      <c r="AF16" s="487"/>
      <c r="AG16" s="488"/>
      <c r="AH16" s="486">
        <v>16.100000000000001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4859449</v>
      </c>
      <c r="BO16" s="407"/>
      <c r="BP16" s="407"/>
      <c r="BQ16" s="407"/>
      <c r="BR16" s="407"/>
      <c r="BS16" s="407"/>
      <c r="BT16" s="407"/>
      <c r="BU16" s="408"/>
      <c r="BV16" s="406">
        <v>4723719</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141</v>
      </c>
      <c r="S17" s="484"/>
      <c r="T17" s="484"/>
      <c r="U17" s="484"/>
      <c r="V17" s="485"/>
      <c r="W17" s="496" t="s">
        <v>144</v>
      </c>
      <c r="X17" s="392"/>
      <c r="Y17" s="392"/>
      <c r="Z17" s="392"/>
      <c r="AA17" s="392"/>
      <c r="AB17" s="393"/>
      <c r="AC17" s="359">
        <v>1178</v>
      </c>
      <c r="AD17" s="360"/>
      <c r="AE17" s="360"/>
      <c r="AF17" s="360"/>
      <c r="AG17" s="361"/>
      <c r="AH17" s="359">
        <v>1328</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1185521</v>
      </c>
      <c r="BO17" s="407"/>
      <c r="BP17" s="407"/>
      <c r="BQ17" s="407"/>
      <c r="BR17" s="407"/>
      <c r="BS17" s="407"/>
      <c r="BT17" s="407"/>
      <c r="BU17" s="408"/>
      <c r="BV17" s="406">
        <v>1157462</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448.84</v>
      </c>
      <c r="M18" s="459"/>
      <c r="N18" s="459"/>
      <c r="O18" s="459"/>
      <c r="P18" s="459"/>
      <c r="Q18" s="459"/>
      <c r="R18" s="460"/>
      <c r="S18" s="460"/>
      <c r="T18" s="460"/>
      <c r="U18" s="460"/>
      <c r="V18" s="461"/>
      <c r="W18" s="477"/>
      <c r="X18" s="478"/>
      <c r="Y18" s="478"/>
      <c r="Z18" s="478"/>
      <c r="AA18" s="478"/>
      <c r="AB18" s="502"/>
      <c r="AC18" s="376">
        <v>47.2</v>
      </c>
      <c r="AD18" s="377"/>
      <c r="AE18" s="377"/>
      <c r="AF18" s="377"/>
      <c r="AG18" s="462"/>
      <c r="AH18" s="376">
        <v>50.8</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4244455</v>
      </c>
      <c r="BO18" s="407"/>
      <c r="BP18" s="407"/>
      <c r="BQ18" s="407"/>
      <c r="BR18" s="407"/>
      <c r="BS18" s="407"/>
      <c r="BT18" s="407"/>
      <c r="BU18" s="408"/>
      <c r="BV18" s="406">
        <v>4222427</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11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6788171</v>
      </c>
      <c r="BO19" s="407"/>
      <c r="BP19" s="407"/>
      <c r="BQ19" s="407"/>
      <c r="BR19" s="407"/>
      <c r="BS19" s="407"/>
      <c r="BT19" s="407"/>
      <c r="BU19" s="408"/>
      <c r="BV19" s="406">
        <v>6677790</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2137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6219253</v>
      </c>
      <c r="BO22" s="436"/>
      <c r="BP22" s="436"/>
      <c r="BQ22" s="436"/>
      <c r="BR22" s="436"/>
      <c r="BS22" s="436"/>
      <c r="BT22" s="436"/>
      <c r="BU22" s="437"/>
      <c r="BV22" s="435">
        <v>6381331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4487311</v>
      </c>
      <c r="BO23" s="407"/>
      <c r="BP23" s="407"/>
      <c r="BQ23" s="407"/>
      <c r="BR23" s="407"/>
      <c r="BS23" s="407"/>
      <c r="BT23" s="407"/>
      <c r="BU23" s="408"/>
      <c r="BV23" s="406">
        <v>4675941</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6870</v>
      </c>
      <c r="R24" s="360"/>
      <c r="S24" s="360"/>
      <c r="T24" s="360"/>
      <c r="U24" s="360"/>
      <c r="V24" s="361"/>
      <c r="W24" s="449"/>
      <c r="X24" s="386"/>
      <c r="Y24" s="387"/>
      <c r="Z24" s="362" t="s">
        <v>161</v>
      </c>
      <c r="AA24" s="363"/>
      <c r="AB24" s="363"/>
      <c r="AC24" s="363"/>
      <c r="AD24" s="363"/>
      <c r="AE24" s="363"/>
      <c r="AF24" s="363"/>
      <c r="AG24" s="364"/>
      <c r="AH24" s="359">
        <v>106</v>
      </c>
      <c r="AI24" s="360"/>
      <c r="AJ24" s="360"/>
      <c r="AK24" s="360"/>
      <c r="AL24" s="361"/>
      <c r="AM24" s="359">
        <v>340790</v>
      </c>
      <c r="AN24" s="360"/>
      <c r="AO24" s="360"/>
      <c r="AP24" s="360"/>
      <c r="AQ24" s="360"/>
      <c r="AR24" s="361"/>
      <c r="AS24" s="359">
        <v>3215</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4352568</v>
      </c>
      <c r="BO24" s="407"/>
      <c r="BP24" s="407"/>
      <c r="BQ24" s="407"/>
      <c r="BR24" s="407"/>
      <c r="BS24" s="407"/>
      <c r="BT24" s="407"/>
      <c r="BU24" s="408"/>
      <c r="BV24" s="406">
        <v>4278776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v>1</v>
      </c>
      <c r="M25" s="360"/>
      <c r="N25" s="360"/>
      <c r="O25" s="360"/>
      <c r="P25" s="361"/>
      <c r="Q25" s="359">
        <v>5900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574932</v>
      </c>
      <c r="BO25" s="436"/>
      <c r="BP25" s="436"/>
      <c r="BQ25" s="436"/>
      <c r="BR25" s="436"/>
      <c r="BS25" s="436"/>
      <c r="BT25" s="436"/>
      <c r="BU25" s="437"/>
      <c r="BV25" s="435">
        <v>334406</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5530</v>
      </c>
      <c r="R26" s="360"/>
      <c r="S26" s="360"/>
      <c r="T26" s="360"/>
      <c r="U26" s="360"/>
      <c r="V26" s="361"/>
      <c r="W26" s="449"/>
      <c r="X26" s="386"/>
      <c r="Y26" s="387"/>
      <c r="Z26" s="362" t="s">
        <v>167</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2890</v>
      </c>
      <c r="R27" s="360"/>
      <c r="S27" s="360"/>
      <c r="T27" s="360"/>
      <c r="U27" s="360"/>
      <c r="V27" s="361"/>
      <c r="W27" s="449"/>
      <c r="X27" s="386"/>
      <c r="Y27" s="387"/>
      <c r="Z27" s="362" t="s">
        <v>170</v>
      </c>
      <c r="AA27" s="363"/>
      <c r="AB27" s="363"/>
      <c r="AC27" s="363"/>
      <c r="AD27" s="363"/>
      <c r="AE27" s="363"/>
      <c r="AF27" s="363"/>
      <c r="AG27" s="364"/>
      <c r="AH27" s="359">
        <v>7</v>
      </c>
      <c r="AI27" s="360"/>
      <c r="AJ27" s="360"/>
      <c r="AK27" s="360"/>
      <c r="AL27" s="361"/>
      <c r="AM27" s="359">
        <v>23640</v>
      </c>
      <c r="AN27" s="360"/>
      <c r="AO27" s="360"/>
      <c r="AP27" s="360"/>
      <c r="AQ27" s="360"/>
      <c r="AR27" s="361"/>
      <c r="AS27" s="359">
        <v>3377</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96000</v>
      </c>
      <c r="BO27" s="441"/>
      <c r="BP27" s="441"/>
      <c r="BQ27" s="441"/>
      <c r="BR27" s="441"/>
      <c r="BS27" s="441"/>
      <c r="BT27" s="441"/>
      <c r="BU27" s="442"/>
      <c r="BV27" s="440">
        <v>96000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172</v>
      </c>
      <c r="F28" s="363"/>
      <c r="G28" s="363"/>
      <c r="H28" s="363"/>
      <c r="I28" s="363"/>
      <c r="J28" s="363"/>
      <c r="K28" s="364"/>
      <c r="L28" s="359">
        <v>1</v>
      </c>
      <c r="M28" s="360"/>
      <c r="N28" s="360"/>
      <c r="O28" s="360"/>
      <c r="P28" s="361"/>
      <c r="Q28" s="359">
        <v>2170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3142537</v>
      </c>
      <c r="BO28" s="436"/>
      <c r="BP28" s="436"/>
      <c r="BQ28" s="436"/>
      <c r="BR28" s="436"/>
      <c r="BS28" s="436"/>
      <c r="BT28" s="436"/>
      <c r="BU28" s="437"/>
      <c r="BV28" s="435">
        <v>3022442</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175</v>
      </c>
      <c r="F29" s="363"/>
      <c r="G29" s="363"/>
      <c r="H29" s="363"/>
      <c r="I29" s="363"/>
      <c r="J29" s="363"/>
      <c r="K29" s="364"/>
      <c r="L29" s="359">
        <v>9</v>
      </c>
      <c r="M29" s="360"/>
      <c r="N29" s="360"/>
      <c r="O29" s="360"/>
      <c r="P29" s="361"/>
      <c r="Q29" s="359">
        <v>2020</v>
      </c>
      <c r="R29" s="360"/>
      <c r="S29" s="360"/>
      <c r="T29" s="360"/>
      <c r="U29" s="360"/>
      <c r="V29" s="361"/>
      <c r="W29" s="450"/>
      <c r="X29" s="451"/>
      <c r="Y29" s="452"/>
      <c r="Z29" s="362" t="s">
        <v>176</v>
      </c>
      <c r="AA29" s="363"/>
      <c r="AB29" s="363"/>
      <c r="AC29" s="363"/>
      <c r="AD29" s="363"/>
      <c r="AE29" s="363"/>
      <c r="AF29" s="363"/>
      <c r="AG29" s="364"/>
      <c r="AH29" s="359">
        <v>113</v>
      </c>
      <c r="AI29" s="360"/>
      <c r="AJ29" s="360"/>
      <c r="AK29" s="360"/>
      <c r="AL29" s="361"/>
      <c r="AM29" s="359">
        <v>364430</v>
      </c>
      <c r="AN29" s="360"/>
      <c r="AO29" s="360"/>
      <c r="AP29" s="360"/>
      <c r="AQ29" s="360"/>
      <c r="AR29" s="361"/>
      <c r="AS29" s="359">
        <v>3225</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403507</v>
      </c>
      <c r="BO29" s="407"/>
      <c r="BP29" s="407"/>
      <c r="BQ29" s="407"/>
      <c r="BR29" s="407"/>
      <c r="BS29" s="407"/>
      <c r="BT29" s="407"/>
      <c r="BU29" s="408"/>
      <c r="BV29" s="406">
        <v>380509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95.7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4207565</v>
      </c>
      <c r="BO30" s="441"/>
      <c r="BP30" s="441"/>
      <c r="BQ30" s="441"/>
      <c r="BR30" s="441"/>
      <c r="BS30" s="441"/>
      <c r="BT30" s="441"/>
      <c r="BU30" s="442"/>
      <c r="BV30" s="440">
        <v>4275755</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185</v>
      </c>
      <c r="D33" s="358"/>
      <c r="E33" s="357" t="s">
        <v>186</v>
      </c>
      <c r="F33" s="357"/>
      <c r="G33" s="357"/>
      <c r="H33" s="357"/>
      <c r="I33" s="357"/>
      <c r="J33" s="357"/>
      <c r="K33" s="357"/>
      <c r="L33" s="357"/>
      <c r="M33" s="357"/>
      <c r="N33" s="357"/>
      <c r="O33" s="357"/>
      <c r="P33" s="357"/>
      <c r="Q33" s="357"/>
      <c r="R33" s="357"/>
      <c r="S33" s="357"/>
      <c r="T33" s="188"/>
      <c r="U33" s="358" t="s">
        <v>185</v>
      </c>
      <c r="V33" s="358"/>
      <c r="W33" s="357" t="s">
        <v>186</v>
      </c>
      <c r="X33" s="357"/>
      <c r="Y33" s="357"/>
      <c r="Z33" s="357"/>
      <c r="AA33" s="357"/>
      <c r="AB33" s="357"/>
      <c r="AC33" s="357"/>
      <c r="AD33" s="357"/>
      <c r="AE33" s="357"/>
      <c r="AF33" s="357"/>
      <c r="AG33" s="357"/>
      <c r="AH33" s="357"/>
      <c r="AI33" s="357"/>
      <c r="AJ33" s="357"/>
      <c r="AK33" s="357"/>
      <c r="AL33" s="188"/>
      <c r="AM33" s="358" t="s">
        <v>185</v>
      </c>
      <c r="AN33" s="358"/>
      <c r="AO33" s="357" t="s">
        <v>186</v>
      </c>
      <c r="AP33" s="357"/>
      <c r="AQ33" s="357"/>
      <c r="AR33" s="357"/>
      <c r="AS33" s="357"/>
      <c r="AT33" s="357"/>
      <c r="AU33" s="357"/>
      <c r="AV33" s="357"/>
      <c r="AW33" s="357"/>
      <c r="AX33" s="357"/>
      <c r="AY33" s="357"/>
      <c r="AZ33" s="357"/>
      <c r="BA33" s="357"/>
      <c r="BB33" s="357"/>
      <c r="BC33" s="357"/>
      <c r="BD33" s="189"/>
      <c r="BE33" s="357" t="s">
        <v>187</v>
      </c>
      <c r="BF33" s="357"/>
      <c r="BG33" s="357" t="s">
        <v>188</v>
      </c>
      <c r="BH33" s="357"/>
      <c r="BI33" s="357"/>
      <c r="BJ33" s="357"/>
      <c r="BK33" s="357"/>
      <c r="BL33" s="357"/>
      <c r="BM33" s="357"/>
      <c r="BN33" s="357"/>
      <c r="BO33" s="357"/>
      <c r="BP33" s="357"/>
      <c r="BQ33" s="357"/>
      <c r="BR33" s="357"/>
      <c r="BS33" s="357"/>
      <c r="BT33" s="357"/>
      <c r="BU33" s="357"/>
      <c r="BV33" s="189"/>
      <c r="BW33" s="358" t="s">
        <v>187</v>
      </c>
      <c r="BX33" s="358"/>
      <c r="BY33" s="357" t="s">
        <v>189</v>
      </c>
      <c r="BZ33" s="357"/>
      <c r="CA33" s="357"/>
      <c r="CB33" s="357"/>
      <c r="CC33" s="357"/>
      <c r="CD33" s="357"/>
      <c r="CE33" s="357"/>
      <c r="CF33" s="357"/>
      <c r="CG33" s="357"/>
      <c r="CH33" s="357"/>
      <c r="CI33" s="357"/>
      <c r="CJ33" s="357"/>
      <c r="CK33" s="357"/>
      <c r="CL33" s="357"/>
      <c r="CM33" s="357"/>
      <c r="CN33" s="188"/>
      <c r="CO33" s="358" t="s">
        <v>185</v>
      </c>
      <c r="CP33" s="358"/>
      <c r="CQ33" s="357" t="s">
        <v>190</v>
      </c>
      <c r="CR33" s="357"/>
      <c r="CS33" s="357"/>
      <c r="CT33" s="357"/>
      <c r="CU33" s="357"/>
      <c r="CV33" s="357"/>
      <c r="CW33" s="357"/>
      <c r="CX33" s="357"/>
      <c r="CY33" s="357"/>
      <c r="CZ33" s="357"/>
      <c r="DA33" s="357"/>
      <c r="DB33" s="357"/>
      <c r="DC33" s="357"/>
      <c r="DD33" s="357"/>
      <c r="DE33" s="357"/>
      <c r="DF33" s="188"/>
      <c r="DG33" s="356" t="s">
        <v>191</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国民健康保険病院事業会計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宮崎県市町村総合事務組合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株式会社　レイクランド西郷</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国民健康保険診療所事業特別会計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宮崎県市町村総合事務組合（交通災害）</v>
      </c>
      <c r="BZ35" s="355"/>
      <c r="CA35" s="355"/>
      <c r="CB35" s="355"/>
      <c r="CC35" s="355"/>
      <c r="CD35" s="355"/>
      <c r="CE35" s="355"/>
      <c r="CF35" s="355"/>
      <c r="CG35" s="355"/>
      <c r="CH35" s="355"/>
      <c r="CI35" s="355"/>
      <c r="CJ35" s="355"/>
      <c r="CK35" s="355"/>
      <c r="CL35" s="355"/>
      <c r="CM35" s="355"/>
      <c r="CN35" s="163"/>
      <c r="CO35" s="354">
        <f t="shared" ref="CO35:CO43" si="3">IF(CQ35="","",CO34+1)</f>
        <v>19</v>
      </c>
      <c r="CP35" s="354"/>
      <c r="CQ35" s="355" t="str">
        <f>IF('各会計、関係団体の財政状況及び健全化判断比率'!BS8="","",'各会計、関係団体の財政状況及び健全化判断比率'!BS8)</f>
        <v>（一社）宮崎県林業公社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IF('各会計、関係団体の財政状況及び健全化判断比率'!B34="","",'各会計、関係団体の財政状況及び健全化判断比率'!B34)</f>
        <v>農業集落排水事業会計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宮崎県市町村総合事務組合（自治会館）</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宮崎県後期高齢者医療広域連合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宮崎県後期高齢者医療広域連合（特別会計）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宮崎県北部広域行政事務組合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宮崎県北部広域行政事務組合（特別会計）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日向東臼杵広域連合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入郷地区衛生組合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K9pgiIC6HQGjAJ5QQznds3lykecDNrh6NU4JlDTGxEzTbyDIUDwxlyAZ9akdL5bOdzYgiAaROIXYpZK1DZajQ==" saltValue="XYGmdiEUZnOoEBO6s4B1c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8.1199999999999992</v>
      </c>
      <c r="G34" s="33">
        <v>9.0500000000000007</v>
      </c>
      <c r="H34" s="33">
        <v>8.41</v>
      </c>
      <c r="I34" s="33">
        <v>8.43</v>
      </c>
      <c r="J34" s="34">
        <v>8.08</v>
      </c>
      <c r="K34" s="22"/>
      <c r="L34" s="22"/>
      <c r="M34" s="22"/>
      <c r="N34" s="22"/>
      <c r="O34" s="22"/>
      <c r="P34" s="22"/>
    </row>
    <row r="35" spans="1:16" ht="39" customHeight="1" x14ac:dyDescent="0.2">
      <c r="A35" s="22"/>
      <c r="B35" s="35"/>
      <c r="C35" s="1132" t="s">
        <v>533</v>
      </c>
      <c r="D35" s="1132"/>
      <c r="E35" s="1133"/>
      <c r="F35" s="36">
        <v>1.18</v>
      </c>
      <c r="G35" s="37">
        <v>1.25</v>
      </c>
      <c r="H35" s="37">
        <v>1.74</v>
      </c>
      <c r="I35" s="37">
        <v>2.13</v>
      </c>
      <c r="J35" s="38">
        <v>2.64</v>
      </c>
      <c r="K35" s="22"/>
      <c r="L35" s="22"/>
      <c r="M35" s="22"/>
      <c r="N35" s="22"/>
      <c r="O35" s="22"/>
      <c r="P35" s="22"/>
    </row>
    <row r="36" spans="1:16" ht="39" customHeight="1" x14ac:dyDescent="0.2">
      <c r="A36" s="22"/>
      <c r="B36" s="35"/>
      <c r="C36" s="1132" t="s">
        <v>534</v>
      </c>
      <c r="D36" s="1132"/>
      <c r="E36" s="1133"/>
      <c r="F36" s="36">
        <v>3.29</v>
      </c>
      <c r="G36" s="37">
        <v>4.9400000000000004</v>
      </c>
      <c r="H36" s="37">
        <v>1.62</v>
      </c>
      <c r="I36" s="37">
        <v>8.85</v>
      </c>
      <c r="J36" s="38">
        <v>2.11</v>
      </c>
      <c r="K36" s="22"/>
      <c r="L36" s="22"/>
      <c r="M36" s="22"/>
      <c r="N36" s="22"/>
      <c r="O36" s="22"/>
      <c r="P36" s="22"/>
    </row>
    <row r="37" spans="1:16" ht="39" customHeight="1" x14ac:dyDescent="0.2">
      <c r="A37" s="22"/>
      <c r="B37" s="35"/>
      <c r="C37" s="1132" t="s">
        <v>535</v>
      </c>
      <c r="D37" s="1132"/>
      <c r="E37" s="1133"/>
      <c r="F37" s="36" t="s">
        <v>487</v>
      </c>
      <c r="G37" s="37" t="s">
        <v>487</v>
      </c>
      <c r="H37" s="37" t="s">
        <v>487</v>
      </c>
      <c r="I37" s="37" t="s">
        <v>487</v>
      </c>
      <c r="J37" s="38">
        <v>1.92</v>
      </c>
      <c r="K37" s="22"/>
      <c r="L37" s="22"/>
      <c r="M37" s="22"/>
      <c r="N37" s="22"/>
      <c r="O37" s="22"/>
      <c r="P37" s="22"/>
    </row>
    <row r="38" spans="1:16" ht="39" customHeight="1" x14ac:dyDescent="0.2">
      <c r="A38" s="22"/>
      <c r="B38" s="35"/>
      <c r="C38" s="1132" t="s">
        <v>536</v>
      </c>
      <c r="D38" s="1132"/>
      <c r="E38" s="1133"/>
      <c r="F38" s="36" t="s">
        <v>487</v>
      </c>
      <c r="G38" s="37" t="s">
        <v>487</v>
      </c>
      <c r="H38" s="37" t="s">
        <v>487</v>
      </c>
      <c r="I38" s="37" t="s">
        <v>487</v>
      </c>
      <c r="J38" s="38">
        <v>1.41</v>
      </c>
      <c r="K38" s="22"/>
      <c r="L38" s="22"/>
      <c r="M38" s="22"/>
      <c r="N38" s="22"/>
      <c r="O38" s="22"/>
      <c r="P38" s="22"/>
    </row>
    <row r="39" spans="1:16" ht="39" customHeight="1" x14ac:dyDescent="0.2">
      <c r="A39" s="22"/>
      <c r="B39" s="35"/>
      <c r="C39" s="1132" t="s">
        <v>537</v>
      </c>
      <c r="D39" s="1132"/>
      <c r="E39" s="1133"/>
      <c r="F39" s="36">
        <v>0.42</v>
      </c>
      <c r="G39" s="37">
        <v>0.51</v>
      </c>
      <c r="H39" s="37">
        <v>0.67</v>
      </c>
      <c r="I39" s="37">
        <v>1.22</v>
      </c>
      <c r="J39" s="38">
        <v>1.21</v>
      </c>
      <c r="K39" s="22"/>
      <c r="L39" s="22"/>
      <c r="M39" s="22"/>
      <c r="N39" s="22"/>
      <c r="O39" s="22"/>
      <c r="P39" s="22"/>
    </row>
    <row r="40" spans="1:16" ht="39" customHeight="1" x14ac:dyDescent="0.2">
      <c r="A40" s="22"/>
      <c r="B40" s="35"/>
      <c r="C40" s="1132" t="s">
        <v>538</v>
      </c>
      <c r="D40" s="1132"/>
      <c r="E40" s="1133"/>
      <c r="F40" s="36">
        <v>0.38</v>
      </c>
      <c r="G40" s="37">
        <v>0.4</v>
      </c>
      <c r="H40" s="37">
        <v>0.17</v>
      </c>
      <c r="I40" s="37">
        <v>0.13</v>
      </c>
      <c r="J40" s="38">
        <v>0.16</v>
      </c>
      <c r="K40" s="22"/>
      <c r="L40" s="22"/>
      <c r="M40" s="22"/>
      <c r="N40" s="22"/>
      <c r="O40" s="22"/>
      <c r="P40" s="22"/>
    </row>
    <row r="41" spans="1:16" ht="39" customHeight="1" x14ac:dyDescent="0.2">
      <c r="A41" s="22"/>
      <c r="B41" s="35"/>
      <c r="C41" s="1132" t="s">
        <v>539</v>
      </c>
      <c r="D41" s="1132"/>
      <c r="E41" s="1133"/>
      <c r="F41" s="36">
        <v>0.16</v>
      </c>
      <c r="G41" s="37">
        <v>0.06</v>
      </c>
      <c r="H41" s="37">
        <v>0.06</v>
      </c>
      <c r="I41" s="37">
        <v>0.02</v>
      </c>
      <c r="J41" s="38">
        <v>0.02</v>
      </c>
      <c r="K41" s="22"/>
      <c r="L41" s="22"/>
      <c r="M41" s="22"/>
      <c r="N41" s="22"/>
      <c r="O41" s="22"/>
      <c r="P41" s="22"/>
    </row>
    <row r="42" spans="1:16" ht="39" customHeight="1" x14ac:dyDescent="0.2">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541</v>
      </c>
      <c r="D43" s="1134"/>
      <c r="E43" s="1135"/>
      <c r="F43" s="41">
        <v>0.34</v>
      </c>
      <c r="G43" s="42">
        <v>0.25</v>
      </c>
      <c r="H43" s="42">
        <v>3.18</v>
      </c>
      <c r="I43" s="42">
        <v>5.53</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uhpDkh17SN8gslgMNRwH5mYxTYtU0Gka8b7KcfU28WKmmIhubb9kNTA7ZbLgYZSKlBBHSODIrGiD7btxbiHUg==" saltValue="LUm4Rib8/ordLfW0iBuH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1077</v>
      </c>
      <c r="L45" s="58">
        <v>1068</v>
      </c>
      <c r="M45" s="58">
        <v>1078</v>
      </c>
      <c r="N45" s="58">
        <v>984</v>
      </c>
      <c r="O45" s="59">
        <v>930</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125</v>
      </c>
      <c r="L48" s="62">
        <v>133</v>
      </c>
      <c r="M48" s="62">
        <v>135</v>
      </c>
      <c r="N48" s="62">
        <v>130</v>
      </c>
      <c r="O48" s="63">
        <v>125</v>
      </c>
      <c r="P48" s="46"/>
      <c r="Q48" s="46"/>
      <c r="R48" s="46"/>
      <c r="S48" s="46"/>
      <c r="T48" s="46"/>
      <c r="U48" s="46"/>
    </row>
    <row r="49" spans="1:21" ht="30.75" customHeight="1" x14ac:dyDescent="0.2">
      <c r="A49" s="46"/>
      <c r="B49" s="1163"/>
      <c r="C49" s="1164"/>
      <c r="D49" s="60"/>
      <c r="E49" s="1140" t="s">
        <v>14</v>
      </c>
      <c r="F49" s="1140"/>
      <c r="G49" s="1140"/>
      <c r="H49" s="1140"/>
      <c r="I49" s="1140"/>
      <c r="J49" s="1141"/>
      <c r="K49" s="61">
        <v>6</v>
      </c>
      <c r="L49" s="62">
        <v>5</v>
      </c>
      <c r="M49" s="62">
        <v>5</v>
      </c>
      <c r="N49" s="62">
        <v>3</v>
      </c>
      <c r="O49" s="63">
        <v>1</v>
      </c>
      <c r="P49" s="46"/>
      <c r="Q49" s="46"/>
      <c r="R49" s="46"/>
      <c r="S49" s="46"/>
      <c r="T49" s="46"/>
      <c r="U49" s="46"/>
    </row>
    <row r="50" spans="1:21" ht="30.75" customHeight="1" x14ac:dyDescent="0.2">
      <c r="A50" s="46"/>
      <c r="B50" s="1163"/>
      <c r="C50" s="1164"/>
      <c r="D50" s="60"/>
      <c r="E50" s="1140" t="s">
        <v>15</v>
      </c>
      <c r="F50" s="1140"/>
      <c r="G50" s="1140"/>
      <c r="H50" s="1140"/>
      <c r="I50" s="1140"/>
      <c r="J50" s="1141"/>
      <c r="K50" s="61">
        <v>13</v>
      </c>
      <c r="L50" s="62">
        <v>12</v>
      </c>
      <c r="M50" s="62">
        <v>10</v>
      </c>
      <c r="N50" s="62">
        <v>8</v>
      </c>
      <c r="O50" s="63">
        <v>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950</v>
      </c>
      <c r="L52" s="62">
        <v>919</v>
      </c>
      <c r="M52" s="62">
        <v>904</v>
      </c>
      <c r="N52" s="62">
        <v>820</v>
      </c>
      <c r="O52" s="63">
        <v>775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271</v>
      </c>
      <c r="L53" s="67">
        <v>299</v>
      </c>
      <c r="M53" s="67">
        <v>324</v>
      </c>
      <c r="N53" s="67">
        <v>305</v>
      </c>
      <c r="O53" s="68">
        <v>287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558</v>
      </c>
      <c r="L58" s="82" t="s">
        <v>487</v>
      </c>
      <c r="M58" s="82" t="s">
        <v>487</v>
      </c>
      <c r="N58" s="82" t="s">
        <v>487</v>
      </c>
      <c r="O58" s="83" t="s">
        <v>487</v>
      </c>
    </row>
    <row r="59" spans="1:21" ht="31.5" customHeight="1" x14ac:dyDescent="0.2">
      <c r="B59" s="1148"/>
      <c r="C59" s="1149"/>
      <c r="D59" s="1155" t="s">
        <v>26</v>
      </c>
      <c r="E59" s="1156"/>
      <c r="F59" s="1156"/>
      <c r="G59" s="1156"/>
      <c r="H59" s="1156"/>
      <c r="I59" s="1156"/>
      <c r="J59" s="1157"/>
      <c r="K59" s="84" t="s">
        <v>487</v>
      </c>
      <c r="L59" s="85" t="s">
        <v>487</v>
      </c>
      <c r="M59" s="85" t="s">
        <v>487</v>
      </c>
      <c r="N59" s="85" t="s">
        <v>487</v>
      </c>
      <c r="O59" s="86" t="s">
        <v>487</v>
      </c>
    </row>
    <row r="60" spans="1:21" ht="31.5" customHeight="1" thickBot="1" x14ac:dyDescent="0.25">
      <c r="B60" s="1150"/>
      <c r="C60" s="1151"/>
      <c r="D60" s="1158" t="s">
        <v>27</v>
      </c>
      <c r="E60" s="1159"/>
      <c r="F60" s="1159"/>
      <c r="G60" s="1159"/>
      <c r="H60" s="1159"/>
      <c r="I60" s="1159"/>
      <c r="J60" s="1160"/>
      <c r="K60" s="87" t="s">
        <v>487</v>
      </c>
      <c r="L60" s="88" t="s">
        <v>487</v>
      </c>
      <c r="M60" s="88" t="s">
        <v>487</v>
      </c>
      <c r="N60" s="88" t="s">
        <v>487</v>
      </c>
      <c r="O60" s="89" t="s">
        <v>487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yIRLpi9QSHRQA3MsQiXpx0I2cUKQW8B8VhFFmkl4Y6mncoQ3S2qgbj4gCaU4yR9s2aeNDDh0CWHQs7pWY6eg==" saltValue="SiLAnQZg0xiRCkBFckkyF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8006</v>
      </c>
      <c r="J41" s="331">
        <v>7500</v>
      </c>
      <c r="K41" s="331">
        <v>6890</v>
      </c>
      <c r="L41" s="331">
        <v>6381</v>
      </c>
      <c r="M41" s="332">
        <v>6219</v>
      </c>
    </row>
    <row r="42" spans="2:13" ht="27.75" customHeight="1" x14ac:dyDescent="0.2">
      <c r="B42" s="1171"/>
      <c r="C42" s="1172"/>
      <c r="D42" s="104"/>
      <c r="E42" s="1175" t="s">
        <v>32</v>
      </c>
      <c r="F42" s="1175"/>
      <c r="G42" s="1175"/>
      <c r="H42" s="1176"/>
      <c r="I42" s="333">
        <v>35</v>
      </c>
      <c r="J42" s="334">
        <v>25</v>
      </c>
      <c r="K42" s="334">
        <v>17</v>
      </c>
      <c r="L42" s="334">
        <v>11</v>
      </c>
      <c r="M42" s="335">
        <v>6</v>
      </c>
    </row>
    <row r="43" spans="2:13" ht="27.75" customHeight="1" x14ac:dyDescent="0.2">
      <c r="B43" s="1171"/>
      <c r="C43" s="1172"/>
      <c r="D43" s="104"/>
      <c r="E43" s="1175" t="s">
        <v>33</v>
      </c>
      <c r="F43" s="1175"/>
      <c r="G43" s="1175"/>
      <c r="H43" s="1176"/>
      <c r="I43" s="333">
        <v>926</v>
      </c>
      <c r="J43" s="334">
        <v>865</v>
      </c>
      <c r="K43" s="334">
        <v>871</v>
      </c>
      <c r="L43" s="334">
        <v>805</v>
      </c>
      <c r="M43" s="335">
        <v>768</v>
      </c>
    </row>
    <row r="44" spans="2:13" ht="27.75" customHeight="1" x14ac:dyDescent="0.2">
      <c r="B44" s="1171"/>
      <c r="C44" s="1172"/>
      <c r="D44" s="104"/>
      <c r="E44" s="1175" t="s">
        <v>34</v>
      </c>
      <c r="F44" s="1175"/>
      <c r="G44" s="1175"/>
      <c r="H44" s="1176"/>
      <c r="I44" s="333">
        <v>13</v>
      </c>
      <c r="J44" s="334">
        <v>8</v>
      </c>
      <c r="K44" s="334">
        <v>3</v>
      </c>
      <c r="L44" s="334">
        <v>1</v>
      </c>
      <c r="M44" s="335">
        <v>31</v>
      </c>
    </row>
    <row r="45" spans="2:13" ht="27.75" customHeight="1" x14ac:dyDescent="0.2">
      <c r="B45" s="1171"/>
      <c r="C45" s="1172"/>
      <c r="D45" s="104"/>
      <c r="E45" s="1175" t="s">
        <v>35</v>
      </c>
      <c r="F45" s="1175"/>
      <c r="G45" s="1175"/>
      <c r="H45" s="1176"/>
      <c r="I45" s="333">
        <v>1016</v>
      </c>
      <c r="J45" s="334">
        <v>826</v>
      </c>
      <c r="K45" s="334">
        <v>732</v>
      </c>
      <c r="L45" s="334">
        <v>657</v>
      </c>
      <c r="M45" s="335">
        <v>603</v>
      </c>
    </row>
    <row r="46" spans="2:13" ht="27.75" customHeight="1" x14ac:dyDescent="0.2">
      <c r="B46" s="1171"/>
      <c r="C46" s="1172"/>
      <c r="D46" s="105"/>
      <c r="E46" s="1175" t="s">
        <v>36</v>
      </c>
      <c r="F46" s="1175"/>
      <c r="G46" s="1175"/>
      <c r="H46" s="1176"/>
      <c r="I46" s="333" t="s">
        <v>487</v>
      </c>
      <c r="J46" s="334" t="s">
        <v>487</v>
      </c>
      <c r="K46" s="334" t="s">
        <v>487</v>
      </c>
      <c r="L46" s="334" t="s">
        <v>487</v>
      </c>
      <c r="M46" s="335" t="s">
        <v>487</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5754</v>
      </c>
      <c r="J50" s="334">
        <v>6315</v>
      </c>
      <c r="K50" s="334">
        <v>6209</v>
      </c>
      <c r="L50" s="334">
        <v>6591</v>
      </c>
      <c r="M50" s="335">
        <v>6725</v>
      </c>
    </row>
    <row r="51" spans="2:13" ht="27.75" customHeight="1" x14ac:dyDescent="0.2">
      <c r="B51" s="1171"/>
      <c r="C51" s="1172"/>
      <c r="D51" s="104"/>
      <c r="E51" s="1175" t="s">
        <v>42</v>
      </c>
      <c r="F51" s="1175"/>
      <c r="G51" s="1175"/>
      <c r="H51" s="1176"/>
      <c r="I51" s="333">
        <v>12</v>
      </c>
      <c r="J51" s="334">
        <v>9</v>
      </c>
      <c r="K51" s="334">
        <v>5</v>
      </c>
      <c r="L51" s="334">
        <v>1</v>
      </c>
      <c r="M51" s="335">
        <v>0</v>
      </c>
    </row>
    <row r="52" spans="2:13" ht="27.75" customHeight="1" x14ac:dyDescent="0.2">
      <c r="B52" s="1173"/>
      <c r="C52" s="1174"/>
      <c r="D52" s="104"/>
      <c r="E52" s="1175" t="s">
        <v>43</v>
      </c>
      <c r="F52" s="1175"/>
      <c r="G52" s="1175"/>
      <c r="H52" s="1176"/>
      <c r="I52" s="333">
        <v>6812</v>
      </c>
      <c r="J52" s="334">
        <v>6328</v>
      </c>
      <c r="K52" s="334">
        <v>5806</v>
      </c>
      <c r="L52" s="334">
        <v>5394</v>
      </c>
      <c r="M52" s="335">
        <v>5178</v>
      </c>
    </row>
    <row r="53" spans="2:13" ht="27.75" customHeight="1" thickBot="1" x14ac:dyDescent="0.25">
      <c r="B53" s="1177" t="s">
        <v>19</v>
      </c>
      <c r="C53" s="1178"/>
      <c r="D53" s="108"/>
      <c r="E53" s="1179" t="s">
        <v>44</v>
      </c>
      <c r="F53" s="1179"/>
      <c r="G53" s="1179"/>
      <c r="H53" s="1180"/>
      <c r="I53" s="336">
        <v>-2582</v>
      </c>
      <c r="J53" s="337">
        <v>-3427</v>
      </c>
      <c r="K53" s="337">
        <v>-3507</v>
      </c>
      <c r="L53" s="337">
        <v>-4131</v>
      </c>
      <c r="M53" s="338">
        <v>-4276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SVtk8tUe9Wk4kzHVa3fsnhwRXMnK5pJbfoRUMEAgwmY5NtwEdMUBRG5oG/JethBcqjU5y4tHv5UkIWJpLwwFw==" saltValue="1559S+YQjbSuNq6lNafb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2822</v>
      </c>
      <c r="G55" s="339">
        <v>3022</v>
      </c>
      <c r="H55" s="340">
        <v>3143</v>
      </c>
    </row>
    <row r="56" spans="2:8" ht="52.5" customHeight="1" x14ac:dyDescent="0.2">
      <c r="B56" s="120"/>
      <c r="C56" s="1198" t="s">
        <v>47</v>
      </c>
      <c r="D56" s="1198"/>
      <c r="E56" s="1199"/>
      <c r="F56" s="341">
        <v>362</v>
      </c>
      <c r="G56" s="341">
        <v>381</v>
      </c>
      <c r="H56" s="342">
        <v>404</v>
      </c>
    </row>
    <row r="57" spans="2:8" ht="53.25" customHeight="1" x14ac:dyDescent="0.2">
      <c r="B57" s="120"/>
      <c r="C57" s="1200" t="s">
        <v>48</v>
      </c>
      <c r="D57" s="1200"/>
      <c r="E57" s="1201"/>
      <c r="F57" s="343">
        <v>4146</v>
      </c>
      <c r="G57" s="343">
        <v>4276</v>
      </c>
      <c r="H57" s="344">
        <v>4208</v>
      </c>
    </row>
    <row r="58" spans="2:8" ht="45.75" customHeight="1" x14ac:dyDescent="0.2">
      <c r="B58" s="121"/>
      <c r="C58" s="1188" t="s">
        <v>559</v>
      </c>
      <c r="D58" s="1189"/>
      <c r="E58" s="1190"/>
      <c r="F58" s="345">
        <v>1399</v>
      </c>
      <c r="G58" s="345">
        <v>1383</v>
      </c>
      <c r="H58" s="346">
        <v>1311</v>
      </c>
    </row>
    <row r="59" spans="2:8" ht="45.75" customHeight="1" x14ac:dyDescent="0.2">
      <c r="B59" s="121"/>
      <c r="C59" s="1188" t="s">
        <v>560</v>
      </c>
      <c r="D59" s="1189"/>
      <c r="E59" s="1190"/>
      <c r="F59" s="345">
        <v>1260</v>
      </c>
      <c r="G59" s="345">
        <v>1260</v>
      </c>
      <c r="H59" s="346">
        <v>1261</v>
      </c>
    </row>
    <row r="60" spans="2:8" ht="45.75" customHeight="1" x14ac:dyDescent="0.2">
      <c r="B60" s="121"/>
      <c r="C60" s="1188" t="s">
        <v>561</v>
      </c>
      <c r="D60" s="1189"/>
      <c r="E60" s="1190"/>
      <c r="F60" s="345">
        <v>669</v>
      </c>
      <c r="G60" s="345">
        <v>823</v>
      </c>
      <c r="H60" s="346">
        <v>824</v>
      </c>
    </row>
    <row r="61" spans="2:8" ht="45.75" customHeight="1" x14ac:dyDescent="0.2">
      <c r="B61" s="121"/>
      <c r="C61" s="1188" t="s">
        <v>562</v>
      </c>
      <c r="D61" s="1189"/>
      <c r="E61" s="1190"/>
      <c r="F61" s="345">
        <v>324</v>
      </c>
      <c r="G61" s="345">
        <v>324</v>
      </c>
      <c r="H61" s="346">
        <v>325</v>
      </c>
    </row>
    <row r="62" spans="2:8" ht="45.75" customHeight="1" thickBot="1" x14ac:dyDescent="0.25">
      <c r="B62" s="122"/>
      <c r="C62" s="1191" t="s">
        <v>563</v>
      </c>
      <c r="D62" s="1192"/>
      <c r="E62" s="1193"/>
      <c r="F62" s="347">
        <v>304</v>
      </c>
      <c r="G62" s="347">
        <v>304</v>
      </c>
      <c r="H62" s="348">
        <v>304</v>
      </c>
    </row>
    <row r="63" spans="2:8" ht="52.5" customHeight="1" thickBot="1" x14ac:dyDescent="0.25">
      <c r="B63" s="123"/>
      <c r="C63" s="1194" t="s">
        <v>49</v>
      </c>
      <c r="D63" s="1194"/>
      <c r="E63" s="1195"/>
      <c r="F63" s="349">
        <v>7330</v>
      </c>
      <c r="G63" s="349">
        <v>7679</v>
      </c>
      <c r="H63" s="350">
        <v>7754</v>
      </c>
    </row>
    <row r="64" spans="2:8" ht="13.2" x14ac:dyDescent="0.2"/>
  </sheetData>
  <sheetProtection algorithmName="SHA-512" hashValue="rPTPESmNgYuKS9OzaQmUlEz+CjdpS8RterJmbV1eCPDcySIC4qh7+hApOHFdqYOXX7CAppXPFPqHFbBTqWWUvw==" saltValue="P25H9aHMHj4SiSCf/eJg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386486</v>
      </c>
      <c r="E3" s="142"/>
      <c r="F3" s="143">
        <v>301035</v>
      </c>
      <c r="G3" s="144"/>
      <c r="H3" s="145"/>
    </row>
    <row r="4" spans="1:8" x14ac:dyDescent="0.2">
      <c r="A4" s="146"/>
      <c r="B4" s="147"/>
      <c r="C4" s="148"/>
      <c r="D4" s="149">
        <v>125807</v>
      </c>
      <c r="E4" s="150"/>
      <c r="F4" s="151">
        <v>154376</v>
      </c>
      <c r="G4" s="152"/>
      <c r="H4" s="153"/>
    </row>
    <row r="5" spans="1:8" x14ac:dyDescent="0.2">
      <c r="A5" s="134" t="s">
        <v>519</v>
      </c>
      <c r="B5" s="139"/>
      <c r="C5" s="140"/>
      <c r="D5" s="141">
        <v>214246</v>
      </c>
      <c r="E5" s="142"/>
      <c r="F5" s="143">
        <v>277467</v>
      </c>
      <c r="G5" s="144"/>
      <c r="H5" s="145"/>
    </row>
    <row r="6" spans="1:8" x14ac:dyDescent="0.2">
      <c r="A6" s="146"/>
      <c r="B6" s="147"/>
      <c r="C6" s="148"/>
      <c r="D6" s="149">
        <v>110537</v>
      </c>
      <c r="E6" s="150"/>
      <c r="F6" s="151">
        <v>128378</v>
      </c>
      <c r="G6" s="152"/>
      <c r="H6" s="153"/>
    </row>
    <row r="7" spans="1:8" x14ac:dyDescent="0.2">
      <c r="A7" s="134" t="s">
        <v>520</v>
      </c>
      <c r="B7" s="139"/>
      <c r="C7" s="140"/>
      <c r="D7" s="141">
        <v>262545</v>
      </c>
      <c r="E7" s="142"/>
      <c r="F7" s="143">
        <v>282256</v>
      </c>
      <c r="G7" s="144"/>
      <c r="H7" s="145"/>
    </row>
    <row r="8" spans="1:8" x14ac:dyDescent="0.2">
      <c r="A8" s="146"/>
      <c r="B8" s="147"/>
      <c r="C8" s="148"/>
      <c r="D8" s="149">
        <v>131857</v>
      </c>
      <c r="E8" s="150"/>
      <c r="F8" s="151">
        <v>145453</v>
      </c>
      <c r="G8" s="152"/>
      <c r="H8" s="153"/>
    </row>
    <row r="9" spans="1:8" x14ac:dyDescent="0.2">
      <c r="A9" s="134" t="s">
        <v>521</v>
      </c>
      <c r="B9" s="139"/>
      <c r="C9" s="140"/>
      <c r="D9" s="141">
        <v>180645</v>
      </c>
      <c r="E9" s="142"/>
      <c r="F9" s="143">
        <v>295341</v>
      </c>
      <c r="G9" s="144"/>
      <c r="H9" s="145"/>
    </row>
    <row r="10" spans="1:8" x14ac:dyDescent="0.2">
      <c r="A10" s="146"/>
      <c r="B10" s="147"/>
      <c r="C10" s="148"/>
      <c r="D10" s="149">
        <v>114344</v>
      </c>
      <c r="E10" s="150"/>
      <c r="F10" s="151">
        <v>137402</v>
      </c>
      <c r="G10" s="152"/>
      <c r="H10" s="153"/>
    </row>
    <row r="11" spans="1:8" x14ac:dyDescent="0.2">
      <c r="A11" s="134" t="s">
        <v>522</v>
      </c>
      <c r="B11" s="139"/>
      <c r="C11" s="140"/>
      <c r="D11" s="141">
        <v>258121</v>
      </c>
      <c r="E11" s="142"/>
      <c r="F11" s="143">
        <v>292845</v>
      </c>
      <c r="G11" s="144"/>
      <c r="H11" s="145"/>
    </row>
    <row r="12" spans="1:8" x14ac:dyDescent="0.2">
      <c r="A12" s="146"/>
      <c r="B12" s="147"/>
      <c r="C12" s="154"/>
      <c r="D12" s="149">
        <v>174962</v>
      </c>
      <c r="E12" s="150"/>
      <c r="F12" s="151">
        <v>143187</v>
      </c>
      <c r="G12" s="152"/>
      <c r="H12" s="153"/>
    </row>
    <row r="13" spans="1:8" x14ac:dyDescent="0.2">
      <c r="A13" s="134"/>
      <c r="B13" s="139"/>
      <c r="C13" s="140"/>
      <c r="D13" s="141">
        <v>260409</v>
      </c>
      <c r="E13" s="142"/>
      <c r="F13" s="143">
        <v>289789</v>
      </c>
      <c r="G13" s="155"/>
      <c r="H13" s="145"/>
    </row>
    <row r="14" spans="1:8" x14ac:dyDescent="0.2">
      <c r="A14" s="146"/>
      <c r="B14" s="147"/>
      <c r="C14" s="148"/>
      <c r="D14" s="149">
        <v>131501</v>
      </c>
      <c r="E14" s="150"/>
      <c r="F14" s="151">
        <v>141759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3.3</v>
      </c>
      <c r="C19" s="156">
        <f>ROUND(VALUE(SUBSTITUTE(実質収支比率等に係る経年分析!G$48,"▲","-")),2)</f>
        <v>4.9400000000000004</v>
      </c>
      <c r="D19" s="156">
        <f>ROUND(VALUE(SUBSTITUTE(実質収支比率等に係る経年分析!H$48,"▲","-")),2)</f>
        <v>1.62</v>
      </c>
      <c r="E19" s="156">
        <f>ROUND(VALUE(SUBSTITUTE(実質収支比率等に係る経年分析!I$48,"▲","-")),2)</f>
        <v>8.85</v>
      </c>
      <c r="F19" s="156">
        <f>ROUND(VALUE(SUBSTITUTE(実質収支比率等に係る経年分析!J$48,"▲","-")),2)</f>
        <v>2.11</v>
      </c>
    </row>
    <row r="20" spans="1:11" x14ac:dyDescent="0.2">
      <c r="A20" s="156" t="s">
        <v>53</v>
      </c>
      <c r="B20" s="156">
        <f>ROUND(VALUE(SUBSTITUTE(実質収支比率等に係る経年分析!F$47,"▲","-")),2)</f>
        <v>62.96</v>
      </c>
      <c r="C20" s="156">
        <f>ROUND(VALUE(SUBSTITUTE(実質収支比率等に係る経年分析!G$47,"▲","-")),2)</f>
        <v>60.4</v>
      </c>
      <c r="D20" s="156">
        <f>ROUND(VALUE(SUBSTITUTE(実質収支比率等に係る経年分析!H$47,"▲","-")),2)</f>
        <v>57.15</v>
      </c>
      <c r="E20" s="156">
        <f>ROUND(VALUE(SUBSTITUTE(実質収支比率等に係る経年分析!I$47,"▲","-")),2)</f>
        <v>61.19</v>
      </c>
      <c r="F20" s="156">
        <f>ROUND(VALUE(SUBSTITUTE(実質収支比率等に係る経年分析!J$47,"▲","-")),2)</f>
        <v>62.1</v>
      </c>
    </row>
    <row r="21" spans="1:11" x14ac:dyDescent="0.2">
      <c r="A21" s="156" t="s">
        <v>54</v>
      </c>
      <c r="B21" s="156">
        <f>IF(ISNUMBER(VALUE(SUBSTITUTE(実質収支比率等に係る経年分析!F$49,"▲","-"))),ROUND(VALUE(SUBSTITUTE(実質収支比率等に係る経年分析!F$49,"▲","-")),2),NA())</f>
        <v>0.11</v>
      </c>
      <c r="C21" s="156">
        <f>IF(ISNUMBER(VALUE(SUBSTITUTE(実質収支比率等に係る経年分析!G$49,"▲","-"))),ROUND(VALUE(SUBSTITUTE(実質収支比率等に係る経年分析!G$49,"▲","-")),2),NA())</f>
        <v>1.79</v>
      </c>
      <c r="D21" s="156">
        <f>IF(ISNUMBER(VALUE(SUBSTITUTE(実質収支比率等に係る経年分析!H$49,"▲","-"))),ROUND(VALUE(SUBSTITUTE(実質収支比率等に係る経年分析!H$49,"▲","-")),2),NA())</f>
        <v>-7.43</v>
      </c>
      <c r="E21" s="156">
        <f>IF(ISNUMBER(VALUE(SUBSTITUTE(実質収支比率等に係る経年分析!I$49,"▲","-"))),ROUND(VALUE(SUBSTITUTE(実質収支比率等に係る経年分析!I$49,"▲","-")),2),NA())</f>
        <v>11.28</v>
      </c>
      <c r="F21" s="156">
        <f>IF(ISNUMBER(VALUE(SUBSTITUTE(実質収支比率等に係る経年分析!J$49,"▲","-"))),ROUND(VALUE(SUBSTITUTE(実質収支比率等に係る経年分析!J$49,"▲","-")),2),NA())</f>
        <v>-4.1500000000000004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3.18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5.53</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0.38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0.17</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0.16</v>
      </c>
    </row>
    <row r="31" spans="1:11" x14ac:dyDescent="0.2">
      <c r="A31" s="157" t="str">
        <f>IF(連結実質赤字比率に係る赤字・黒字の構成分析!C$39="",NA(),連結実質赤字比率に係る赤字・黒字の構成分析!C$39)</f>
        <v>国民健康保険診療所事業特別会計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0.67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1.22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1.21</v>
      </c>
    </row>
    <row r="32" spans="1:11" x14ac:dyDescent="0.2">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1.41</v>
      </c>
    </row>
    <row r="33" spans="1:16" x14ac:dyDescent="0.2">
      <c r="A33" s="157" t="str">
        <f>IF(連結実質赤字比率に係る赤字・黒字の構成分析!C$37="",NA(),連結実質赤字比率に係る赤字・黒字の構成分析!C$37)</f>
        <v>農業集落排水事業会計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1.92</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3.29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4.9400000000000004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1.62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8.85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2.11</v>
      </c>
    </row>
    <row r="35" spans="1:16" x14ac:dyDescent="0.2">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1.74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2.13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2.64</v>
      </c>
    </row>
    <row r="36" spans="1:16" x14ac:dyDescent="0.2">
      <c r="A36" s="157" t="str">
        <f>IF(連結実質赤字比率に係る赤字・黒字の構成分析!C$34="",NA(),連結実質赤字比率に係る赤字・黒字の構成分析!C$34)</f>
        <v>国民健康保険病院事業会計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8.1199999999999992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9.0500000000000007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8.41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8.43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8.08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950</v>
      </c>
      <c r="E42" s="158"/>
      <c r="F42" s="158"/>
      <c r="G42" s="158">
        <f>'実質公債費比率（分子）の構造'!L$52</f>
        <v>919</v>
      </c>
      <c r="H42" s="158"/>
      <c r="I42" s="158"/>
      <c r="J42" s="158">
        <f>'実質公債費比率（分子）の構造'!M$52</f>
        <v>904</v>
      </c>
      <c r="K42" s="158"/>
      <c r="L42" s="158"/>
      <c r="M42" s="158">
        <f>'実質公債費比率（分子）の構造'!N$52</f>
        <v>820</v>
      </c>
      <c r="N42" s="158"/>
      <c r="O42" s="158"/>
      <c r="P42" s="158">
        <f>'実質公債費比率（分子）の構造'!O$52</f>
        <v>775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13</v>
      </c>
      <c r="C44" s="158"/>
      <c r="D44" s="158"/>
      <c r="E44" s="158">
        <f>'実質公債費比率（分子）の構造'!L$50</f>
        <v>12</v>
      </c>
      <c r="F44" s="158"/>
      <c r="G44" s="158"/>
      <c r="H44" s="158">
        <f>'実質公債費比率（分子）の構造'!M$50</f>
        <v>10</v>
      </c>
      <c r="I44" s="158"/>
      <c r="J44" s="158"/>
      <c r="K44" s="158">
        <f>'実質公債費比率（分子）の構造'!N$50</f>
        <v>8</v>
      </c>
      <c r="L44" s="158"/>
      <c r="M44" s="158"/>
      <c r="N44" s="158">
        <f>'実質公債費比率（分子）の構造'!O$50</f>
        <v>6</v>
      </c>
      <c r="O44" s="158"/>
      <c r="P44" s="158"/>
    </row>
    <row r="45" spans="1:16" x14ac:dyDescent="0.2">
      <c r="A45" s="158" t="s">
        <v>63</v>
      </c>
      <c r="B45" s="158">
        <f>'実質公債費比率（分子）の構造'!K$49</f>
        <v>6</v>
      </c>
      <c r="C45" s="158"/>
      <c r="D45" s="158"/>
      <c r="E45" s="158">
        <f>'実質公債費比率（分子）の構造'!L$49</f>
        <v>5</v>
      </c>
      <c r="F45" s="158"/>
      <c r="G45" s="158"/>
      <c r="H45" s="158">
        <f>'実質公債費比率（分子）の構造'!M$49</f>
        <v>5</v>
      </c>
      <c r="I45" s="158"/>
      <c r="J45" s="158"/>
      <c r="K45" s="158">
        <f>'実質公債費比率（分子）の構造'!N$49</f>
        <v>3</v>
      </c>
      <c r="L45" s="158"/>
      <c r="M45" s="158"/>
      <c r="N45" s="158">
        <f>'実質公債費比率（分子）の構造'!O$49</f>
        <v>1</v>
      </c>
      <c r="O45" s="158"/>
      <c r="P45" s="158"/>
    </row>
    <row r="46" spans="1:16" x14ac:dyDescent="0.2">
      <c r="A46" s="158" t="s">
        <v>64</v>
      </c>
      <c r="B46" s="158">
        <f>'実質公債費比率（分子）の構造'!K$48</f>
        <v>125</v>
      </c>
      <c r="C46" s="158"/>
      <c r="D46" s="158"/>
      <c r="E46" s="158">
        <f>'実質公債費比率（分子）の構造'!L$48</f>
        <v>133</v>
      </c>
      <c r="F46" s="158"/>
      <c r="G46" s="158"/>
      <c r="H46" s="158">
        <f>'実質公債費比率（分子）の構造'!M$48</f>
        <v>135</v>
      </c>
      <c r="I46" s="158"/>
      <c r="J46" s="158"/>
      <c r="K46" s="158">
        <f>'実質公債費比率（分子）の構造'!N$48</f>
        <v>130</v>
      </c>
      <c r="L46" s="158"/>
      <c r="M46" s="158"/>
      <c r="N46" s="158">
        <f>'実質公債費比率（分子）の構造'!O$48</f>
        <v>125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1077</v>
      </c>
      <c r="C49" s="158"/>
      <c r="D49" s="158"/>
      <c r="E49" s="158">
        <f>'実質公債費比率（分子）の構造'!L$45</f>
        <v>1068</v>
      </c>
      <c r="F49" s="158"/>
      <c r="G49" s="158"/>
      <c r="H49" s="158">
        <f>'実質公債費比率（分子）の構造'!M$45</f>
        <v>1078</v>
      </c>
      <c r="I49" s="158"/>
      <c r="J49" s="158"/>
      <c r="K49" s="158">
        <f>'実質公債費比率（分子）の構造'!N$45</f>
        <v>984</v>
      </c>
      <c r="L49" s="158"/>
      <c r="M49" s="158"/>
      <c r="N49" s="158">
        <f>'実質公債費比率（分子）の構造'!O$45</f>
        <v>930</v>
      </c>
      <c r="O49" s="158"/>
      <c r="P49" s="158"/>
    </row>
    <row r="50" spans="1:16" x14ac:dyDescent="0.2">
      <c r="A50" s="158" t="s">
        <v>67</v>
      </c>
      <c r="B50" s="158" t="e">
        <f>NA()</f>
        <v>#N/A</v>
      </c>
      <c r="C50" s="158">
        <f>IF(ISNUMBER('実質公債費比率（分子）の構造'!K$53),'実質公債費比率（分子）の構造'!K$53,NA())</f>
        <v>271</v>
      </c>
      <c r="D50" s="158" t="e">
        <f>NA()</f>
        <v>#N/A</v>
      </c>
      <c r="E50" s="158" t="e">
        <f>NA()</f>
        <v>#N/A</v>
      </c>
      <c r="F50" s="158">
        <f>IF(ISNUMBER('実質公債費比率（分子）の構造'!L$53),'実質公債費比率（分子）の構造'!L$53,NA())</f>
        <v>299</v>
      </c>
      <c r="G50" s="158" t="e">
        <f>NA()</f>
        <v>#N/A</v>
      </c>
      <c r="H50" s="158" t="e">
        <f>NA()</f>
        <v>#N/A</v>
      </c>
      <c r="I50" s="158">
        <f>IF(ISNUMBER('実質公債費比率（分子）の構造'!M$53),'実質公債費比率（分子）の構造'!M$53,NA())</f>
        <v>324</v>
      </c>
      <c r="J50" s="158" t="e">
        <f>NA()</f>
        <v>#N/A</v>
      </c>
      <c r="K50" s="158" t="e">
        <f>NA()</f>
        <v>#N/A</v>
      </c>
      <c r="L50" s="158">
        <f>IF(ISNUMBER('実質公債費比率（分子）の構造'!N$53),'実質公債費比率（分子）の構造'!N$53,NA())</f>
        <v>305</v>
      </c>
      <c r="M50" s="158" t="e">
        <f>NA()</f>
        <v>#N/A</v>
      </c>
      <c r="N50" s="158" t="e">
        <f>NA()</f>
        <v>#N/A</v>
      </c>
      <c r="O50" s="158">
        <f>IF(ISNUMBER('実質公債費比率（分子）の構造'!O$53),'実質公債費比率（分子）の構造'!O$53,NA())</f>
        <v>287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6812</v>
      </c>
      <c r="E56" s="157"/>
      <c r="F56" s="157"/>
      <c r="G56" s="157">
        <f>'将来負担比率（分子）の構造'!J$52</f>
        <v>6328</v>
      </c>
      <c r="H56" s="157"/>
      <c r="I56" s="157"/>
      <c r="J56" s="157">
        <f>'将来負担比率（分子）の構造'!K$52</f>
        <v>5806</v>
      </c>
      <c r="K56" s="157"/>
      <c r="L56" s="157"/>
      <c r="M56" s="157">
        <f>'将来負担比率（分子）の構造'!L$52</f>
        <v>5394</v>
      </c>
      <c r="N56" s="157"/>
      <c r="O56" s="157"/>
      <c r="P56" s="157">
        <f>'将来負担比率（分子）の構造'!M$52</f>
        <v>5178</v>
      </c>
    </row>
    <row r="57" spans="1:16" x14ac:dyDescent="0.2">
      <c r="A57" s="157" t="s">
        <v>42</v>
      </c>
      <c r="B57" s="157"/>
      <c r="C57" s="157"/>
      <c r="D57" s="157">
        <f>'将来負担比率（分子）の構造'!I$51</f>
        <v>12</v>
      </c>
      <c r="E57" s="157"/>
      <c r="F57" s="157"/>
      <c r="G57" s="157">
        <f>'将来負担比率（分子）の構造'!J$51</f>
        <v>9</v>
      </c>
      <c r="H57" s="157"/>
      <c r="I57" s="157"/>
      <c r="J57" s="157">
        <f>'将来負担比率（分子）の構造'!K$51</f>
        <v>5</v>
      </c>
      <c r="K57" s="157"/>
      <c r="L57" s="157"/>
      <c r="M57" s="157">
        <f>'将来負担比率（分子）の構造'!L$51</f>
        <v>1</v>
      </c>
      <c r="N57" s="157"/>
      <c r="O57" s="157"/>
      <c r="P57" s="157">
        <f>'将来負担比率（分子）の構造'!M$51</f>
        <v>0</v>
      </c>
    </row>
    <row r="58" spans="1:16" x14ac:dyDescent="0.2">
      <c r="A58" s="157" t="s">
        <v>41</v>
      </c>
      <c r="B58" s="157"/>
      <c r="C58" s="157"/>
      <c r="D58" s="157">
        <f>'将来負担比率（分子）の構造'!I$50</f>
        <v>5754</v>
      </c>
      <c r="E58" s="157"/>
      <c r="F58" s="157"/>
      <c r="G58" s="157">
        <f>'将来負担比率（分子）の構造'!J$50</f>
        <v>6315</v>
      </c>
      <c r="H58" s="157"/>
      <c r="I58" s="157"/>
      <c r="J58" s="157">
        <f>'将来負担比率（分子）の構造'!K$50</f>
        <v>6209</v>
      </c>
      <c r="K58" s="157"/>
      <c r="L58" s="157"/>
      <c r="M58" s="157">
        <f>'将来負担比率（分子）の構造'!L$50</f>
        <v>6591</v>
      </c>
      <c r="N58" s="157"/>
      <c r="O58" s="157"/>
      <c r="P58" s="157">
        <f>'将来負担比率（分子）の構造'!M$50</f>
        <v>6725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1016</v>
      </c>
      <c r="C62" s="157"/>
      <c r="D62" s="157"/>
      <c r="E62" s="157">
        <f>'将来負担比率（分子）の構造'!J$45</f>
        <v>826</v>
      </c>
      <c r="F62" s="157"/>
      <c r="G62" s="157"/>
      <c r="H62" s="157">
        <f>'将来負担比率（分子）の構造'!K$45</f>
        <v>732</v>
      </c>
      <c r="I62" s="157"/>
      <c r="J62" s="157"/>
      <c r="K62" s="157">
        <f>'将来負担比率（分子）の構造'!L$45</f>
        <v>657</v>
      </c>
      <c r="L62" s="157"/>
      <c r="M62" s="157"/>
      <c r="N62" s="157">
        <f>'将来負担比率（分子）の構造'!M$45</f>
        <v>603</v>
      </c>
      <c r="O62" s="157"/>
      <c r="P62" s="157"/>
    </row>
    <row r="63" spans="1:16" x14ac:dyDescent="0.2">
      <c r="A63" s="157" t="s">
        <v>34</v>
      </c>
      <c r="B63" s="157">
        <f>'将来負担比率（分子）の構造'!I$44</f>
        <v>13</v>
      </c>
      <c r="C63" s="157"/>
      <c r="D63" s="157"/>
      <c r="E63" s="157">
        <f>'将来負担比率（分子）の構造'!J$44</f>
        <v>8</v>
      </c>
      <c r="F63" s="157"/>
      <c r="G63" s="157"/>
      <c r="H63" s="157">
        <f>'将来負担比率（分子）の構造'!K$44</f>
        <v>3</v>
      </c>
      <c r="I63" s="157"/>
      <c r="J63" s="157"/>
      <c r="K63" s="157">
        <f>'将来負担比率（分子）の構造'!L$44</f>
        <v>1</v>
      </c>
      <c r="L63" s="157"/>
      <c r="M63" s="157"/>
      <c r="N63" s="157">
        <f>'将来負担比率（分子）の構造'!M$44</f>
        <v>31</v>
      </c>
      <c r="O63" s="157"/>
      <c r="P63" s="157"/>
    </row>
    <row r="64" spans="1:16" x14ac:dyDescent="0.2">
      <c r="A64" s="157" t="s">
        <v>33</v>
      </c>
      <c r="B64" s="157">
        <f>'将来負担比率（分子）の構造'!I$43</f>
        <v>926</v>
      </c>
      <c r="C64" s="157"/>
      <c r="D64" s="157"/>
      <c r="E64" s="157">
        <f>'将来負担比率（分子）の構造'!J$43</f>
        <v>865</v>
      </c>
      <c r="F64" s="157"/>
      <c r="G64" s="157"/>
      <c r="H64" s="157">
        <f>'将来負担比率（分子）の構造'!K$43</f>
        <v>871</v>
      </c>
      <c r="I64" s="157"/>
      <c r="J64" s="157"/>
      <c r="K64" s="157">
        <f>'将来負担比率（分子）の構造'!L$43</f>
        <v>805</v>
      </c>
      <c r="L64" s="157"/>
      <c r="M64" s="157"/>
      <c r="N64" s="157">
        <f>'将来負担比率（分子）の構造'!M$43</f>
        <v>768</v>
      </c>
      <c r="O64" s="157"/>
      <c r="P64" s="157"/>
    </row>
    <row r="65" spans="1:16" x14ac:dyDescent="0.2">
      <c r="A65" s="157" t="s">
        <v>32</v>
      </c>
      <c r="B65" s="157">
        <f>'将来負担比率（分子）の構造'!I$42</f>
        <v>35</v>
      </c>
      <c r="C65" s="157"/>
      <c r="D65" s="157"/>
      <c r="E65" s="157">
        <f>'将来負担比率（分子）の構造'!J$42</f>
        <v>25</v>
      </c>
      <c r="F65" s="157"/>
      <c r="G65" s="157"/>
      <c r="H65" s="157">
        <f>'将来負担比率（分子）の構造'!K$42</f>
        <v>17</v>
      </c>
      <c r="I65" s="157"/>
      <c r="J65" s="157"/>
      <c r="K65" s="157">
        <f>'将来負担比率（分子）の構造'!L$42</f>
        <v>11</v>
      </c>
      <c r="L65" s="157"/>
      <c r="M65" s="157"/>
      <c r="N65" s="157">
        <f>'将来負担比率（分子）の構造'!M$42</f>
        <v>6</v>
      </c>
      <c r="O65" s="157"/>
      <c r="P65" s="157"/>
    </row>
    <row r="66" spans="1:16" x14ac:dyDescent="0.2">
      <c r="A66" s="157" t="s">
        <v>31</v>
      </c>
      <c r="B66" s="157">
        <f>'将来負担比率（分子）の構造'!I$41</f>
        <v>8006</v>
      </c>
      <c r="C66" s="157"/>
      <c r="D66" s="157"/>
      <c r="E66" s="157">
        <f>'将来負担比率（分子）の構造'!J$41</f>
        <v>7500</v>
      </c>
      <c r="F66" s="157"/>
      <c r="G66" s="157"/>
      <c r="H66" s="157">
        <f>'将来負担比率（分子）の構造'!K$41</f>
        <v>6890</v>
      </c>
      <c r="I66" s="157"/>
      <c r="J66" s="157"/>
      <c r="K66" s="157">
        <f>'将来負担比率（分子）の構造'!L$41</f>
        <v>6381</v>
      </c>
      <c r="L66" s="157"/>
      <c r="M66" s="157"/>
      <c r="N66" s="157">
        <f>'将来負担比率（分子）の構造'!M$41</f>
        <v>6219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2822</v>
      </c>
      <c r="C72" s="161">
        <f>基金残高に係る経年分析!G55</f>
        <v>3022</v>
      </c>
      <c r="D72" s="161">
        <f>基金残高に係る経年分析!H55</f>
        <v>3143</v>
      </c>
    </row>
    <row r="73" spans="1:16" x14ac:dyDescent="0.2">
      <c r="A73" s="160" t="s">
        <v>74</v>
      </c>
      <c r="B73" s="161">
        <f>基金残高に係る経年分析!F56</f>
        <v>362</v>
      </c>
      <c r="C73" s="161">
        <f>基金残高に係る経年分析!G56</f>
        <v>381</v>
      </c>
      <c r="D73" s="161">
        <f>基金残高に係る経年分析!H56</f>
        <v>404</v>
      </c>
    </row>
    <row r="74" spans="1:16" x14ac:dyDescent="0.2">
      <c r="A74" s="160" t="s">
        <v>75</v>
      </c>
      <c r="B74" s="161">
        <f>基金残高に係る経年分析!F57</f>
        <v>4146</v>
      </c>
      <c r="C74" s="161">
        <f>基金残高に係る経年分析!G57</f>
        <v>4276</v>
      </c>
      <c r="D74" s="161">
        <f>基金残高に係る経年分析!H57</f>
        <v>4208</v>
      </c>
    </row>
  </sheetData>
  <sheetProtection algorithmName="SHA-512" hashValue="x0DER2haJV5vkHhVauPJC6Nc6LtuQ8eaMgjA4bBf0Y3pyJyY/YP65urdG6ZLUjAJqny/ddFUvvr7zIvXwxhGcQ==" saltValue="WYKT2JXq5/27O4F5gW5t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214</v>
      </c>
      <c r="C5" s="667"/>
      <c r="D5" s="667"/>
      <c r="E5" s="667"/>
      <c r="F5" s="667"/>
      <c r="G5" s="667"/>
      <c r="H5" s="667"/>
      <c r="I5" s="667"/>
      <c r="J5" s="667"/>
      <c r="K5" s="667"/>
      <c r="L5" s="667"/>
      <c r="M5" s="667"/>
      <c r="N5" s="667"/>
      <c r="O5" s="667"/>
      <c r="P5" s="667"/>
      <c r="Q5" s="668"/>
      <c r="R5" s="663">
        <v>856021</v>
      </c>
      <c r="S5" s="664"/>
      <c r="T5" s="664"/>
      <c r="U5" s="664"/>
      <c r="V5" s="664"/>
      <c r="W5" s="664"/>
      <c r="X5" s="664"/>
      <c r="Y5" s="689"/>
      <c r="Z5" s="702">
        <v>7.7</v>
      </c>
      <c r="AA5" s="702"/>
      <c r="AB5" s="702"/>
      <c r="AC5" s="702"/>
      <c r="AD5" s="703">
        <v>856021</v>
      </c>
      <c r="AE5" s="703"/>
      <c r="AF5" s="703"/>
      <c r="AG5" s="703"/>
      <c r="AH5" s="703"/>
      <c r="AI5" s="703"/>
      <c r="AJ5" s="703"/>
      <c r="AK5" s="703"/>
      <c r="AL5" s="690">
        <v>16.399999999999999</v>
      </c>
      <c r="AM5" s="672"/>
      <c r="AN5" s="672"/>
      <c r="AO5" s="691"/>
      <c r="AP5" s="666" t="s">
        <v>215</v>
      </c>
      <c r="AQ5" s="667"/>
      <c r="AR5" s="667"/>
      <c r="AS5" s="667"/>
      <c r="AT5" s="667"/>
      <c r="AU5" s="667"/>
      <c r="AV5" s="667"/>
      <c r="AW5" s="667"/>
      <c r="AX5" s="667"/>
      <c r="AY5" s="667"/>
      <c r="AZ5" s="667"/>
      <c r="BA5" s="667"/>
      <c r="BB5" s="667"/>
      <c r="BC5" s="667"/>
      <c r="BD5" s="667"/>
      <c r="BE5" s="667"/>
      <c r="BF5" s="668"/>
      <c r="BG5" s="608">
        <v>843021</v>
      </c>
      <c r="BH5" s="609"/>
      <c r="BI5" s="609"/>
      <c r="BJ5" s="609"/>
      <c r="BK5" s="609"/>
      <c r="BL5" s="609"/>
      <c r="BM5" s="609"/>
      <c r="BN5" s="610"/>
      <c r="BO5" s="646">
        <v>98.5</v>
      </c>
      <c r="BP5" s="646"/>
      <c r="BQ5" s="646"/>
      <c r="BR5" s="646"/>
      <c r="BS5" s="647">
        <v>120309</v>
      </c>
      <c r="BT5" s="647"/>
      <c r="BU5" s="647"/>
      <c r="BV5" s="647"/>
      <c r="BW5" s="647"/>
      <c r="BX5" s="647"/>
      <c r="BY5" s="647"/>
      <c r="BZ5" s="647"/>
      <c r="CA5" s="647"/>
      <c r="CB5" s="685"/>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2">
      <c r="B6" s="605" t="s">
        <v>219</v>
      </c>
      <c r="C6" s="606"/>
      <c r="D6" s="606"/>
      <c r="E6" s="606"/>
      <c r="F6" s="606"/>
      <c r="G6" s="606"/>
      <c r="H6" s="606"/>
      <c r="I6" s="606"/>
      <c r="J6" s="606"/>
      <c r="K6" s="606"/>
      <c r="L6" s="606"/>
      <c r="M6" s="606"/>
      <c r="N6" s="606"/>
      <c r="O6" s="606"/>
      <c r="P6" s="606"/>
      <c r="Q6" s="607"/>
      <c r="R6" s="608">
        <v>311102</v>
      </c>
      <c r="S6" s="609"/>
      <c r="T6" s="609"/>
      <c r="U6" s="609"/>
      <c r="V6" s="609"/>
      <c r="W6" s="609"/>
      <c r="X6" s="609"/>
      <c r="Y6" s="610"/>
      <c r="Z6" s="646">
        <v>2.8</v>
      </c>
      <c r="AA6" s="646"/>
      <c r="AB6" s="646"/>
      <c r="AC6" s="646"/>
      <c r="AD6" s="647">
        <v>311102</v>
      </c>
      <c r="AE6" s="647"/>
      <c r="AF6" s="647"/>
      <c r="AG6" s="647"/>
      <c r="AH6" s="647"/>
      <c r="AI6" s="647"/>
      <c r="AJ6" s="647"/>
      <c r="AK6" s="647"/>
      <c r="AL6" s="611">
        <v>6</v>
      </c>
      <c r="AM6" s="612"/>
      <c r="AN6" s="612"/>
      <c r="AO6" s="648"/>
      <c r="AP6" s="605" t="s">
        <v>220</v>
      </c>
      <c r="AQ6" s="606"/>
      <c r="AR6" s="606"/>
      <c r="AS6" s="606"/>
      <c r="AT6" s="606"/>
      <c r="AU6" s="606"/>
      <c r="AV6" s="606"/>
      <c r="AW6" s="606"/>
      <c r="AX6" s="606"/>
      <c r="AY6" s="606"/>
      <c r="AZ6" s="606"/>
      <c r="BA6" s="606"/>
      <c r="BB6" s="606"/>
      <c r="BC6" s="606"/>
      <c r="BD6" s="606"/>
      <c r="BE6" s="606"/>
      <c r="BF6" s="607"/>
      <c r="BG6" s="608">
        <v>843021</v>
      </c>
      <c r="BH6" s="609"/>
      <c r="BI6" s="609"/>
      <c r="BJ6" s="609"/>
      <c r="BK6" s="609"/>
      <c r="BL6" s="609"/>
      <c r="BM6" s="609"/>
      <c r="BN6" s="610"/>
      <c r="BO6" s="646">
        <v>98.5</v>
      </c>
      <c r="BP6" s="646"/>
      <c r="BQ6" s="646"/>
      <c r="BR6" s="646"/>
      <c r="BS6" s="647">
        <v>120309</v>
      </c>
      <c r="BT6" s="647"/>
      <c r="BU6" s="647"/>
      <c r="BV6" s="647"/>
      <c r="BW6" s="647"/>
      <c r="BX6" s="647"/>
      <c r="BY6" s="647"/>
      <c r="BZ6" s="647"/>
      <c r="CA6" s="647"/>
      <c r="CB6" s="685"/>
      <c r="CD6" s="666" t="s">
        <v>221</v>
      </c>
      <c r="CE6" s="667"/>
      <c r="CF6" s="667"/>
      <c r="CG6" s="667"/>
      <c r="CH6" s="667"/>
      <c r="CI6" s="667"/>
      <c r="CJ6" s="667"/>
      <c r="CK6" s="667"/>
      <c r="CL6" s="667"/>
      <c r="CM6" s="667"/>
      <c r="CN6" s="667"/>
      <c r="CO6" s="667"/>
      <c r="CP6" s="667"/>
      <c r="CQ6" s="668"/>
      <c r="CR6" s="608">
        <v>65996</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65996</v>
      </c>
      <c r="DR6" s="609"/>
      <c r="DS6" s="609"/>
      <c r="DT6" s="609"/>
      <c r="DU6" s="609"/>
      <c r="DV6" s="609"/>
      <c r="DW6" s="609"/>
      <c r="DX6" s="609"/>
      <c r="DY6" s="609"/>
      <c r="DZ6" s="609"/>
      <c r="EA6" s="609"/>
      <c r="EB6" s="609"/>
      <c r="EC6" s="645"/>
    </row>
    <row r="7" spans="2:143" ht="11.25" customHeight="1" x14ac:dyDescent="0.2">
      <c r="B7" s="605" t="s">
        <v>222</v>
      </c>
      <c r="C7" s="606"/>
      <c r="D7" s="606"/>
      <c r="E7" s="606"/>
      <c r="F7" s="606"/>
      <c r="G7" s="606"/>
      <c r="H7" s="606"/>
      <c r="I7" s="606"/>
      <c r="J7" s="606"/>
      <c r="K7" s="606"/>
      <c r="L7" s="606"/>
      <c r="M7" s="606"/>
      <c r="N7" s="606"/>
      <c r="O7" s="606"/>
      <c r="P7" s="606"/>
      <c r="Q7" s="607"/>
      <c r="R7" s="608">
        <v>92</v>
      </c>
      <c r="S7" s="609"/>
      <c r="T7" s="609"/>
      <c r="U7" s="609"/>
      <c r="V7" s="609"/>
      <c r="W7" s="609"/>
      <c r="X7" s="609"/>
      <c r="Y7" s="610"/>
      <c r="Z7" s="646">
        <v>0</v>
      </c>
      <c r="AA7" s="646"/>
      <c r="AB7" s="646"/>
      <c r="AC7" s="646"/>
      <c r="AD7" s="647">
        <v>92</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130421</v>
      </c>
      <c r="BH7" s="609"/>
      <c r="BI7" s="609"/>
      <c r="BJ7" s="609"/>
      <c r="BK7" s="609"/>
      <c r="BL7" s="609"/>
      <c r="BM7" s="609"/>
      <c r="BN7" s="610"/>
      <c r="BO7" s="646">
        <v>15.2</v>
      </c>
      <c r="BP7" s="646"/>
      <c r="BQ7" s="646"/>
      <c r="BR7" s="646"/>
      <c r="BS7" s="647">
        <v>2998</v>
      </c>
      <c r="BT7" s="647"/>
      <c r="BU7" s="647"/>
      <c r="BV7" s="647"/>
      <c r="BW7" s="647"/>
      <c r="BX7" s="647"/>
      <c r="BY7" s="647"/>
      <c r="BZ7" s="647"/>
      <c r="CA7" s="647"/>
      <c r="CB7" s="685"/>
      <c r="CD7" s="605" t="s">
        <v>224</v>
      </c>
      <c r="CE7" s="606"/>
      <c r="CF7" s="606"/>
      <c r="CG7" s="606"/>
      <c r="CH7" s="606"/>
      <c r="CI7" s="606"/>
      <c r="CJ7" s="606"/>
      <c r="CK7" s="606"/>
      <c r="CL7" s="606"/>
      <c r="CM7" s="606"/>
      <c r="CN7" s="606"/>
      <c r="CO7" s="606"/>
      <c r="CP7" s="606"/>
      <c r="CQ7" s="607"/>
      <c r="CR7" s="608">
        <v>2227182</v>
      </c>
      <c r="CS7" s="609"/>
      <c r="CT7" s="609"/>
      <c r="CU7" s="609"/>
      <c r="CV7" s="609"/>
      <c r="CW7" s="609"/>
      <c r="CX7" s="609"/>
      <c r="CY7" s="610"/>
      <c r="CZ7" s="646">
        <v>21.5</v>
      </c>
      <c r="DA7" s="646"/>
      <c r="DB7" s="646"/>
      <c r="DC7" s="646"/>
      <c r="DD7" s="614">
        <v>287325</v>
      </c>
      <c r="DE7" s="609"/>
      <c r="DF7" s="609"/>
      <c r="DG7" s="609"/>
      <c r="DH7" s="609"/>
      <c r="DI7" s="609"/>
      <c r="DJ7" s="609"/>
      <c r="DK7" s="609"/>
      <c r="DL7" s="609"/>
      <c r="DM7" s="609"/>
      <c r="DN7" s="609"/>
      <c r="DO7" s="609"/>
      <c r="DP7" s="610"/>
      <c r="DQ7" s="614">
        <v>1449515</v>
      </c>
      <c r="DR7" s="609"/>
      <c r="DS7" s="609"/>
      <c r="DT7" s="609"/>
      <c r="DU7" s="609"/>
      <c r="DV7" s="609"/>
      <c r="DW7" s="609"/>
      <c r="DX7" s="609"/>
      <c r="DY7" s="609"/>
      <c r="DZ7" s="609"/>
      <c r="EA7" s="609"/>
      <c r="EB7" s="609"/>
      <c r="EC7" s="645"/>
    </row>
    <row r="8" spans="2:143" ht="11.25" customHeight="1" x14ac:dyDescent="0.2">
      <c r="B8" s="605" t="s">
        <v>225</v>
      </c>
      <c r="C8" s="606"/>
      <c r="D8" s="606"/>
      <c r="E8" s="606"/>
      <c r="F8" s="606"/>
      <c r="G8" s="606"/>
      <c r="H8" s="606"/>
      <c r="I8" s="606"/>
      <c r="J8" s="606"/>
      <c r="K8" s="606"/>
      <c r="L8" s="606"/>
      <c r="M8" s="606"/>
      <c r="N8" s="606"/>
      <c r="O8" s="606"/>
      <c r="P8" s="606"/>
      <c r="Q8" s="607"/>
      <c r="R8" s="608">
        <v>2023</v>
      </c>
      <c r="S8" s="609"/>
      <c r="T8" s="609"/>
      <c r="U8" s="609"/>
      <c r="V8" s="609"/>
      <c r="W8" s="609"/>
      <c r="X8" s="609"/>
      <c r="Y8" s="610"/>
      <c r="Z8" s="646">
        <v>0</v>
      </c>
      <c r="AA8" s="646"/>
      <c r="AB8" s="646"/>
      <c r="AC8" s="646"/>
      <c r="AD8" s="647">
        <v>2023</v>
      </c>
      <c r="AE8" s="647"/>
      <c r="AF8" s="647"/>
      <c r="AG8" s="647"/>
      <c r="AH8" s="647"/>
      <c r="AI8" s="647"/>
      <c r="AJ8" s="647"/>
      <c r="AK8" s="647"/>
      <c r="AL8" s="611">
        <v>0</v>
      </c>
      <c r="AM8" s="612"/>
      <c r="AN8" s="612"/>
      <c r="AO8" s="648"/>
      <c r="AP8" s="605" t="s">
        <v>226</v>
      </c>
      <c r="AQ8" s="606"/>
      <c r="AR8" s="606"/>
      <c r="AS8" s="606"/>
      <c r="AT8" s="606"/>
      <c r="AU8" s="606"/>
      <c r="AV8" s="606"/>
      <c r="AW8" s="606"/>
      <c r="AX8" s="606"/>
      <c r="AY8" s="606"/>
      <c r="AZ8" s="606"/>
      <c r="BA8" s="606"/>
      <c r="BB8" s="606"/>
      <c r="BC8" s="606"/>
      <c r="BD8" s="606"/>
      <c r="BE8" s="606"/>
      <c r="BF8" s="607"/>
      <c r="BG8" s="608">
        <v>5742</v>
      </c>
      <c r="BH8" s="609"/>
      <c r="BI8" s="609"/>
      <c r="BJ8" s="609"/>
      <c r="BK8" s="609"/>
      <c r="BL8" s="609"/>
      <c r="BM8" s="609"/>
      <c r="BN8" s="610"/>
      <c r="BO8" s="646">
        <v>0.7</v>
      </c>
      <c r="BP8" s="646"/>
      <c r="BQ8" s="646"/>
      <c r="BR8" s="646"/>
      <c r="BS8" s="647" t="s">
        <v>122</v>
      </c>
      <c r="BT8" s="647"/>
      <c r="BU8" s="647"/>
      <c r="BV8" s="647"/>
      <c r="BW8" s="647"/>
      <c r="BX8" s="647"/>
      <c r="BY8" s="647"/>
      <c r="BZ8" s="647"/>
      <c r="CA8" s="647"/>
      <c r="CB8" s="685"/>
      <c r="CD8" s="605" t="s">
        <v>227</v>
      </c>
      <c r="CE8" s="606"/>
      <c r="CF8" s="606"/>
      <c r="CG8" s="606"/>
      <c r="CH8" s="606"/>
      <c r="CI8" s="606"/>
      <c r="CJ8" s="606"/>
      <c r="CK8" s="606"/>
      <c r="CL8" s="606"/>
      <c r="CM8" s="606"/>
      <c r="CN8" s="606"/>
      <c r="CO8" s="606"/>
      <c r="CP8" s="606"/>
      <c r="CQ8" s="607"/>
      <c r="CR8" s="608">
        <v>1403805</v>
      </c>
      <c r="CS8" s="609"/>
      <c r="CT8" s="609"/>
      <c r="CU8" s="609"/>
      <c r="CV8" s="609"/>
      <c r="CW8" s="609"/>
      <c r="CX8" s="609"/>
      <c r="CY8" s="610"/>
      <c r="CZ8" s="646">
        <v>13.6</v>
      </c>
      <c r="DA8" s="646"/>
      <c r="DB8" s="646"/>
      <c r="DC8" s="646"/>
      <c r="DD8" s="614">
        <v>8425</v>
      </c>
      <c r="DE8" s="609"/>
      <c r="DF8" s="609"/>
      <c r="DG8" s="609"/>
      <c r="DH8" s="609"/>
      <c r="DI8" s="609"/>
      <c r="DJ8" s="609"/>
      <c r="DK8" s="609"/>
      <c r="DL8" s="609"/>
      <c r="DM8" s="609"/>
      <c r="DN8" s="609"/>
      <c r="DO8" s="609"/>
      <c r="DP8" s="610"/>
      <c r="DQ8" s="614">
        <v>892327</v>
      </c>
      <c r="DR8" s="609"/>
      <c r="DS8" s="609"/>
      <c r="DT8" s="609"/>
      <c r="DU8" s="609"/>
      <c r="DV8" s="609"/>
      <c r="DW8" s="609"/>
      <c r="DX8" s="609"/>
      <c r="DY8" s="609"/>
      <c r="DZ8" s="609"/>
      <c r="EA8" s="609"/>
      <c r="EB8" s="609"/>
      <c r="EC8" s="645"/>
    </row>
    <row r="9" spans="2:143" ht="11.25" customHeight="1" x14ac:dyDescent="0.2">
      <c r="B9" s="605" t="s">
        <v>228</v>
      </c>
      <c r="C9" s="606"/>
      <c r="D9" s="606"/>
      <c r="E9" s="606"/>
      <c r="F9" s="606"/>
      <c r="G9" s="606"/>
      <c r="H9" s="606"/>
      <c r="I9" s="606"/>
      <c r="J9" s="606"/>
      <c r="K9" s="606"/>
      <c r="L9" s="606"/>
      <c r="M9" s="606"/>
      <c r="N9" s="606"/>
      <c r="O9" s="606"/>
      <c r="P9" s="606"/>
      <c r="Q9" s="607"/>
      <c r="R9" s="608">
        <v>1985</v>
      </c>
      <c r="S9" s="609"/>
      <c r="T9" s="609"/>
      <c r="U9" s="609"/>
      <c r="V9" s="609"/>
      <c r="W9" s="609"/>
      <c r="X9" s="609"/>
      <c r="Y9" s="610"/>
      <c r="Z9" s="646">
        <v>0</v>
      </c>
      <c r="AA9" s="646"/>
      <c r="AB9" s="646"/>
      <c r="AC9" s="646"/>
      <c r="AD9" s="647">
        <v>1985</v>
      </c>
      <c r="AE9" s="647"/>
      <c r="AF9" s="647"/>
      <c r="AG9" s="647"/>
      <c r="AH9" s="647"/>
      <c r="AI9" s="647"/>
      <c r="AJ9" s="647"/>
      <c r="AK9" s="647"/>
      <c r="AL9" s="611">
        <v>0</v>
      </c>
      <c r="AM9" s="612"/>
      <c r="AN9" s="612"/>
      <c r="AO9" s="648"/>
      <c r="AP9" s="605" t="s">
        <v>229</v>
      </c>
      <c r="AQ9" s="606"/>
      <c r="AR9" s="606"/>
      <c r="AS9" s="606"/>
      <c r="AT9" s="606"/>
      <c r="AU9" s="606"/>
      <c r="AV9" s="606"/>
      <c r="AW9" s="606"/>
      <c r="AX9" s="606"/>
      <c r="AY9" s="606"/>
      <c r="AZ9" s="606"/>
      <c r="BA9" s="606"/>
      <c r="BB9" s="606"/>
      <c r="BC9" s="606"/>
      <c r="BD9" s="606"/>
      <c r="BE9" s="606"/>
      <c r="BF9" s="607"/>
      <c r="BG9" s="608">
        <v>110823</v>
      </c>
      <c r="BH9" s="609"/>
      <c r="BI9" s="609"/>
      <c r="BJ9" s="609"/>
      <c r="BK9" s="609"/>
      <c r="BL9" s="609"/>
      <c r="BM9" s="609"/>
      <c r="BN9" s="610"/>
      <c r="BO9" s="646">
        <v>12.9</v>
      </c>
      <c r="BP9" s="646"/>
      <c r="BQ9" s="646"/>
      <c r="BR9" s="646"/>
      <c r="BS9" s="647" t="s">
        <v>122</v>
      </c>
      <c r="BT9" s="647"/>
      <c r="BU9" s="647"/>
      <c r="BV9" s="647"/>
      <c r="BW9" s="647"/>
      <c r="BX9" s="647"/>
      <c r="BY9" s="647"/>
      <c r="BZ9" s="647"/>
      <c r="CA9" s="647"/>
      <c r="CB9" s="685"/>
      <c r="CD9" s="605" t="s">
        <v>230</v>
      </c>
      <c r="CE9" s="606"/>
      <c r="CF9" s="606"/>
      <c r="CG9" s="606"/>
      <c r="CH9" s="606"/>
      <c r="CI9" s="606"/>
      <c r="CJ9" s="606"/>
      <c r="CK9" s="606"/>
      <c r="CL9" s="606"/>
      <c r="CM9" s="606"/>
      <c r="CN9" s="606"/>
      <c r="CO9" s="606"/>
      <c r="CP9" s="606"/>
      <c r="CQ9" s="607"/>
      <c r="CR9" s="608">
        <v>788841</v>
      </c>
      <c r="CS9" s="609"/>
      <c r="CT9" s="609"/>
      <c r="CU9" s="609"/>
      <c r="CV9" s="609"/>
      <c r="CW9" s="609"/>
      <c r="CX9" s="609"/>
      <c r="CY9" s="610"/>
      <c r="CZ9" s="646">
        <v>7.6</v>
      </c>
      <c r="DA9" s="646"/>
      <c r="DB9" s="646"/>
      <c r="DC9" s="646"/>
      <c r="DD9" s="614">
        <v>12105</v>
      </c>
      <c r="DE9" s="609"/>
      <c r="DF9" s="609"/>
      <c r="DG9" s="609"/>
      <c r="DH9" s="609"/>
      <c r="DI9" s="609"/>
      <c r="DJ9" s="609"/>
      <c r="DK9" s="609"/>
      <c r="DL9" s="609"/>
      <c r="DM9" s="609"/>
      <c r="DN9" s="609"/>
      <c r="DO9" s="609"/>
      <c r="DP9" s="610"/>
      <c r="DQ9" s="614">
        <v>764277</v>
      </c>
      <c r="DR9" s="609"/>
      <c r="DS9" s="609"/>
      <c r="DT9" s="609"/>
      <c r="DU9" s="609"/>
      <c r="DV9" s="609"/>
      <c r="DW9" s="609"/>
      <c r="DX9" s="609"/>
      <c r="DY9" s="609"/>
      <c r="DZ9" s="609"/>
      <c r="EA9" s="609"/>
      <c r="EB9" s="609"/>
      <c r="EC9" s="645"/>
    </row>
    <row r="10" spans="2:143" ht="11.25" customHeight="1" x14ac:dyDescent="0.2">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8075</v>
      </c>
      <c r="BH10" s="609"/>
      <c r="BI10" s="609"/>
      <c r="BJ10" s="609"/>
      <c r="BK10" s="609"/>
      <c r="BL10" s="609"/>
      <c r="BM10" s="609"/>
      <c r="BN10" s="610"/>
      <c r="BO10" s="646">
        <v>0.9</v>
      </c>
      <c r="BP10" s="646"/>
      <c r="BQ10" s="646"/>
      <c r="BR10" s="646"/>
      <c r="BS10" s="647">
        <v>1346</v>
      </c>
      <c r="BT10" s="647"/>
      <c r="BU10" s="647"/>
      <c r="BV10" s="647"/>
      <c r="BW10" s="647"/>
      <c r="BX10" s="647"/>
      <c r="BY10" s="647"/>
      <c r="BZ10" s="647"/>
      <c r="CA10" s="647"/>
      <c r="CB10" s="685"/>
      <c r="CD10" s="605" t="s">
        <v>233</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234</v>
      </c>
      <c r="C11" s="606"/>
      <c r="D11" s="606"/>
      <c r="E11" s="606"/>
      <c r="F11" s="606"/>
      <c r="G11" s="606"/>
      <c r="H11" s="606"/>
      <c r="I11" s="606"/>
      <c r="J11" s="606"/>
      <c r="K11" s="606"/>
      <c r="L11" s="606"/>
      <c r="M11" s="606"/>
      <c r="N11" s="606"/>
      <c r="O11" s="606"/>
      <c r="P11" s="606"/>
      <c r="Q11" s="607"/>
      <c r="R11" s="608">
        <v>120938</v>
      </c>
      <c r="S11" s="609"/>
      <c r="T11" s="609"/>
      <c r="U11" s="609"/>
      <c r="V11" s="609"/>
      <c r="W11" s="609"/>
      <c r="X11" s="609"/>
      <c r="Y11" s="610"/>
      <c r="Z11" s="611">
        <v>1.1000000000000001</v>
      </c>
      <c r="AA11" s="612"/>
      <c r="AB11" s="612"/>
      <c r="AC11" s="613"/>
      <c r="AD11" s="614">
        <v>120938</v>
      </c>
      <c r="AE11" s="609"/>
      <c r="AF11" s="609"/>
      <c r="AG11" s="609"/>
      <c r="AH11" s="609"/>
      <c r="AI11" s="609"/>
      <c r="AJ11" s="609"/>
      <c r="AK11" s="610"/>
      <c r="AL11" s="611">
        <v>2.2999999999999998</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5781</v>
      </c>
      <c r="BH11" s="609"/>
      <c r="BI11" s="609"/>
      <c r="BJ11" s="609"/>
      <c r="BK11" s="609"/>
      <c r="BL11" s="609"/>
      <c r="BM11" s="609"/>
      <c r="BN11" s="610"/>
      <c r="BO11" s="646">
        <v>0.7</v>
      </c>
      <c r="BP11" s="646"/>
      <c r="BQ11" s="646"/>
      <c r="BR11" s="646"/>
      <c r="BS11" s="647">
        <v>1652</v>
      </c>
      <c r="BT11" s="647"/>
      <c r="BU11" s="647"/>
      <c r="BV11" s="647"/>
      <c r="BW11" s="647"/>
      <c r="BX11" s="647"/>
      <c r="BY11" s="647"/>
      <c r="BZ11" s="647"/>
      <c r="CA11" s="647"/>
      <c r="CB11" s="685"/>
      <c r="CD11" s="605" t="s">
        <v>236</v>
      </c>
      <c r="CE11" s="606"/>
      <c r="CF11" s="606"/>
      <c r="CG11" s="606"/>
      <c r="CH11" s="606"/>
      <c r="CI11" s="606"/>
      <c r="CJ11" s="606"/>
      <c r="CK11" s="606"/>
      <c r="CL11" s="606"/>
      <c r="CM11" s="606"/>
      <c r="CN11" s="606"/>
      <c r="CO11" s="606"/>
      <c r="CP11" s="606"/>
      <c r="CQ11" s="607"/>
      <c r="CR11" s="608">
        <v>927481</v>
      </c>
      <c r="CS11" s="609"/>
      <c r="CT11" s="609"/>
      <c r="CU11" s="609"/>
      <c r="CV11" s="609"/>
      <c r="CW11" s="609"/>
      <c r="CX11" s="609"/>
      <c r="CY11" s="610"/>
      <c r="CZ11" s="646">
        <v>9</v>
      </c>
      <c r="DA11" s="646"/>
      <c r="DB11" s="646"/>
      <c r="DC11" s="646"/>
      <c r="DD11" s="614">
        <v>185134</v>
      </c>
      <c r="DE11" s="609"/>
      <c r="DF11" s="609"/>
      <c r="DG11" s="609"/>
      <c r="DH11" s="609"/>
      <c r="DI11" s="609"/>
      <c r="DJ11" s="609"/>
      <c r="DK11" s="609"/>
      <c r="DL11" s="609"/>
      <c r="DM11" s="609"/>
      <c r="DN11" s="609"/>
      <c r="DO11" s="609"/>
      <c r="DP11" s="610"/>
      <c r="DQ11" s="614">
        <v>395457</v>
      </c>
      <c r="DR11" s="609"/>
      <c r="DS11" s="609"/>
      <c r="DT11" s="609"/>
      <c r="DU11" s="609"/>
      <c r="DV11" s="609"/>
      <c r="DW11" s="609"/>
      <c r="DX11" s="609"/>
      <c r="DY11" s="609"/>
      <c r="DZ11" s="609"/>
      <c r="EA11" s="609"/>
      <c r="EB11" s="609"/>
      <c r="EC11" s="645"/>
    </row>
    <row r="12" spans="2:143" ht="11.25" customHeight="1" x14ac:dyDescent="0.2">
      <c r="B12" s="605" t="s">
        <v>237</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672202</v>
      </c>
      <c r="BH12" s="609"/>
      <c r="BI12" s="609"/>
      <c r="BJ12" s="609"/>
      <c r="BK12" s="609"/>
      <c r="BL12" s="609"/>
      <c r="BM12" s="609"/>
      <c r="BN12" s="610"/>
      <c r="BO12" s="646">
        <v>78.5</v>
      </c>
      <c r="BP12" s="646"/>
      <c r="BQ12" s="646"/>
      <c r="BR12" s="646"/>
      <c r="BS12" s="647">
        <v>117311</v>
      </c>
      <c r="BT12" s="647"/>
      <c r="BU12" s="647"/>
      <c r="BV12" s="647"/>
      <c r="BW12" s="647"/>
      <c r="BX12" s="647"/>
      <c r="BY12" s="647"/>
      <c r="BZ12" s="647"/>
      <c r="CA12" s="647"/>
      <c r="CB12" s="685"/>
      <c r="CD12" s="605" t="s">
        <v>239</v>
      </c>
      <c r="CE12" s="606"/>
      <c r="CF12" s="606"/>
      <c r="CG12" s="606"/>
      <c r="CH12" s="606"/>
      <c r="CI12" s="606"/>
      <c r="CJ12" s="606"/>
      <c r="CK12" s="606"/>
      <c r="CL12" s="606"/>
      <c r="CM12" s="606"/>
      <c r="CN12" s="606"/>
      <c r="CO12" s="606"/>
      <c r="CP12" s="606"/>
      <c r="CQ12" s="607"/>
      <c r="CR12" s="608">
        <v>298041</v>
      </c>
      <c r="CS12" s="609"/>
      <c r="CT12" s="609"/>
      <c r="CU12" s="609"/>
      <c r="CV12" s="609"/>
      <c r="CW12" s="609"/>
      <c r="CX12" s="609"/>
      <c r="CY12" s="610"/>
      <c r="CZ12" s="646">
        <v>2.9</v>
      </c>
      <c r="DA12" s="646"/>
      <c r="DB12" s="646"/>
      <c r="DC12" s="646"/>
      <c r="DD12" s="614">
        <v>99864</v>
      </c>
      <c r="DE12" s="609"/>
      <c r="DF12" s="609"/>
      <c r="DG12" s="609"/>
      <c r="DH12" s="609"/>
      <c r="DI12" s="609"/>
      <c r="DJ12" s="609"/>
      <c r="DK12" s="609"/>
      <c r="DL12" s="609"/>
      <c r="DM12" s="609"/>
      <c r="DN12" s="609"/>
      <c r="DO12" s="609"/>
      <c r="DP12" s="610"/>
      <c r="DQ12" s="614">
        <v>183180</v>
      </c>
      <c r="DR12" s="609"/>
      <c r="DS12" s="609"/>
      <c r="DT12" s="609"/>
      <c r="DU12" s="609"/>
      <c r="DV12" s="609"/>
      <c r="DW12" s="609"/>
      <c r="DX12" s="609"/>
      <c r="DY12" s="609"/>
      <c r="DZ12" s="609"/>
      <c r="EA12" s="609"/>
      <c r="EB12" s="609"/>
      <c r="EC12" s="645"/>
    </row>
    <row r="13" spans="2:143" ht="11.25" customHeight="1" x14ac:dyDescent="0.2">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666762</v>
      </c>
      <c r="BH13" s="609"/>
      <c r="BI13" s="609"/>
      <c r="BJ13" s="609"/>
      <c r="BK13" s="609"/>
      <c r="BL13" s="609"/>
      <c r="BM13" s="609"/>
      <c r="BN13" s="610"/>
      <c r="BO13" s="646">
        <v>77.900000000000006</v>
      </c>
      <c r="BP13" s="646"/>
      <c r="BQ13" s="646"/>
      <c r="BR13" s="646"/>
      <c r="BS13" s="647">
        <v>117311</v>
      </c>
      <c r="BT13" s="647"/>
      <c r="BU13" s="647"/>
      <c r="BV13" s="647"/>
      <c r="BW13" s="647"/>
      <c r="BX13" s="647"/>
      <c r="BY13" s="647"/>
      <c r="BZ13" s="647"/>
      <c r="CA13" s="647"/>
      <c r="CB13" s="685"/>
      <c r="CD13" s="605" t="s">
        <v>242</v>
      </c>
      <c r="CE13" s="606"/>
      <c r="CF13" s="606"/>
      <c r="CG13" s="606"/>
      <c r="CH13" s="606"/>
      <c r="CI13" s="606"/>
      <c r="CJ13" s="606"/>
      <c r="CK13" s="606"/>
      <c r="CL13" s="606"/>
      <c r="CM13" s="606"/>
      <c r="CN13" s="606"/>
      <c r="CO13" s="606"/>
      <c r="CP13" s="606"/>
      <c r="CQ13" s="607"/>
      <c r="CR13" s="608">
        <v>432768</v>
      </c>
      <c r="CS13" s="609"/>
      <c r="CT13" s="609"/>
      <c r="CU13" s="609"/>
      <c r="CV13" s="609"/>
      <c r="CW13" s="609"/>
      <c r="CX13" s="609"/>
      <c r="CY13" s="610"/>
      <c r="CZ13" s="646">
        <v>4.2</v>
      </c>
      <c r="DA13" s="646"/>
      <c r="DB13" s="646"/>
      <c r="DC13" s="646"/>
      <c r="DD13" s="614">
        <v>340979</v>
      </c>
      <c r="DE13" s="609"/>
      <c r="DF13" s="609"/>
      <c r="DG13" s="609"/>
      <c r="DH13" s="609"/>
      <c r="DI13" s="609"/>
      <c r="DJ13" s="609"/>
      <c r="DK13" s="609"/>
      <c r="DL13" s="609"/>
      <c r="DM13" s="609"/>
      <c r="DN13" s="609"/>
      <c r="DO13" s="609"/>
      <c r="DP13" s="610"/>
      <c r="DQ13" s="614">
        <v>189084</v>
      </c>
      <c r="DR13" s="609"/>
      <c r="DS13" s="609"/>
      <c r="DT13" s="609"/>
      <c r="DU13" s="609"/>
      <c r="DV13" s="609"/>
      <c r="DW13" s="609"/>
      <c r="DX13" s="609"/>
      <c r="DY13" s="609"/>
      <c r="DZ13" s="609"/>
      <c r="EA13" s="609"/>
      <c r="EB13" s="609"/>
      <c r="EC13" s="645"/>
    </row>
    <row r="14" spans="2:143" ht="11.25" customHeight="1" x14ac:dyDescent="0.2">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24649</v>
      </c>
      <c r="BH14" s="609"/>
      <c r="BI14" s="609"/>
      <c r="BJ14" s="609"/>
      <c r="BK14" s="609"/>
      <c r="BL14" s="609"/>
      <c r="BM14" s="609"/>
      <c r="BN14" s="610"/>
      <c r="BO14" s="646">
        <v>2.9</v>
      </c>
      <c r="BP14" s="646"/>
      <c r="BQ14" s="646"/>
      <c r="BR14" s="646"/>
      <c r="BS14" s="647" t="s">
        <v>122</v>
      </c>
      <c r="BT14" s="647"/>
      <c r="BU14" s="647"/>
      <c r="BV14" s="647"/>
      <c r="BW14" s="647"/>
      <c r="BX14" s="647"/>
      <c r="BY14" s="647"/>
      <c r="BZ14" s="647"/>
      <c r="CA14" s="647"/>
      <c r="CB14" s="685"/>
      <c r="CD14" s="605" t="s">
        <v>245</v>
      </c>
      <c r="CE14" s="606"/>
      <c r="CF14" s="606"/>
      <c r="CG14" s="606"/>
      <c r="CH14" s="606"/>
      <c r="CI14" s="606"/>
      <c r="CJ14" s="606"/>
      <c r="CK14" s="606"/>
      <c r="CL14" s="606"/>
      <c r="CM14" s="606"/>
      <c r="CN14" s="606"/>
      <c r="CO14" s="606"/>
      <c r="CP14" s="606"/>
      <c r="CQ14" s="607"/>
      <c r="CR14" s="608">
        <v>421871</v>
      </c>
      <c r="CS14" s="609"/>
      <c r="CT14" s="609"/>
      <c r="CU14" s="609"/>
      <c r="CV14" s="609"/>
      <c r="CW14" s="609"/>
      <c r="CX14" s="609"/>
      <c r="CY14" s="610"/>
      <c r="CZ14" s="646">
        <v>4.0999999999999996</v>
      </c>
      <c r="DA14" s="646"/>
      <c r="DB14" s="646"/>
      <c r="DC14" s="646"/>
      <c r="DD14" s="614">
        <v>180428</v>
      </c>
      <c r="DE14" s="609"/>
      <c r="DF14" s="609"/>
      <c r="DG14" s="609"/>
      <c r="DH14" s="609"/>
      <c r="DI14" s="609"/>
      <c r="DJ14" s="609"/>
      <c r="DK14" s="609"/>
      <c r="DL14" s="609"/>
      <c r="DM14" s="609"/>
      <c r="DN14" s="609"/>
      <c r="DO14" s="609"/>
      <c r="DP14" s="610"/>
      <c r="DQ14" s="614">
        <v>113218</v>
      </c>
      <c r="DR14" s="609"/>
      <c r="DS14" s="609"/>
      <c r="DT14" s="609"/>
      <c r="DU14" s="609"/>
      <c r="DV14" s="609"/>
      <c r="DW14" s="609"/>
      <c r="DX14" s="609"/>
      <c r="DY14" s="609"/>
      <c r="DZ14" s="609"/>
      <c r="EA14" s="609"/>
      <c r="EB14" s="609"/>
      <c r="EC14" s="645"/>
    </row>
    <row r="15" spans="2:143" ht="11.25" customHeight="1" x14ac:dyDescent="0.2">
      <c r="B15" s="605" t="s">
        <v>246</v>
      </c>
      <c r="C15" s="606"/>
      <c r="D15" s="606"/>
      <c r="E15" s="606"/>
      <c r="F15" s="606"/>
      <c r="G15" s="606"/>
      <c r="H15" s="606"/>
      <c r="I15" s="606"/>
      <c r="J15" s="606"/>
      <c r="K15" s="606"/>
      <c r="L15" s="606"/>
      <c r="M15" s="606"/>
      <c r="N15" s="606"/>
      <c r="O15" s="606"/>
      <c r="P15" s="606"/>
      <c r="Q15" s="607"/>
      <c r="R15" s="608">
        <v>10932</v>
      </c>
      <c r="S15" s="609"/>
      <c r="T15" s="609"/>
      <c r="U15" s="609"/>
      <c r="V15" s="609"/>
      <c r="W15" s="609"/>
      <c r="X15" s="609"/>
      <c r="Y15" s="610"/>
      <c r="Z15" s="646">
        <v>0.1</v>
      </c>
      <c r="AA15" s="646"/>
      <c r="AB15" s="646"/>
      <c r="AC15" s="646"/>
      <c r="AD15" s="647">
        <v>10932</v>
      </c>
      <c r="AE15" s="647"/>
      <c r="AF15" s="647"/>
      <c r="AG15" s="647"/>
      <c r="AH15" s="647"/>
      <c r="AI15" s="647"/>
      <c r="AJ15" s="647"/>
      <c r="AK15" s="647"/>
      <c r="AL15" s="611">
        <v>0.2</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15749</v>
      </c>
      <c r="BH15" s="609"/>
      <c r="BI15" s="609"/>
      <c r="BJ15" s="609"/>
      <c r="BK15" s="609"/>
      <c r="BL15" s="609"/>
      <c r="BM15" s="609"/>
      <c r="BN15" s="610"/>
      <c r="BO15" s="646">
        <v>1.8</v>
      </c>
      <c r="BP15" s="646"/>
      <c r="BQ15" s="646"/>
      <c r="BR15" s="646"/>
      <c r="BS15" s="647" t="s">
        <v>122</v>
      </c>
      <c r="BT15" s="647"/>
      <c r="BU15" s="647"/>
      <c r="BV15" s="647"/>
      <c r="BW15" s="647"/>
      <c r="BX15" s="647"/>
      <c r="BY15" s="647"/>
      <c r="BZ15" s="647"/>
      <c r="CA15" s="647"/>
      <c r="CB15" s="685"/>
      <c r="CD15" s="605" t="s">
        <v>248</v>
      </c>
      <c r="CE15" s="606"/>
      <c r="CF15" s="606"/>
      <c r="CG15" s="606"/>
      <c r="CH15" s="606"/>
      <c r="CI15" s="606"/>
      <c r="CJ15" s="606"/>
      <c r="CK15" s="606"/>
      <c r="CL15" s="606"/>
      <c r="CM15" s="606"/>
      <c r="CN15" s="606"/>
      <c r="CO15" s="606"/>
      <c r="CP15" s="606"/>
      <c r="CQ15" s="607"/>
      <c r="CR15" s="608">
        <v>530506</v>
      </c>
      <c r="CS15" s="609"/>
      <c r="CT15" s="609"/>
      <c r="CU15" s="609"/>
      <c r="CV15" s="609"/>
      <c r="CW15" s="609"/>
      <c r="CX15" s="609"/>
      <c r="CY15" s="610"/>
      <c r="CZ15" s="646">
        <v>5.0999999999999996</v>
      </c>
      <c r="DA15" s="646"/>
      <c r="DB15" s="646"/>
      <c r="DC15" s="646"/>
      <c r="DD15" s="614">
        <v>52961</v>
      </c>
      <c r="DE15" s="609"/>
      <c r="DF15" s="609"/>
      <c r="DG15" s="609"/>
      <c r="DH15" s="609"/>
      <c r="DI15" s="609"/>
      <c r="DJ15" s="609"/>
      <c r="DK15" s="609"/>
      <c r="DL15" s="609"/>
      <c r="DM15" s="609"/>
      <c r="DN15" s="609"/>
      <c r="DO15" s="609"/>
      <c r="DP15" s="610"/>
      <c r="DQ15" s="614">
        <v>464384</v>
      </c>
      <c r="DR15" s="609"/>
      <c r="DS15" s="609"/>
      <c r="DT15" s="609"/>
      <c r="DU15" s="609"/>
      <c r="DV15" s="609"/>
      <c r="DW15" s="609"/>
      <c r="DX15" s="609"/>
      <c r="DY15" s="609"/>
      <c r="DZ15" s="609"/>
      <c r="EA15" s="609"/>
      <c r="EB15" s="609"/>
      <c r="EC15" s="645"/>
    </row>
    <row r="16" spans="2:143" ht="11.25" customHeight="1" x14ac:dyDescent="0.2">
      <c r="B16" s="605" t="s">
        <v>249</v>
      </c>
      <c r="C16" s="606"/>
      <c r="D16" s="606"/>
      <c r="E16" s="606"/>
      <c r="F16" s="606"/>
      <c r="G16" s="606"/>
      <c r="H16" s="606"/>
      <c r="I16" s="606"/>
      <c r="J16" s="606"/>
      <c r="K16" s="606"/>
      <c r="L16" s="606"/>
      <c r="M16" s="606"/>
      <c r="N16" s="606"/>
      <c r="O16" s="606"/>
      <c r="P16" s="606"/>
      <c r="Q16" s="607"/>
      <c r="R16" s="608">
        <v>7439</v>
      </c>
      <c r="S16" s="609"/>
      <c r="T16" s="609"/>
      <c r="U16" s="609"/>
      <c r="V16" s="609"/>
      <c r="W16" s="609"/>
      <c r="X16" s="609"/>
      <c r="Y16" s="610"/>
      <c r="Z16" s="646">
        <v>0.1</v>
      </c>
      <c r="AA16" s="646"/>
      <c r="AB16" s="646"/>
      <c r="AC16" s="646"/>
      <c r="AD16" s="647">
        <v>7439</v>
      </c>
      <c r="AE16" s="647"/>
      <c r="AF16" s="647"/>
      <c r="AG16" s="647"/>
      <c r="AH16" s="647"/>
      <c r="AI16" s="647"/>
      <c r="AJ16" s="647"/>
      <c r="AK16" s="647"/>
      <c r="AL16" s="611">
        <v>0.1</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251</v>
      </c>
      <c r="CE16" s="606"/>
      <c r="CF16" s="606"/>
      <c r="CG16" s="606"/>
      <c r="CH16" s="606"/>
      <c r="CI16" s="606"/>
      <c r="CJ16" s="606"/>
      <c r="CK16" s="606"/>
      <c r="CL16" s="606"/>
      <c r="CM16" s="606"/>
      <c r="CN16" s="606"/>
      <c r="CO16" s="606"/>
      <c r="CP16" s="606"/>
      <c r="CQ16" s="607"/>
      <c r="CR16" s="608">
        <v>2332583</v>
      </c>
      <c r="CS16" s="609"/>
      <c r="CT16" s="609"/>
      <c r="CU16" s="609"/>
      <c r="CV16" s="609"/>
      <c r="CW16" s="609"/>
      <c r="CX16" s="609"/>
      <c r="CY16" s="610"/>
      <c r="CZ16" s="646">
        <v>22.5</v>
      </c>
      <c r="DA16" s="646"/>
      <c r="DB16" s="646"/>
      <c r="DC16" s="646"/>
      <c r="DD16" s="614" t="s">
        <v>122</v>
      </c>
      <c r="DE16" s="609"/>
      <c r="DF16" s="609"/>
      <c r="DG16" s="609"/>
      <c r="DH16" s="609"/>
      <c r="DI16" s="609"/>
      <c r="DJ16" s="609"/>
      <c r="DK16" s="609"/>
      <c r="DL16" s="609"/>
      <c r="DM16" s="609"/>
      <c r="DN16" s="609"/>
      <c r="DO16" s="609"/>
      <c r="DP16" s="610"/>
      <c r="DQ16" s="614">
        <v>595345</v>
      </c>
      <c r="DR16" s="609"/>
      <c r="DS16" s="609"/>
      <c r="DT16" s="609"/>
      <c r="DU16" s="609"/>
      <c r="DV16" s="609"/>
      <c r="DW16" s="609"/>
      <c r="DX16" s="609"/>
      <c r="DY16" s="609"/>
      <c r="DZ16" s="609"/>
      <c r="EA16" s="609"/>
      <c r="EB16" s="609"/>
      <c r="EC16" s="645"/>
    </row>
    <row r="17" spans="2:133" ht="11.25" customHeight="1" x14ac:dyDescent="0.2">
      <c r="B17" s="605" t="s">
        <v>252</v>
      </c>
      <c r="C17" s="606"/>
      <c r="D17" s="606"/>
      <c r="E17" s="606"/>
      <c r="F17" s="606"/>
      <c r="G17" s="606"/>
      <c r="H17" s="606"/>
      <c r="I17" s="606"/>
      <c r="J17" s="606"/>
      <c r="K17" s="606"/>
      <c r="L17" s="606"/>
      <c r="M17" s="606"/>
      <c r="N17" s="606"/>
      <c r="O17" s="606"/>
      <c r="P17" s="606"/>
      <c r="Q17" s="607"/>
      <c r="R17" s="608">
        <v>15758</v>
      </c>
      <c r="S17" s="609"/>
      <c r="T17" s="609"/>
      <c r="U17" s="609"/>
      <c r="V17" s="609"/>
      <c r="W17" s="609"/>
      <c r="X17" s="609"/>
      <c r="Y17" s="610"/>
      <c r="Z17" s="646">
        <v>0.1</v>
      </c>
      <c r="AA17" s="646"/>
      <c r="AB17" s="646"/>
      <c r="AC17" s="646"/>
      <c r="AD17" s="647">
        <v>15758</v>
      </c>
      <c r="AE17" s="647"/>
      <c r="AF17" s="647"/>
      <c r="AG17" s="647"/>
      <c r="AH17" s="647"/>
      <c r="AI17" s="647"/>
      <c r="AJ17" s="647"/>
      <c r="AK17" s="647"/>
      <c r="AL17" s="611">
        <v>0.3</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254</v>
      </c>
      <c r="CE17" s="606"/>
      <c r="CF17" s="606"/>
      <c r="CG17" s="606"/>
      <c r="CH17" s="606"/>
      <c r="CI17" s="606"/>
      <c r="CJ17" s="606"/>
      <c r="CK17" s="606"/>
      <c r="CL17" s="606"/>
      <c r="CM17" s="606"/>
      <c r="CN17" s="606"/>
      <c r="CO17" s="606"/>
      <c r="CP17" s="606"/>
      <c r="CQ17" s="607"/>
      <c r="CR17" s="608">
        <v>929939</v>
      </c>
      <c r="CS17" s="609"/>
      <c r="CT17" s="609"/>
      <c r="CU17" s="609"/>
      <c r="CV17" s="609"/>
      <c r="CW17" s="609"/>
      <c r="CX17" s="609"/>
      <c r="CY17" s="610"/>
      <c r="CZ17" s="646">
        <v>9</v>
      </c>
      <c r="DA17" s="646"/>
      <c r="DB17" s="646"/>
      <c r="DC17" s="646"/>
      <c r="DD17" s="614" t="s">
        <v>122</v>
      </c>
      <c r="DE17" s="609"/>
      <c r="DF17" s="609"/>
      <c r="DG17" s="609"/>
      <c r="DH17" s="609"/>
      <c r="DI17" s="609"/>
      <c r="DJ17" s="609"/>
      <c r="DK17" s="609"/>
      <c r="DL17" s="609"/>
      <c r="DM17" s="609"/>
      <c r="DN17" s="609"/>
      <c r="DO17" s="609"/>
      <c r="DP17" s="610"/>
      <c r="DQ17" s="614">
        <v>929073</v>
      </c>
      <c r="DR17" s="609"/>
      <c r="DS17" s="609"/>
      <c r="DT17" s="609"/>
      <c r="DU17" s="609"/>
      <c r="DV17" s="609"/>
      <c r="DW17" s="609"/>
      <c r="DX17" s="609"/>
      <c r="DY17" s="609"/>
      <c r="DZ17" s="609"/>
      <c r="EA17" s="609"/>
      <c r="EB17" s="609"/>
      <c r="EC17" s="645"/>
    </row>
    <row r="18" spans="2:133" ht="11.25" customHeight="1" x14ac:dyDescent="0.2">
      <c r="B18" s="605" t="s">
        <v>255</v>
      </c>
      <c r="C18" s="606"/>
      <c r="D18" s="606"/>
      <c r="E18" s="606"/>
      <c r="F18" s="606"/>
      <c r="G18" s="606"/>
      <c r="H18" s="606"/>
      <c r="I18" s="606"/>
      <c r="J18" s="606"/>
      <c r="K18" s="606"/>
      <c r="L18" s="606"/>
      <c r="M18" s="606"/>
      <c r="N18" s="606"/>
      <c r="O18" s="606"/>
      <c r="P18" s="606"/>
      <c r="Q18" s="607"/>
      <c r="R18" s="608">
        <v>1258</v>
      </c>
      <c r="S18" s="609"/>
      <c r="T18" s="609"/>
      <c r="U18" s="609"/>
      <c r="V18" s="609"/>
      <c r="W18" s="609"/>
      <c r="X18" s="609"/>
      <c r="Y18" s="610"/>
      <c r="Z18" s="646">
        <v>0</v>
      </c>
      <c r="AA18" s="646"/>
      <c r="AB18" s="646"/>
      <c r="AC18" s="646"/>
      <c r="AD18" s="647">
        <v>1258</v>
      </c>
      <c r="AE18" s="647"/>
      <c r="AF18" s="647"/>
      <c r="AG18" s="647"/>
      <c r="AH18" s="647"/>
      <c r="AI18" s="647"/>
      <c r="AJ18" s="647"/>
      <c r="AK18" s="647"/>
      <c r="AL18" s="611">
        <v>0</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258</v>
      </c>
      <c r="C19" s="606"/>
      <c r="D19" s="606"/>
      <c r="E19" s="606"/>
      <c r="F19" s="606"/>
      <c r="G19" s="606"/>
      <c r="H19" s="606"/>
      <c r="I19" s="606"/>
      <c r="J19" s="606"/>
      <c r="K19" s="606"/>
      <c r="L19" s="606"/>
      <c r="M19" s="606"/>
      <c r="N19" s="606"/>
      <c r="O19" s="606"/>
      <c r="P19" s="606"/>
      <c r="Q19" s="607"/>
      <c r="R19" s="608">
        <v>14500</v>
      </c>
      <c r="S19" s="609"/>
      <c r="T19" s="609"/>
      <c r="U19" s="609"/>
      <c r="V19" s="609"/>
      <c r="W19" s="609"/>
      <c r="X19" s="609"/>
      <c r="Y19" s="610"/>
      <c r="Z19" s="646">
        <v>0.1</v>
      </c>
      <c r="AA19" s="646"/>
      <c r="AB19" s="646"/>
      <c r="AC19" s="646"/>
      <c r="AD19" s="647">
        <v>14500</v>
      </c>
      <c r="AE19" s="647"/>
      <c r="AF19" s="647"/>
      <c r="AG19" s="647"/>
      <c r="AH19" s="647"/>
      <c r="AI19" s="647"/>
      <c r="AJ19" s="647"/>
      <c r="AK19" s="647"/>
      <c r="AL19" s="611">
        <v>0.3</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13000</v>
      </c>
      <c r="BH19" s="609"/>
      <c r="BI19" s="609"/>
      <c r="BJ19" s="609"/>
      <c r="BK19" s="609"/>
      <c r="BL19" s="609"/>
      <c r="BM19" s="609"/>
      <c r="BN19" s="610"/>
      <c r="BO19" s="646">
        <v>1.5</v>
      </c>
      <c r="BP19" s="646"/>
      <c r="BQ19" s="646"/>
      <c r="BR19" s="646"/>
      <c r="BS19" s="647" t="s">
        <v>122</v>
      </c>
      <c r="BT19" s="647"/>
      <c r="BU19" s="647"/>
      <c r="BV19" s="647"/>
      <c r="BW19" s="647"/>
      <c r="BX19" s="647"/>
      <c r="BY19" s="647"/>
      <c r="BZ19" s="647"/>
      <c r="CA19" s="647"/>
      <c r="CB19" s="685"/>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261</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13000</v>
      </c>
      <c r="BH20" s="609"/>
      <c r="BI20" s="609"/>
      <c r="BJ20" s="609"/>
      <c r="BK20" s="609"/>
      <c r="BL20" s="609"/>
      <c r="BM20" s="609"/>
      <c r="BN20" s="610"/>
      <c r="BO20" s="646">
        <v>1.5</v>
      </c>
      <c r="BP20" s="646"/>
      <c r="BQ20" s="646"/>
      <c r="BR20" s="646"/>
      <c r="BS20" s="647" t="s">
        <v>122</v>
      </c>
      <c r="BT20" s="647"/>
      <c r="BU20" s="647"/>
      <c r="BV20" s="647"/>
      <c r="BW20" s="647"/>
      <c r="BX20" s="647"/>
      <c r="BY20" s="647"/>
      <c r="BZ20" s="647"/>
      <c r="CA20" s="647"/>
      <c r="CB20" s="685"/>
      <c r="CD20" s="605" t="s">
        <v>263</v>
      </c>
      <c r="CE20" s="606"/>
      <c r="CF20" s="606"/>
      <c r="CG20" s="606"/>
      <c r="CH20" s="606"/>
      <c r="CI20" s="606"/>
      <c r="CJ20" s="606"/>
      <c r="CK20" s="606"/>
      <c r="CL20" s="606"/>
      <c r="CM20" s="606"/>
      <c r="CN20" s="606"/>
      <c r="CO20" s="606"/>
      <c r="CP20" s="606"/>
      <c r="CQ20" s="607"/>
      <c r="CR20" s="608">
        <v>10359013</v>
      </c>
      <c r="CS20" s="609"/>
      <c r="CT20" s="609"/>
      <c r="CU20" s="609"/>
      <c r="CV20" s="609"/>
      <c r="CW20" s="609"/>
      <c r="CX20" s="609"/>
      <c r="CY20" s="610"/>
      <c r="CZ20" s="646">
        <v>100</v>
      </c>
      <c r="DA20" s="646"/>
      <c r="DB20" s="646"/>
      <c r="DC20" s="646"/>
      <c r="DD20" s="614">
        <v>1167221</v>
      </c>
      <c r="DE20" s="609"/>
      <c r="DF20" s="609"/>
      <c r="DG20" s="609"/>
      <c r="DH20" s="609"/>
      <c r="DI20" s="609"/>
      <c r="DJ20" s="609"/>
      <c r="DK20" s="609"/>
      <c r="DL20" s="609"/>
      <c r="DM20" s="609"/>
      <c r="DN20" s="609"/>
      <c r="DO20" s="609"/>
      <c r="DP20" s="610"/>
      <c r="DQ20" s="614">
        <v>6041856</v>
      </c>
      <c r="DR20" s="609"/>
      <c r="DS20" s="609"/>
      <c r="DT20" s="609"/>
      <c r="DU20" s="609"/>
      <c r="DV20" s="609"/>
      <c r="DW20" s="609"/>
      <c r="DX20" s="609"/>
      <c r="DY20" s="609"/>
      <c r="DZ20" s="609"/>
      <c r="EA20" s="609"/>
      <c r="EB20" s="609"/>
      <c r="EC20" s="645"/>
    </row>
    <row r="21" spans="2:133" ht="11.25" customHeight="1" x14ac:dyDescent="0.2">
      <c r="B21" s="605" t="s">
        <v>264</v>
      </c>
      <c r="C21" s="606"/>
      <c r="D21" s="606"/>
      <c r="E21" s="606"/>
      <c r="F21" s="606"/>
      <c r="G21" s="606"/>
      <c r="H21" s="606"/>
      <c r="I21" s="606"/>
      <c r="J21" s="606"/>
      <c r="K21" s="606"/>
      <c r="L21" s="606"/>
      <c r="M21" s="606"/>
      <c r="N21" s="606"/>
      <c r="O21" s="606"/>
      <c r="P21" s="606"/>
      <c r="Q21" s="607"/>
      <c r="R21" s="608">
        <v>4367059</v>
      </c>
      <c r="S21" s="609"/>
      <c r="T21" s="609"/>
      <c r="U21" s="609"/>
      <c r="V21" s="609"/>
      <c r="W21" s="609"/>
      <c r="X21" s="609"/>
      <c r="Y21" s="610"/>
      <c r="Z21" s="646">
        <v>39.299999999999997</v>
      </c>
      <c r="AA21" s="646"/>
      <c r="AB21" s="646"/>
      <c r="AC21" s="646"/>
      <c r="AD21" s="647">
        <v>3865921</v>
      </c>
      <c r="AE21" s="647"/>
      <c r="AF21" s="647"/>
      <c r="AG21" s="647"/>
      <c r="AH21" s="647"/>
      <c r="AI21" s="647"/>
      <c r="AJ21" s="647"/>
      <c r="AK21" s="647"/>
      <c r="AL21" s="611">
        <v>74.099999999999994</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v>13000</v>
      </c>
      <c r="BH21" s="609"/>
      <c r="BI21" s="609"/>
      <c r="BJ21" s="609"/>
      <c r="BK21" s="609"/>
      <c r="BL21" s="609"/>
      <c r="BM21" s="609"/>
      <c r="BN21" s="610"/>
      <c r="BO21" s="646">
        <v>1.5</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266</v>
      </c>
      <c r="C22" s="606"/>
      <c r="D22" s="606"/>
      <c r="E22" s="606"/>
      <c r="F22" s="606"/>
      <c r="G22" s="606"/>
      <c r="H22" s="606"/>
      <c r="I22" s="606"/>
      <c r="J22" s="606"/>
      <c r="K22" s="606"/>
      <c r="L22" s="606"/>
      <c r="M22" s="606"/>
      <c r="N22" s="606"/>
      <c r="O22" s="606"/>
      <c r="P22" s="606"/>
      <c r="Q22" s="607"/>
      <c r="R22" s="608">
        <v>3865921</v>
      </c>
      <c r="S22" s="609"/>
      <c r="T22" s="609"/>
      <c r="U22" s="609"/>
      <c r="V22" s="609"/>
      <c r="W22" s="609"/>
      <c r="X22" s="609"/>
      <c r="Y22" s="610"/>
      <c r="Z22" s="646">
        <v>34.799999999999997</v>
      </c>
      <c r="AA22" s="646"/>
      <c r="AB22" s="646"/>
      <c r="AC22" s="646"/>
      <c r="AD22" s="647">
        <v>3865921</v>
      </c>
      <c r="AE22" s="647"/>
      <c r="AF22" s="647"/>
      <c r="AG22" s="647"/>
      <c r="AH22" s="647"/>
      <c r="AI22" s="647"/>
      <c r="AJ22" s="647"/>
      <c r="AK22" s="647"/>
      <c r="AL22" s="611">
        <v>74.099999999999994</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269</v>
      </c>
      <c r="C23" s="606"/>
      <c r="D23" s="606"/>
      <c r="E23" s="606"/>
      <c r="F23" s="606"/>
      <c r="G23" s="606"/>
      <c r="H23" s="606"/>
      <c r="I23" s="606"/>
      <c r="J23" s="606"/>
      <c r="K23" s="606"/>
      <c r="L23" s="606"/>
      <c r="M23" s="606"/>
      <c r="N23" s="606"/>
      <c r="O23" s="606"/>
      <c r="P23" s="606"/>
      <c r="Q23" s="607"/>
      <c r="R23" s="608">
        <v>501138</v>
      </c>
      <c r="S23" s="609"/>
      <c r="T23" s="609"/>
      <c r="U23" s="609"/>
      <c r="V23" s="609"/>
      <c r="W23" s="609"/>
      <c r="X23" s="609"/>
      <c r="Y23" s="610"/>
      <c r="Z23" s="646">
        <v>4.5</v>
      </c>
      <c r="AA23" s="646"/>
      <c r="AB23" s="646"/>
      <c r="AC23" s="646"/>
      <c r="AD23" s="647" t="s">
        <v>122</v>
      </c>
      <c r="AE23" s="647"/>
      <c r="AF23" s="647"/>
      <c r="AG23" s="647"/>
      <c r="AH23" s="647"/>
      <c r="AI23" s="647"/>
      <c r="AJ23" s="647"/>
      <c r="AK23" s="647"/>
      <c r="AL23" s="611" t="s">
        <v>122</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2">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278</v>
      </c>
      <c r="CE24" s="667"/>
      <c r="CF24" s="667"/>
      <c r="CG24" s="667"/>
      <c r="CH24" s="667"/>
      <c r="CI24" s="667"/>
      <c r="CJ24" s="667"/>
      <c r="CK24" s="667"/>
      <c r="CL24" s="667"/>
      <c r="CM24" s="667"/>
      <c r="CN24" s="667"/>
      <c r="CO24" s="667"/>
      <c r="CP24" s="667"/>
      <c r="CQ24" s="668"/>
      <c r="CR24" s="663">
        <v>2896064</v>
      </c>
      <c r="CS24" s="664"/>
      <c r="CT24" s="664"/>
      <c r="CU24" s="664"/>
      <c r="CV24" s="664"/>
      <c r="CW24" s="664"/>
      <c r="CX24" s="664"/>
      <c r="CY24" s="689"/>
      <c r="CZ24" s="690">
        <v>28</v>
      </c>
      <c r="DA24" s="672"/>
      <c r="DB24" s="672"/>
      <c r="DC24" s="692"/>
      <c r="DD24" s="688">
        <v>2508599</v>
      </c>
      <c r="DE24" s="664"/>
      <c r="DF24" s="664"/>
      <c r="DG24" s="664"/>
      <c r="DH24" s="664"/>
      <c r="DI24" s="664"/>
      <c r="DJ24" s="664"/>
      <c r="DK24" s="689"/>
      <c r="DL24" s="688">
        <v>2414212</v>
      </c>
      <c r="DM24" s="664"/>
      <c r="DN24" s="664"/>
      <c r="DO24" s="664"/>
      <c r="DP24" s="664"/>
      <c r="DQ24" s="664"/>
      <c r="DR24" s="664"/>
      <c r="DS24" s="664"/>
      <c r="DT24" s="664"/>
      <c r="DU24" s="664"/>
      <c r="DV24" s="689"/>
      <c r="DW24" s="690">
        <v>46.2</v>
      </c>
      <c r="DX24" s="672"/>
      <c r="DY24" s="672"/>
      <c r="DZ24" s="672"/>
      <c r="EA24" s="672"/>
      <c r="EB24" s="672"/>
      <c r="EC24" s="691"/>
    </row>
    <row r="25" spans="2:133" ht="11.25" customHeight="1" x14ac:dyDescent="0.2">
      <c r="B25" s="605" t="s">
        <v>279</v>
      </c>
      <c r="C25" s="606"/>
      <c r="D25" s="606"/>
      <c r="E25" s="606"/>
      <c r="F25" s="606"/>
      <c r="G25" s="606"/>
      <c r="H25" s="606"/>
      <c r="I25" s="606"/>
      <c r="J25" s="606"/>
      <c r="K25" s="606"/>
      <c r="L25" s="606"/>
      <c r="M25" s="606"/>
      <c r="N25" s="606"/>
      <c r="O25" s="606"/>
      <c r="P25" s="606"/>
      <c r="Q25" s="607"/>
      <c r="R25" s="608">
        <v>5693349</v>
      </c>
      <c r="S25" s="609"/>
      <c r="T25" s="609"/>
      <c r="U25" s="609"/>
      <c r="V25" s="609"/>
      <c r="W25" s="609"/>
      <c r="X25" s="609"/>
      <c r="Y25" s="610"/>
      <c r="Z25" s="646">
        <v>51.3</v>
      </c>
      <c r="AA25" s="646"/>
      <c r="AB25" s="646"/>
      <c r="AC25" s="646"/>
      <c r="AD25" s="647">
        <v>5192211</v>
      </c>
      <c r="AE25" s="647"/>
      <c r="AF25" s="647"/>
      <c r="AG25" s="647"/>
      <c r="AH25" s="647"/>
      <c r="AI25" s="647"/>
      <c r="AJ25" s="647"/>
      <c r="AK25" s="647"/>
      <c r="AL25" s="611">
        <v>99.5</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281</v>
      </c>
      <c r="CE25" s="606"/>
      <c r="CF25" s="606"/>
      <c r="CG25" s="606"/>
      <c r="CH25" s="606"/>
      <c r="CI25" s="606"/>
      <c r="CJ25" s="606"/>
      <c r="CK25" s="606"/>
      <c r="CL25" s="606"/>
      <c r="CM25" s="606"/>
      <c r="CN25" s="606"/>
      <c r="CO25" s="606"/>
      <c r="CP25" s="606"/>
      <c r="CQ25" s="607"/>
      <c r="CR25" s="608">
        <v>1262516</v>
      </c>
      <c r="CS25" s="621"/>
      <c r="CT25" s="621"/>
      <c r="CU25" s="621"/>
      <c r="CV25" s="621"/>
      <c r="CW25" s="621"/>
      <c r="CX25" s="621"/>
      <c r="CY25" s="622"/>
      <c r="CZ25" s="611">
        <v>12.2</v>
      </c>
      <c r="DA25" s="623"/>
      <c r="DB25" s="623"/>
      <c r="DC25" s="624"/>
      <c r="DD25" s="614">
        <v>1184217</v>
      </c>
      <c r="DE25" s="621"/>
      <c r="DF25" s="621"/>
      <c r="DG25" s="621"/>
      <c r="DH25" s="621"/>
      <c r="DI25" s="621"/>
      <c r="DJ25" s="621"/>
      <c r="DK25" s="622"/>
      <c r="DL25" s="614">
        <v>1170710</v>
      </c>
      <c r="DM25" s="621"/>
      <c r="DN25" s="621"/>
      <c r="DO25" s="621"/>
      <c r="DP25" s="621"/>
      <c r="DQ25" s="621"/>
      <c r="DR25" s="621"/>
      <c r="DS25" s="621"/>
      <c r="DT25" s="621"/>
      <c r="DU25" s="621"/>
      <c r="DV25" s="622"/>
      <c r="DW25" s="611">
        <v>22.4</v>
      </c>
      <c r="DX25" s="623"/>
      <c r="DY25" s="623"/>
      <c r="DZ25" s="623"/>
      <c r="EA25" s="623"/>
      <c r="EB25" s="623"/>
      <c r="EC25" s="635"/>
    </row>
    <row r="26" spans="2:133" ht="11.25" customHeight="1" x14ac:dyDescent="0.2">
      <c r="B26" s="605" t="s">
        <v>282</v>
      </c>
      <c r="C26" s="606"/>
      <c r="D26" s="606"/>
      <c r="E26" s="606"/>
      <c r="F26" s="606"/>
      <c r="G26" s="606"/>
      <c r="H26" s="606"/>
      <c r="I26" s="606"/>
      <c r="J26" s="606"/>
      <c r="K26" s="606"/>
      <c r="L26" s="606"/>
      <c r="M26" s="606"/>
      <c r="N26" s="606"/>
      <c r="O26" s="606"/>
      <c r="P26" s="606"/>
      <c r="Q26" s="607"/>
      <c r="R26" s="608">
        <v>846</v>
      </c>
      <c r="S26" s="609"/>
      <c r="T26" s="609"/>
      <c r="U26" s="609"/>
      <c r="V26" s="609"/>
      <c r="W26" s="609"/>
      <c r="X26" s="609"/>
      <c r="Y26" s="610"/>
      <c r="Z26" s="646">
        <v>0</v>
      </c>
      <c r="AA26" s="646"/>
      <c r="AB26" s="646"/>
      <c r="AC26" s="646"/>
      <c r="AD26" s="647">
        <v>846</v>
      </c>
      <c r="AE26" s="647"/>
      <c r="AF26" s="647"/>
      <c r="AG26" s="647"/>
      <c r="AH26" s="647"/>
      <c r="AI26" s="647"/>
      <c r="AJ26" s="647"/>
      <c r="AK26" s="647"/>
      <c r="AL26" s="611">
        <v>0</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284</v>
      </c>
      <c r="CE26" s="606"/>
      <c r="CF26" s="606"/>
      <c r="CG26" s="606"/>
      <c r="CH26" s="606"/>
      <c r="CI26" s="606"/>
      <c r="CJ26" s="606"/>
      <c r="CK26" s="606"/>
      <c r="CL26" s="606"/>
      <c r="CM26" s="606"/>
      <c r="CN26" s="606"/>
      <c r="CO26" s="606"/>
      <c r="CP26" s="606"/>
      <c r="CQ26" s="607"/>
      <c r="CR26" s="608">
        <v>643703</v>
      </c>
      <c r="CS26" s="609"/>
      <c r="CT26" s="609"/>
      <c r="CU26" s="609"/>
      <c r="CV26" s="609"/>
      <c r="CW26" s="609"/>
      <c r="CX26" s="609"/>
      <c r="CY26" s="610"/>
      <c r="CZ26" s="611">
        <v>6.2</v>
      </c>
      <c r="DA26" s="623"/>
      <c r="DB26" s="623"/>
      <c r="DC26" s="624"/>
      <c r="DD26" s="614">
        <v>586139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285</v>
      </c>
      <c r="C27" s="606"/>
      <c r="D27" s="606"/>
      <c r="E27" s="606"/>
      <c r="F27" s="606"/>
      <c r="G27" s="606"/>
      <c r="H27" s="606"/>
      <c r="I27" s="606"/>
      <c r="J27" s="606"/>
      <c r="K27" s="606"/>
      <c r="L27" s="606"/>
      <c r="M27" s="606"/>
      <c r="N27" s="606"/>
      <c r="O27" s="606"/>
      <c r="P27" s="606"/>
      <c r="Q27" s="607"/>
      <c r="R27" s="608">
        <v>36984</v>
      </c>
      <c r="S27" s="609"/>
      <c r="T27" s="609"/>
      <c r="U27" s="609"/>
      <c r="V27" s="609"/>
      <c r="W27" s="609"/>
      <c r="X27" s="609"/>
      <c r="Y27" s="610"/>
      <c r="Z27" s="646">
        <v>0.3</v>
      </c>
      <c r="AA27" s="646"/>
      <c r="AB27" s="646"/>
      <c r="AC27" s="646"/>
      <c r="AD27" s="647">
        <v>110</v>
      </c>
      <c r="AE27" s="647"/>
      <c r="AF27" s="647"/>
      <c r="AG27" s="647"/>
      <c r="AH27" s="647"/>
      <c r="AI27" s="647"/>
      <c r="AJ27" s="647"/>
      <c r="AK27" s="647"/>
      <c r="AL27" s="611">
        <v>0</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856021</v>
      </c>
      <c r="BH27" s="609"/>
      <c r="BI27" s="609"/>
      <c r="BJ27" s="609"/>
      <c r="BK27" s="609"/>
      <c r="BL27" s="609"/>
      <c r="BM27" s="609"/>
      <c r="BN27" s="610"/>
      <c r="BO27" s="646">
        <v>100</v>
      </c>
      <c r="BP27" s="646"/>
      <c r="BQ27" s="646"/>
      <c r="BR27" s="646"/>
      <c r="BS27" s="647">
        <v>120309</v>
      </c>
      <c r="BT27" s="647"/>
      <c r="BU27" s="647"/>
      <c r="BV27" s="647"/>
      <c r="BW27" s="647"/>
      <c r="BX27" s="647"/>
      <c r="BY27" s="647"/>
      <c r="BZ27" s="647"/>
      <c r="CA27" s="647"/>
      <c r="CB27" s="685"/>
      <c r="CD27" s="605" t="s">
        <v>287</v>
      </c>
      <c r="CE27" s="606"/>
      <c r="CF27" s="606"/>
      <c r="CG27" s="606"/>
      <c r="CH27" s="606"/>
      <c r="CI27" s="606"/>
      <c r="CJ27" s="606"/>
      <c r="CK27" s="606"/>
      <c r="CL27" s="606"/>
      <c r="CM27" s="606"/>
      <c r="CN27" s="606"/>
      <c r="CO27" s="606"/>
      <c r="CP27" s="606"/>
      <c r="CQ27" s="607"/>
      <c r="CR27" s="608">
        <v>703609</v>
      </c>
      <c r="CS27" s="621"/>
      <c r="CT27" s="621"/>
      <c r="CU27" s="621"/>
      <c r="CV27" s="621"/>
      <c r="CW27" s="621"/>
      <c r="CX27" s="621"/>
      <c r="CY27" s="622"/>
      <c r="CZ27" s="611">
        <v>6.8</v>
      </c>
      <c r="DA27" s="623"/>
      <c r="DB27" s="623"/>
      <c r="DC27" s="624"/>
      <c r="DD27" s="614">
        <v>395309</v>
      </c>
      <c r="DE27" s="621"/>
      <c r="DF27" s="621"/>
      <c r="DG27" s="621"/>
      <c r="DH27" s="621"/>
      <c r="DI27" s="621"/>
      <c r="DJ27" s="621"/>
      <c r="DK27" s="622"/>
      <c r="DL27" s="614">
        <v>314429</v>
      </c>
      <c r="DM27" s="621"/>
      <c r="DN27" s="621"/>
      <c r="DO27" s="621"/>
      <c r="DP27" s="621"/>
      <c r="DQ27" s="621"/>
      <c r="DR27" s="621"/>
      <c r="DS27" s="621"/>
      <c r="DT27" s="621"/>
      <c r="DU27" s="621"/>
      <c r="DV27" s="622"/>
      <c r="DW27" s="611">
        <v>6</v>
      </c>
      <c r="DX27" s="623"/>
      <c r="DY27" s="623"/>
      <c r="DZ27" s="623"/>
      <c r="EA27" s="623"/>
      <c r="EB27" s="623"/>
      <c r="EC27" s="635"/>
    </row>
    <row r="28" spans="2:133" ht="11.25" customHeight="1" x14ac:dyDescent="0.2">
      <c r="B28" s="605" t="s">
        <v>288</v>
      </c>
      <c r="C28" s="606"/>
      <c r="D28" s="606"/>
      <c r="E28" s="606"/>
      <c r="F28" s="606"/>
      <c r="G28" s="606"/>
      <c r="H28" s="606"/>
      <c r="I28" s="606"/>
      <c r="J28" s="606"/>
      <c r="K28" s="606"/>
      <c r="L28" s="606"/>
      <c r="M28" s="606"/>
      <c r="N28" s="606"/>
      <c r="O28" s="606"/>
      <c r="P28" s="606"/>
      <c r="Q28" s="607"/>
      <c r="R28" s="608">
        <v>52873</v>
      </c>
      <c r="S28" s="609"/>
      <c r="T28" s="609"/>
      <c r="U28" s="609"/>
      <c r="V28" s="609"/>
      <c r="W28" s="609"/>
      <c r="X28" s="609"/>
      <c r="Y28" s="610"/>
      <c r="Z28" s="646">
        <v>0.5</v>
      </c>
      <c r="AA28" s="646"/>
      <c r="AB28" s="646"/>
      <c r="AC28" s="646"/>
      <c r="AD28" s="647">
        <v>21063</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929939</v>
      </c>
      <c r="CS28" s="609"/>
      <c r="CT28" s="609"/>
      <c r="CU28" s="609"/>
      <c r="CV28" s="609"/>
      <c r="CW28" s="609"/>
      <c r="CX28" s="609"/>
      <c r="CY28" s="610"/>
      <c r="CZ28" s="611">
        <v>9</v>
      </c>
      <c r="DA28" s="623"/>
      <c r="DB28" s="623"/>
      <c r="DC28" s="624"/>
      <c r="DD28" s="614">
        <v>929073</v>
      </c>
      <c r="DE28" s="609"/>
      <c r="DF28" s="609"/>
      <c r="DG28" s="609"/>
      <c r="DH28" s="609"/>
      <c r="DI28" s="609"/>
      <c r="DJ28" s="609"/>
      <c r="DK28" s="610"/>
      <c r="DL28" s="614">
        <v>929073</v>
      </c>
      <c r="DM28" s="609"/>
      <c r="DN28" s="609"/>
      <c r="DO28" s="609"/>
      <c r="DP28" s="609"/>
      <c r="DQ28" s="609"/>
      <c r="DR28" s="609"/>
      <c r="DS28" s="609"/>
      <c r="DT28" s="609"/>
      <c r="DU28" s="609"/>
      <c r="DV28" s="610"/>
      <c r="DW28" s="611">
        <v>17.8</v>
      </c>
      <c r="DX28" s="623"/>
      <c r="DY28" s="623"/>
      <c r="DZ28" s="623"/>
      <c r="EA28" s="623"/>
      <c r="EB28" s="623"/>
      <c r="EC28" s="635"/>
    </row>
    <row r="29" spans="2:133" ht="11.25" customHeight="1" x14ac:dyDescent="0.2">
      <c r="B29" s="605" t="s">
        <v>290</v>
      </c>
      <c r="C29" s="606"/>
      <c r="D29" s="606"/>
      <c r="E29" s="606"/>
      <c r="F29" s="606"/>
      <c r="G29" s="606"/>
      <c r="H29" s="606"/>
      <c r="I29" s="606"/>
      <c r="J29" s="606"/>
      <c r="K29" s="606"/>
      <c r="L29" s="606"/>
      <c r="M29" s="606"/>
      <c r="N29" s="606"/>
      <c r="O29" s="606"/>
      <c r="P29" s="606"/>
      <c r="Q29" s="607"/>
      <c r="R29" s="608">
        <v>7357</v>
      </c>
      <c r="S29" s="609"/>
      <c r="T29" s="609"/>
      <c r="U29" s="609"/>
      <c r="V29" s="609"/>
      <c r="W29" s="609"/>
      <c r="X29" s="609"/>
      <c r="Y29" s="610"/>
      <c r="Z29" s="646">
        <v>0.1</v>
      </c>
      <c r="AA29" s="646"/>
      <c r="AB29" s="646"/>
      <c r="AC29" s="646"/>
      <c r="AD29" s="647">
        <v>6</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291</v>
      </c>
      <c r="CE29" s="628"/>
      <c r="CF29" s="605" t="s">
        <v>66</v>
      </c>
      <c r="CG29" s="606"/>
      <c r="CH29" s="606"/>
      <c r="CI29" s="606"/>
      <c r="CJ29" s="606"/>
      <c r="CK29" s="606"/>
      <c r="CL29" s="606"/>
      <c r="CM29" s="606"/>
      <c r="CN29" s="606"/>
      <c r="CO29" s="606"/>
      <c r="CP29" s="606"/>
      <c r="CQ29" s="607"/>
      <c r="CR29" s="608">
        <v>929939</v>
      </c>
      <c r="CS29" s="621"/>
      <c r="CT29" s="621"/>
      <c r="CU29" s="621"/>
      <c r="CV29" s="621"/>
      <c r="CW29" s="621"/>
      <c r="CX29" s="621"/>
      <c r="CY29" s="622"/>
      <c r="CZ29" s="611">
        <v>9</v>
      </c>
      <c r="DA29" s="623"/>
      <c r="DB29" s="623"/>
      <c r="DC29" s="624"/>
      <c r="DD29" s="614">
        <v>929073</v>
      </c>
      <c r="DE29" s="621"/>
      <c r="DF29" s="621"/>
      <c r="DG29" s="621"/>
      <c r="DH29" s="621"/>
      <c r="DI29" s="621"/>
      <c r="DJ29" s="621"/>
      <c r="DK29" s="622"/>
      <c r="DL29" s="614">
        <v>929073</v>
      </c>
      <c r="DM29" s="621"/>
      <c r="DN29" s="621"/>
      <c r="DO29" s="621"/>
      <c r="DP29" s="621"/>
      <c r="DQ29" s="621"/>
      <c r="DR29" s="621"/>
      <c r="DS29" s="621"/>
      <c r="DT29" s="621"/>
      <c r="DU29" s="621"/>
      <c r="DV29" s="622"/>
      <c r="DW29" s="611">
        <v>17.8</v>
      </c>
      <c r="DX29" s="623"/>
      <c r="DY29" s="623"/>
      <c r="DZ29" s="623"/>
      <c r="EA29" s="623"/>
      <c r="EB29" s="623"/>
      <c r="EC29" s="635"/>
    </row>
    <row r="30" spans="2:133" ht="11.25" customHeight="1" x14ac:dyDescent="0.2">
      <c r="B30" s="605" t="s">
        <v>292</v>
      </c>
      <c r="C30" s="606"/>
      <c r="D30" s="606"/>
      <c r="E30" s="606"/>
      <c r="F30" s="606"/>
      <c r="G30" s="606"/>
      <c r="H30" s="606"/>
      <c r="I30" s="606"/>
      <c r="J30" s="606"/>
      <c r="K30" s="606"/>
      <c r="L30" s="606"/>
      <c r="M30" s="606"/>
      <c r="N30" s="606"/>
      <c r="O30" s="606"/>
      <c r="P30" s="606"/>
      <c r="Q30" s="607"/>
      <c r="R30" s="608">
        <v>1009343</v>
      </c>
      <c r="S30" s="609"/>
      <c r="T30" s="609"/>
      <c r="U30" s="609"/>
      <c r="V30" s="609"/>
      <c r="W30" s="609"/>
      <c r="X30" s="609"/>
      <c r="Y30" s="610"/>
      <c r="Z30" s="646">
        <v>9.1</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3"/>
      <c r="BI30" s="683"/>
      <c r="BJ30" s="683"/>
      <c r="BK30" s="683"/>
      <c r="BL30" s="683"/>
      <c r="BM30" s="683"/>
      <c r="BN30" s="683"/>
      <c r="BO30" s="683"/>
      <c r="BP30" s="683"/>
      <c r="BQ30" s="684"/>
      <c r="BR30" s="660" t="s">
        <v>294</v>
      </c>
      <c r="BS30" s="683"/>
      <c r="BT30" s="683"/>
      <c r="BU30" s="683"/>
      <c r="BV30" s="683"/>
      <c r="BW30" s="683"/>
      <c r="BX30" s="683"/>
      <c r="BY30" s="683"/>
      <c r="BZ30" s="683"/>
      <c r="CA30" s="683"/>
      <c r="CB30" s="684"/>
      <c r="CD30" s="629"/>
      <c r="CE30" s="630"/>
      <c r="CF30" s="605" t="s">
        <v>295</v>
      </c>
      <c r="CG30" s="606"/>
      <c r="CH30" s="606"/>
      <c r="CI30" s="606"/>
      <c r="CJ30" s="606"/>
      <c r="CK30" s="606"/>
      <c r="CL30" s="606"/>
      <c r="CM30" s="606"/>
      <c r="CN30" s="606"/>
      <c r="CO30" s="606"/>
      <c r="CP30" s="606"/>
      <c r="CQ30" s="607"/>
      <c r="CR30" s="608">
        <v>915051</v>
      </c>
      <c r="CS30" s="609"/>
      <c r="CT30" s="609"/>
      <c r="CU30" s="609"/>
      <c r="CV30" s="609"/>
      <c r="CW30" s="609"/>
      <c r="CX30" s="609"/>
      <c r="CY30" s="610"/>
      <c r="CZ30" s="611">
        <v>8.8000000000000007</v>
      </c>
      <c r="DA30" s="623"/>
      <c r="DB30" s="623"/>
      <c r="DC30" s="624"/>
      <c r="DD30" s="614">
        <v>914207</v>
      </c>
      <c r="DE30" s="609"/>
      <c r="DF30" s="609"/>
      <c r="DG30" s="609"/>
      <c r="DH30" s="609"/>
      <c r="DI30" s="609"/>
      <c r="DJ30" s="609"/>
      <c r="DK30" s="610"/>
      <c r="DL30" s="614">
        <v>914207</v>
      </c>
      <c r="DM30" s="609"/>
      <c r="DN30" s="609"/>
      <c r="DO30" s="609"/>
      <c r="DP30" s="609"/>
      <c r="DQ30" s="609"/>
      <c r="DR30" s="609"/>
      <c r="DS30" s="609"/>
      <c r="DT30" s="609"/>
      <c r="DU30" s="609"/>
      <c r="DV30" s="610"/>
      <c r="DW30" s="611">
        <v>17.5</v>
      </c>
      <c r="DX30" s="623"/>
      <c r="DY30" s="623"/>
      <c r="DZ30" s="623"/>
      <c r="EA30" s="623"/>
      <c r="EB30" s="623"/>
      <c r="EC30" s="635"/>
    </row>
    <row r="31" spans="2:133" ht="11.25" customHeight="1" x14ac:dyDescent="0.2">
      <c r="B31" s="675" t="s">
        <v>296</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297</v>
      </c>
      <c r="AQ31" s="679"/>
      <c r="AR31" s="679"/>
      <c r="AS31" s="679"/>
      <c r="AT31" s="680" t="s">
        <v>298</v>
      </c>
      <c r="AU31" s="200"/>
      <c r="AV31" s="200"/>
      <c r="AW31" s="200"/>
      <c r="AX31" s="666" t="s">
        <v>176</v>
      </c>
      <c r="AY31" s="667"/>
      <c r="AZ31" s="667"/>
      <c r="BA31" s="667"/>
      <c r="BB31" s="667"/>
      <c r="BC31" s="667"/>
      <c r="BD31" s="667"/>
      <c r="BE31" s="667"/>
      <c r="BF31" s="668"/>
      <c r="BG31" s="670">
        <v>99.7</v>
      </c>
      <c r="BH31" s="671"/>
      <c r="BI31" s="671"/>
      <c r="BJ31" s="671"/>
      <c r="BK31" s="671"/>
      <c r="BL31" s="671"/>
      <c r="BM31" s="672">
        <v>99.4</v>
      </c>
      <c r="BN31" s="671"/>
      <c r="BO31" s="671"/>
      <c r="BP31" s="671"/>
      <c r="BQ31" s="673"/>
      <c r="BR31" s="670">
        <v>99.8</v>
      </c>
      <c r="BS31" s="671"/>
      <c r="BT31" s="671"/>
      <c r="BU31" s="671"/>
      <c r="BV31" s="671"/>
      <c r="BW31" s="671"/>
      <c r="BX31" s="672">
        <v>99.5</v>
      </c>
      <c r="BY31" s="671"/>
      <c r="BZ31" s="671"/>
      <c r="CA31" s="671"/>
      <c r="CB31" s="673"/>
      <c r="CD31" s="629"/>
      <c r="CE31" s="630"/>
      <c r="CF31" s="605" t="s">
        <v>299</v>
      </c>
      <c r="CG31" s="606"/>
      <c r="CH31" s="606"/>
      <c r="CI31" s="606"/>
      <c r="CJ31" s="606"/>
      <c r="CK31" s="606"/>
      <c r="CL31" s="606"/>
      <c r="CM31" s="606"/>
      <c r="CN31" s="606"/>
      <c r="CO31" s="606"/>
      <c r="CP31" s="606"/>
      <c r="CQ31" s="607"/>
      <c r="CR31" s="608">
        <v>14888</v>
      </c>
      <c r="CS31" s="621"/>
      <c r="CT31" s="621"/>
      <c r="CU31" s="621"/>
      <c r="CV31" s="621"/>
      <c r="CW31" s="621"/>
      <c r="CX31" s="621"/>
      <c r="CY31" s="622"/>
      <c r="CZ31" s="611">
        <v>0.1</v>
      </c>
      <c r="DA31" s="623"/>
      <c r="DB31" s="623"/>
      <c r="DC31" s="624"/>
      <c r="DD31" s="614">
        <v>14866</v>
      </c>
      <c r="DE31" s="621"/>
      <c r="DF31" s="621"/>
      <c r="DG31" s="621"/>
      <c r="DH31" s="621"/>
      <c r="DI31" s="621"/>
      <c r="DJ31" s="621"/>
      <c r="DK31" s="622"/>
      <c r="DL31" s="614">
        <v>14866</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300</v>
      </c>
      <c r="C32" s="606"/>
      <c r="D32" s="606"/>
      <c r="E32" s="606"/>
      <c r="F32" s="606"/>
      <c r="G32" s="606"/>
      <c r="H32" s="606"/>
      <c r="I32" s="606"/>
      <c r="J32" s="606"/>
      <c r="K32" s="606"/>
      <c r="L32" s="606"/>
      <c r="M32" s="606"/>
      <c r="N32" s="606"/>
      <c r="O32" s="606"/>
      <c r="P32" s="606"/>
      <c r="Q32" s="607"/>
      <c r="R32" s="608">
        <v>1782239</v>
      </c>
      <c r="S32" s="609"/>
      <c r="T32" s="609"/>
      <c r="U32" s="609"/>
      <c r="V32" s="609"/>
      <c r="W32" s="609"/>
      <c r="X32" s="609"/>
      <c r="Y32" s="610"/>
      <c r="Z32" s="646">
        <v>16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301</v>
      </c>
      <c r="AX32" s="605" t="s">
        <v>302</v>
      </c>
      <c r="AY32" s="606"/>
      <c r="AZ32" s="606"/>
      <c r="BA32" s="606"/>
      <c r="BB32" s="606"/>
      <c r="BC32" s="606"/>
      <c r="BD32" s="606"/>
      <c r="BE32" s="606"/>
      <c r="BF32" s="607"/>
      <c r="BG32" s="674">
        <v>98.7</v>
      </c>
      <c r="BH32" s="621"/>
      <c r="BI32" s="621"/>
      <c r="BJ32" s="621"/>
      <c r="BK32" s="621"/>
      <c r="BL32" s="621"/>
      <c r="BM32" s="612">
        <v>98</v>
      </c>
      <c r="BN32" s="621"/>
      <c r="BO32" s="621"/>
      <c r="BP32" s="621"/>
      <c r="BQ32" s="644"/>
      <c r="BR32" s="674">
        <v>99.3</v>
      </c>
      <c r="BS32" s="621"/>
      <c r="BT32" s="621"/>
      <c r="BU32" s="621"/>
      <c r="BV32" s="621"/>
      <c r="BW32" s="621"/>
      <c r="BX32" s="612">
        <v>98.3</v>
      </c>
      <c r="BY32" s="621"/>
      <c r="BZ32" s="621"/>
      <c r="CA32" s="621"/>
      <c r="CB32" s="644"/>
      <c r="CD32" s="631"/>
      <c r="CE32" s="632"/>
      <c r="CF32" s="605" t="s">
        <v>303</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304</v>
      </c>
      <c r="C33" s="606"/>
      <c r="D33" s="606"/>
      <c r="E33" s="606"/>
      <c r="F33" s="606"/>
      <c r="G33" s="606"/>
      <c r="H33" s="606"/>
      <c r="I33" s="606"/>
      <c r="J33" s="606"/>
      <c r="K33" s="606"/>
      <c r="L33" s="606"/>
      <c r="M33" s="606"/>
      <c r="N33" s="606"/>
      <c r="O33" s="606"/>
      <c r="P33" s="606"/>
      <c r="Q33" s="607"/>
      <c r="R33" s="608">
        <v>50982</v>
      </c>
      <c r="S33" s="609"/>
      <c r="T33" s="609"/>
      <c r="U33" s="609"/>
      <c r="V33" s="609"/>
      <c r="W33" s="609"/>
      <c r="X33" s="609"/>
      <c r="Y33" s="610"/>
      <c r="Z33" s="646">
        <v>0.5</v>
      </c>
      <c r="AA33" s="646"/>
      <c r="AB33" s="646"/>
      <c r="AC33" s="646"/>
      <c r="AD33" s="647">
        <v>6369</v>
      </c>
      <c r="AE33" s="647"/>
      <c r="AF33" s="647"/>
      <c r="AG33" s="647"/>
      <c r="AH33" s="647"/>
      <c r="AI33" s="647"/>
      <c r="AJ33" s="647"/>
      <c r="AK33" s="647"/>
      <c r="AL33" s="611">
        <v>0.1</v>
      </c>
      <c r="AM33" s="612"/>
      <c r="AN33" s="612"/>
      <c r="AO33" s="648"/>
      <c r="AP33" s="651"/>
      <c r="AQ33" s="652"/>
      <c r="AR33" s="652"/>
      <c r="AS33" s="652"/>
      <c r="AT33" s="682"/>
      <c r="AU33" s="201"/>
      <c r="AV33" s="201"/>
      <c r="AW33" s="201"/>
      <c r="AX33" s="589" t="s">
        <v>305</v>
      </c>
      <c r="AY33" s="590"/>
      <c r="AZ33" s="590"/>
      <c r="BA33" s="590"/>
      <c r="BB33" s="590"/>
      <c r="BC33" s="590"/>
      <c r="BD33" s="590"/>
      <c r="BE33" s="590"/>
      <c r="BF33" s="591"/>
      <c r="BG33" s="669">
        <v>99.9</v>
      </c>
      <c r="BH33" s="593"/>
      <c r="BI33" s="593"/>
      <c r="BJ33" s="593"/>
      <c r="BK33" s="593"/>
      <c r="BL33" s="593"/>
      <c r="BM33" s="639">
        <v>99.7</v>
      </c>
      <c r="BN33" s="593"/>
      <c r="BO33" s="593"/>
      <c r="BP33" s="593"/>
      <c r="BQ33" s="656"/>
      <c r="BR33" s="669">
        <v>99.9</v>
      </c>
      <c r="BS33" s="593"/>
      <c r="BT33" s="593"/>
      <c r="BU33" s="593"/>
      <c r="BV33" s="593"/>
      <c r="BW33" s="593"/>
      <c r="BX33" s="639">
        <v>99.8</v>
      </c>
      <c r="BY33" s="593"/>
      <c r="BZ33" s="593"/>
      <c r="CA33" s="593"/>
      <c r="CB33" s="656"/>
      <c r="CD33" s="605" t="s">
        <v>306</v>
      </c>
      <c r="CE33" s="606"/>
      <c r="CF33" s="606"/>
      <c r="CG33" s="606"/>
      <c r="CH33" s="606"/>
      <c r="CI33" s="606"/>
      <c r="CJ33" s="606"/>
      <c r="CK33" s="606"/>
      <c r="CL33" s="606"/>
      <c r="CM33" s="606"/>
      <c r="CN33" s="606"/>
      <c r="CO33" s="606"/>
      <c r="CP33" s="606"/>
      <c r="CQ33" s="607"/>
      <c r="CR33" s="608">
        <v>3963145</v>
      </c>
      <c r="CS33" s="621"/>
      <c r="CT33" s="621"/>
      <c r="CU33" s="621"/>
      <c r="CV33" s="621"/>
      <c r="CW33" s="621"/>
      <c r="CX33" s="621"/>
      <c r="CY33" s="622"/>
      <c r="CZ33" s="611">
        <v>38.299999999999997</v>
      </c>
      <c r="DA33" s="623"/>
      <c r="DB33" s="623"/>
      <c r="DC33" s="624"/>
      <c r="DD33" s="614">
        <v>2665585</v>
      </c>
      <c r="DE33" s="621"/>
      <c r="DF33" s="621"/>
      <c r="DG33" s="621"/>
      <c r="DH33" s="621"/>
      <c r="DI33" s="621"/>
      <c r="DJ33" s="621"/>
      <c r="DK33" s="622"/>
      <c r="DL33" s="614">
        <v>1830243</v>
      </c>
      <c r="DM33" s="621"/>
      <c r="DN33" s="621"/>
      <c r="DO33" s="621"/>
      <c r="DP33" s="621"/>
      <c r="DQ33" s="621"/>
      <c r="DR33" s="621"/>
      <c r="DS33" s="621"/>
      <c r="DT33" s="621"/>
      <c r="DU33" s="621"/>
      <c r="DV33" s="622"/>
      <c r="DW33" s="611">
        <v>35</v>
      </c>
      <c r="DX33" s="623"/>
      <c r="DY33" s="623"/>
      <c r="DZ33" s="623"/>
      <c r="EA33" s="623"/>
      <c r="EB33" s="623"/>
      <c r="EC33" s="635"/>
    </row>
    <row r="34" spans="2:133" ht="11.25" customHeight="1" x14ac:dyDescent="0.2">
      <c r="B34" s="605" t="s">
        <v>307</v>
      </c>
      <c r="C34" s="606"/>
      <c r="D34" s="606"/>
      <c r="E34" s="606"/>
      <c r="F34" s="606"/>
      <c r="G34" s="606"/>
      <c r="H34" s="606"/>
      <c r="I34" s="606"/>
      <c r="J34" s="606"/>
      <c r="K34" s="606"/>
      <c r="L34" s="606"/>
      <c r="M34" s="606"/>
      <c r="N34" s="606"/>
      <c r="O34" s="606"/>
      <c r="P34" s="606"/>
      <c r="Q34" s="607"/>
      <c r="R34" s="608">
        <v>383032</v>
      </c>
      <c r="S34" s="609"/>
      <c r="T34" s="609"/>
      <c r="U34" s="609"/>
      <c r="V34" s="609"/>
      <c r="W34" s="609"/>
      <c r="X34" s="609"/>
      <c r="Y34" s="610"/>
      <c r="Z34" s="646">
        <v>3.4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308</v>
      </c>
      <c r="CE34" s="606"/>
      <c r="CF34" s="606"/>
      <c r="CG34" s="606"/>
      <c r="CH34" s="606"/>
      <c r="CI34" s="606"/>
      <c r="CJ34" s="606"/>
      <c r="CK34" s="606"/>
      <c r="CL34" s="606"/>
      <c r="CM34" s="606"/>
      <c r="CN34" s="606"/>
      <c r="CO34" s="606"/>
      <c r="CP34" s="606"/>
      <c r="CQ34" s="607"/>
      <c r="CR34" s="608">
        <v>1302975</v>
      </c>
      <c r="CS34" s="609"/>
      <c r="CT34" s="609"/>
      <c r="CU34" s="609"/>
      <c r="CV34" s="609"/>
      <c r="CW34" s="609"/>
      <c r="CX34" s="609"/>
      <c r="CY34" s="610"/>
      <c r="CZ34" s="611">
        <v>12.6</v>
      </c>
      <c r="DA34" s="623"/>
      <c r="DB34" s="623"/>
      <c r="DC34" s="624"/>
      <c r="DD34" s="614">
        <v>852378</v>
      </c>
      <c r="DE34" s="609"/>
      <c r="DF34" s="609"/>
      <c r="DG34" s="609"/>
      <c r="DH34" s="609"/>
      <c r="DI34" s="609"/>
      <c r="DJ34" s="609"/>
      <c r="DK34" s="610"/>
      <c r="DL34" s="614">
        <v>733964</v>
      </c>
      <c r="DM34" s="609"/>
      <c r="DN34" s="609"/>
      <c r="DO34" s="609"/>
      <c r="DP34" s="609"/>
      <c r="DQ34" s="609"/>
      <c r="DR34" s="609"/>
      <c r="DS34" s="609"/>
      <c r="DT34" s="609"/>
      <c r="DU34" s="609"/>
      <c r="DV34" s="610"/>
      <c r="DW34" s="611">
        <v>14</v>
      </c>
      <c r="DX34" s="623"/>
      <c r="DY34" s="623"/>
      <c r="DZ34" s="623"/>
      <c r="EA34" s="623"/>
      <c r="EB34" s="623"/>
      <c r="EC34" s="635"/>
    </row>
    <row r="35" spans="2:133" ht="11.25" customHeight="1" x14ac:dyDescent="0.2">
      <c r="B35" s="605" t="s">
        <v>309</v>
      </c>
      <c r="C35" s="606"/>
      <c r="D35" s="606"/>
      <c r="E35" s="606"/>
      <c r="F35" s="606"/>
      <c r="G35" s="606"/>
      <c r="H35" s="606"/>
      <c r="I35" s="606"/>
      <c r="J35" s="606"/>
      <c r="K35" s="606"/>
      <c r="L35" s="606"/>
      <c r="M35" s="606"/>
      <c r="N35" s="606"/>
      <c r="O35" s="606"/>
      <c r="P35" s="606"/>
      <c r="Q35" s="607"/>
      <c r="R35" s="608">
        <v>550176</v>
      </c>
      <c r="S35" s="609"/>
      <c r="T35" s="609"/>
      <c r="U35" s="609"/>
      <c r="V35" s="609"/>
      <c r="W35" s="609"/>
      <c r="X35" s="609"/>
      <c r="Y35" s="610"/>
      <c r="Z35" s="646">
        <v>5</v>
      </c>
      <c r="AA35" s="646"/>
      <c r="AB35" s="646"/>
      <c r="AC35" s="646"/>
      <c r="AD35" s="647" t="s">
        <v>122</v>
      </c>
      <c r="AE35" s="647"/>
      <c r="AF35" s="647"/>
      <c r="AG35" s="647"/>
      <c r="AH35" s="647"/>
      <c r="AI35" s="647"/>
      <c r="AJ35" s="647"/>
      <c r="AK35" s="647"/>
      <c r="AL35" s="611" t="s">
        <v>122</v>
      </c>
      <c r="AM35" s="612"/>
      <c r="AN35" s="612"/>
      <c r="AO35" s="648"/>
      <c r="AP35" s="204"/>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146710</v>
      </c>
      <c r="CS35" s="621"/>
      <c r="CT35" s="621"/>
      <c r="CU35" s="621"/>
      <c r="CV35" s="621"/>
      <c r="CW35" s="621"/>
      <c r="CX35" s="621"/>
      <c r="CY35" s="622"/>
      <c r="CZ35" s="611">
        <v>1.4</v>
      </c>
      <c r="DA35" s="623"/>
      <c r="DB35" s="623"/>
      <c r="DC35" s="624"/>
      <c r="DD35" s="614">
        <v>76345</v>
      </c>
      <c r="DE35" s="621"/>
      <c r="DF35" s="621"/>
      <c r="DG35" s="621"/>
      <c r="DH35" s="621"/>
      <c r="DI35" s="621"/>
      <c r="DJ35" s="621"/>
      <c r="DK35" s="622"/>
      <c r="DL35" s="614">
        <v>75891</v>
      </c>
      <c r="DM35" s="621"/>
      <c r="DN35" s="621"/>
      <c r="DO35" s="621"/>
      <c r="DP35" s="621"/>
      <c r="DQ35" s="621"/>
      <c r="DR35" s="621"/>
      <c r="DS35" s="621"/>
      <c r="DT35" s="621"/>
      <c r="DU35" s="621"/>
      <c r="DV35" s="622"/>
      <c r="DW35" s="611">
        <v>1.5</v>
      </c>
      <c r="DX35" s="623"/>
      <c r="DY35" s="623"/>
      <c r="DZ35" s="623"/>
      <c r="EA35" s="623"/>
      <c r="EB35" s="623"/>
      <c r="EC35" s="635"/>
    </row>
    <row r="36" spans="2:133" ht="11.25" customHeight="1" x14ac:dyDescent="0.2">
      <c r="B36" s="605" t="s">
        <v>313</v>
      </c>
      <c r="C36" s="606"/>
      <c r="D36" s="606"/>
      <c r="E36" s="606"/>
      <c r="F36" s="606"/>
      <c r="G36" s="606"/>
      <c r="H36" s="606"/>
      <c r="I36" s="606"/>
      <c r="J36" s="606"/>
      <c r="K36" s="606"/>
      <c r="L36" s="606"/>
      <c r="M36" s="606"/>
      <c r="N36" s="606"/>
      <c r="O36" s="606"/>
      <c r="P36" s="606"/>
      <c r="Q36" s="607"/>
      <c r="R36" s="608">
        <v>637925</v>
      </c>
      <c r="S36" s="609"/>
      <c r="T36" s="609"/>
      <c r="U36" s="609"/>
      <c r="V36" s="609"/>
      <c r="W36" s="609"/>
      <c r="X36" s="609"/>
      <c r="Y36" s="610"/>
      <c r="Z36" s="646">
        <v>5.7</v>
      </c>
      <c r="AA36" s="646"/>
      <c r="AB36" s="646"/>
      <c r="AC36" s="646"/>
      <c r="AD36" s="647" t="s">
        <v>122</v>
      </c>
      <c r="AE36" s="647"/>
      <c r="AF36" s="647"/>
      <c r="AG36" s="647"/>
      <c r="AH36" s="647"/>
      <c r="AI36" s="647"/>
      <c r="AJ36" s="647"/>
      <c r="AK36" s="647"/>
      <c r="AL36" s="611" t="s">
        <v>122</v>
      </c>
      <c r="AM36" s="612"/>
      <c r="AN36" s="612"/>
      <c r="AO36" s="648"/>
      <c r="AP36" s="204"/>
      <c r="AQ36" s="657" t="s">
        <v>314</v>
      </c>
      <c r="AR36" s="658"/>
      <c r="AS36" s="658"/>
      <c r="AT36" s="658"/>
      <c r="AU36" s="658"/>
      <c r="AV36" s="658"/>
      <c r="AW36" s="658"/>
      <c r="AX36" s="658"/>
      <c r="AY36" s="659"/>
      <c r="AZ36" s="663">
        <v>897842</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8151</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1345485</v>
      </c>
      <c r="CS36" s="609"/>
      <c r="CT36" s="609"/>
      <c r="CU36" s="609"/>
      <c r="CV36" s="609"/>
      <c r="CW36" s="609"/>
      <c r="CX36" s="609"/>
      <c r="CY36" s="610"/>
      <c r="CZ36" s="611">
        <v>13</v>
      </c>
      <c r="DA36" s="623"/>
      <c r="DB36" s="623"/>
      <c r="DC36" s="624"/>
      <c r="DD36" s="614">
        <v>837287</v>
      </c>
      <c r="DE36" s="609"/>
      <c r="DF36" s="609"/>
      <c r="DG36" s="609"/>
      <c r="DH36" s="609"/>
      <c r="DI36" s="609"/>
      <c r="DJ36" s="609"/>
      <c r="DK36" s="610"/>
      <c r="DL36" s="614">
        <v>638761</v>
      </c>
      <c r="DM36" s="609"/>
      <c r="DN36" s="609"/>
      <c r="DO36" s="609"/>
      <c r="DP36" s="609"/>
      <c r="DQ36" s="609"/>
      <c r="DR36" s="609"/>
      <c r="DS36" s="609"/>
      <c r="DT36" s="609"/>
      <c r="DU36" s="609"/>
      <c r="DV36" s="610"/>
      <c r="DW36" s="611">
        <v>12.2</v>
      </c>
      <c r="DX36" s="623"/>
      <c r="DY36" s="623"/>
      <c r="DZ36" s="623"/>
      <c r="EA36" s="623"/>
      <c r="EB36" s="623"/>
      <c r="EC36" s="635"/>
    </row>
    <row r="37" spans="2:133" ht="11.25" customHeight="1" x14ac:dyDescent="0.2">
      <c r="B37" s="605" t="s">
        <v>317</v>
      </c>
      <c r="C37" s="606"/>
      <c r="D37" s="606"/>
      <c r="E37" s="606"/>
      <c r="F37" s="606"/>
      <c r="G37" s="606"/>
      <c r="H37" s="606"/>
      <c r="I37" s="606"/>
      <c r="J37" s="606"/>
      <c r="K37" s="606"/>
      <c r="L37" s="606"/>
      <c r="M37" s="606"/>
      <c r="N37" s="606"/>
      <c r="O37" s="606"/>
      <c r="P37" s="606"/>
      <c r="Q37" s="607"/>
      <c r="R37" s="608">
        <v>147249</v>
      </c>
      <c r="S37" s="609"/>
      <c r="T37" s="609"/>
      <c r="U37" s="609"/>
      <c r="V37" s="609"/>
      <c r="W37" s="609"/>
      <c r="X37" s="609"/>
      <c r="Y37" s="610"/>
      <c r="Z37" s="646">
        <v>1.3</v>
      </c>
      <c r="AA37" s="646"/>
      <c r="AB37" s="646"/>
      <c r="AC37" s="646"/>
      <c r="AD37" s="647">
        <v>47</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264287</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8151</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118451</v>
      </c>
      <c r="CS37" s="621"/>
      <c r="CT37" s="621"/>
      <c r="CU37" s="621"/>
      <c r="CV37" s="621"/>
      <c r="CW37" s="621"/>
      <c r="CX37" s="621"/>
      <c r="CY37" s="622"/>
      <c r="CZ37" s="611">
        <v>1.1000000000000001</v>
      </c>
      <c r="DA37" s="623"/>
      <c r="DB37" s="623"/>
      <c r="DC37" s="624"/>
      <c r="DD37" s="614">
        <v>118451</v>
      </c>
      <c r="DE37" s="621"/>
      <c r="DF37" s="621"/>
      <c r="DG37" s="621"/>
      <c r="DH37" s="621"/>
      <c r="DI37" s="621"/>
      <c r="DJ37" s="621"/>
      <c r="DK37" s="622"/>
      <c r="DL37" s="614">
        <v>93840</v>
      </c>
      <c r="DM37" s="621"/>
      <c r="DN37" s="621"/>
      <c r="DO37" s="621"/>
      <c r="DP37" s="621"/>
      <c r="DQ37" s="621"/>
      <c r="DR37" s="621"/>
      <c r="DS37" s="621"/>
      <c r="DT37" s="621"/>
      <c r="DU37" s="621"/>
      <c r="DV37" s="622"/>
      <c r="DW37" s="611">
        <v>1.8</v>
      </c>
      <c r="DX37" s="623"/>
      <c r="DY37" s="623"/>
      <c r="DZ37" s="623"/>
      <c r="EA37" s="623"/>
      <c r="EB37" s="623"/>
      <c r="EC37" s="635"/>
    </row>
    <row r="38" spans="2:133" ht="11.25" customHeight="1" x14ac:dyDescent="0.2">
      <c r="B38" s="605" t="s">
        <v>321</v>
      </c>
      <c r="C38" s="606"/>
      <c r="D38" s="606"/>
      <c r="E38" s="606"/>
      <c r="F38" s="606"/>
      <c r="G38" s="606"/>
      <c r="H38" s="606"/>
      <c r="I38" s="606"/>
      <c r="J38" s="606"/>
      <c r="K38" s="606"/>
      <c r="L38" s="606"/>
      <c r="M38" s="606"/>
      <c r="N38" s="606"/>
      <c r="O38" s="606"/>
      <c r="P38" s="606"/>
      <c r="Q38" s="607"/>
      <c r="R38" s="608">
        <v>752973</v>
      </c>
      <c r="S38" s="609"/>
      <c r="T38" s="609"/>
      <c r="U38" s="609"/>
      <c r="V38" s="609"/>
      <c r="W38" s="609"/>
      <c r="X38" s="609"/>
      <c r="Y38" s="610"/>
      <c r="Z38" s="646">
        <v>6.8</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107183</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834</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469475</v>
      </c>
      <c r="CS38" s="609"/>
      <c r="CT38" s="609"/>
      <c r="CU38" s="609"/>
      <c r="CV38" s="609"/>
      <c r="CW38" s="609"/>
      <c r="CX38" s="609"/>
      <c r="CY38" s="610"/>
      <c r="CZ38" s="611">
        <v>4.5</v>
      </c>
      <c r="DA38" s="623"/>
      <c r="DB38" s="623"/>
      <c r="DC38" s="624"/>
      <c r="DD38" s="614">
        <v>392458</v>
      </c>
      <c r="DE38" s="609"/>
      <c r="DF38" s="609"/>
      <c r="DG38" s="609"/>
      <c r="DH38" s="609"/>
      <c r="DI38" s="609"/>
      <c r="DJ38" s="609"/>
      <c r="DK38" s="610"/>
      <c r="DL38" s="614">
        <v>381627</v>
      </c>
      <c r="DM38" s="609"/>
      <c r="DN38" s="609"/>
      <c r="DO38" s="609"/>
      <c r="DP38" s="609"/>
      <c r="DQ38" s="609"/>
      <c r="DR38" s="609"/>
      <c r="DS38" s="609"/>
      <c r="DT38" s="609"/>
      <c r="DU38" s="609"/>
      <c r="DV38" s="610"/>
      <c r="DW38" s="611">
        <v>7.3</v>
      </c>
      <c r="DX38" s="623"/>
      <c r="DY38" s="623"/>
      <c r="DZ38" s="623"/>
      <c r="EA38" s="623"/>
      <c r="EB38" s="623"/>
      <c r="EC38" s="635"/>
    </row>
    <row r="39" spans="2:133" ht="11.25" customHeight="1" x14ac:dyDescent="0.2">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v>56897</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1229</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630071</v>
      </c>
      <c r="CS39" s="621"/>
      <c r="CT39" s="621"/>
      <c r="CU39" s="621"/>
      <c r="CV39" s="621"/>
      <c r="CW39" s="621"/>
      <c r="CX39" s="621"/>
      <c r="CY39" s="622"/>
      <c r="CZ39" s="611">
        <v>6.1</v>
      </c>
      <c r="DA39" s="623"/>
      <c r="DB39" s="623"/>
      <c r="DC39" s="624"/>
      <c r="DD39" s="614">
        <v>446688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329</v>
      </c>
      <c r="C40" s="606"/>
      <c r="D40" s="606"/>
      <c r="E40" s="606"/>
      <c r="F40" s="606"/>
      <c r="G40" s="606"/>
      <c r="H40" s="606"/>
      <c r="I40" s="606"/>
      <c r="J40" s="606"/>
      <c r="K40" s="606"/>
      <c r="L40" s="606"/>
      <c r="M40" s="606"/>
      <c r="N40" s="606"/>
      <c r="O40" s="606"/>
      <c r="P40" s="606"/>
      <c r="Q40" s="607"/>
      <c r="R40" s="608">
        <v>8773</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5"/>
      <c r="BM40" s="606" t="s">
        <v>332</v>
      </c>
      <c r="BN40" s="606"/>
      <c r="BO40" s="606"/>
      <c r="BP40" s="606"/>
      <c r="BQ40" s="606"/>
      <c r="BR40" s="606"/>
      <c r="BS40" s="606"/>
      <c r="BT40" s="606"/>
      <c r="BU40" s="607"/>
      <c r="BV40" s="608">
        <v>93</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68429</v>
      </c>
      <c r="CS40" s="609"/>
      <c r="CT40" s="609"/>
      <c r="CU40" s="609"/>
      <c r="CV40" s="609"/>
      <c r="CW40" s="609"/>
      <c r="CX40" s="609"/>
      <c r="CY40" s="610"/>
      <c r="CZ40" s="611">
        <v>0.7</v>
      </c>
      <c r="DA40" s="623"/>
      <c r="DB40" s="623"/>
      <c r="DC40" s="624"/>
      <c r="DD40" s="614">
        <v>60429</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334</v>
      </c>
      <c r="C41" s="590"/>
      <c r="D41" s="590"/>
      <c r="E41" s="590"/>
      <c r="F41" s="590"/>
      <c r="G41" s="590"/>
      <c r="H41" s="590"/>
      <c r="I41" s="590"/>
      <c r="J41" s="590"/>
      <c r="K41" s="590"/>
      <c r="L41" s="590"/>
      <c r="M41" s="590"/>
      <c r="N41" s="590"/>
      <c r="O41" s="590"/>
      <c r="P41" s="590"/>
      <c r="Q41" s="591"/>
      <c r="R41" s="592">
        <v>11105328</v>
      </c>
      <c r="S41" s="633"/>
      <c r="T41" s="633"/>
      <c r="U41" s="633"/>
      <c r="V41" s="633"/>
      <c r="W41" s="633"/>
      <c r="X41" s="633"/>
      <c r="Y41" s="636"/>
      <c r="Z41" s="637">
        <v>100</v>
      </c>
      <c r="AA41" s="637"/>
      <c r="AB41" s="637"/>
      <c r="AC41" s="637"/>
      <c r="AD41" s="638">
        <v>5220652</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156805</v>
      </c>
      <c r="BA41" s="609"/>
      <c r="BB41" s="609"/>
      <c r="BC41" s="609"/>
      <c r="BD41" s="621"/>
      <c r="BE41" s="621"/>
      <c r="BF41" s="644"/>
      <c r="BG41" s="649"/>
      <c r="BH41" s="650"/>
      <c r="BI41" s="650"/>
      <c r="BJ41" s="650"/>
      <c r="BK41" s="650"/>
      <c r="BL41" s="205"/>
      <c r="BM41" s="606" t="s">
        <v>336</v>
      </c>
      <c r="BN41" s="606"/>
      <c r="BO41" s="606"/>
      <c r="BP41" s="606"/>
      <c r="BQ41" s="606"/>
      <c r="BR41" s="606"/>
      <c r="BS41" s="606"/>
      <c r="BT41" s="606"/>
      <c r="BU41" s="607"/>
      <c r="BV41" s="608" t="s">
        <v>122</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338</v>
      </c>
      <c r="AR42" s="654"/>
      <c r="AS42" s="654"/>
      <c r="AT42" s="654"/>
      <c r="AU42" s="654"/>
      <c r="AV42" s="654"/>
      <c r="AW42" s="654"/>
      <c r="AX42" s="654"/>
      <c r="AY42" s="655"/>
      <c r="AZ42" s="592">
        <v>312670</v>
      </c>
      <c r="BA42" s="633"/>
      <c r="BB42" s="633"/>
      <c r="BC42" s="633"/>
      <c r="BD42" s="593"/>
      <c r="BE42" s="593"/>
      <c r="BF42" s="656"/>
      <c r="BG42" s="651"/>
      <c r="BH42" s="652"/>
      <c r="BI42" s="652"/>
      <c r="BJ42" s="652"/>
      <c r="BK42" s="652"/>
      <c r="BL42" s="206"/>
      <c r="BM42" s="590" t="s">
        <v>339</v>
      </c>
      <c r="BN42" s="590"/>
      <c r="BO42" s="590"/>
      <c r="BP42" s="590"/>
      <c r="BQ42" s="590"/>
      <c r="BR42" s="590"/>
      <c r="BS42" s="590"/>
      <c r="BT42" s="590"/>
      <c r="BU42" s="591"/>
      <c r="BV42" s="592">
        <v>441</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3499804</v>
      </c>
      <c r="CS42" s="621"/>
      <c r="CT42" s="621"/>
      <c r="CU42" s="621"/>
      <c r="CV42" s="621"/>
      <c r="CW42" s="621"/>
      <c r="CX42" s="621"/>
      <c r="CY42" s="622"/>
      <c r="CZ42" s="611">
        <v>33.799999999999997</v>
      </c>
      <c r="DA42" s="623"/>
      <c r="DB42" s="623"/>
      <c r="DC42" s="624"/>
      <c r="DD42" s="614">
        <v>867672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v>89887</v>
      </c>
      <c r="CS43" s="621"/>
      <c r="CT43" s="621"/>
      <c r="CU43" s="621"/>
      <c r="CV43" s="621"/>
      <c r="CW43" s="621"/>
      <c r="CX43" s="621"/>
      <c r="CY43" s="622"/>
      <c r="CZ43" s="611">
        <v>0.9</v>
      </c>
      <c r="DA43" s="623"/>
      <c r="DB43" s="623"/>
      <c r="DC43" s="624"/>
      <c r="DD43" s="614">
        <v>89887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1167221</v>
      </c>
      <c r="CS44" s="609"/>
      <c r="CT44" s="609"/>
      <c r="CU44" s="609"/>
      <c r="CV44" s="609"/>
      <c r="CW44" s="609"/>
      <c r="CX44" s="609"/>
      <c r="CY44" s="610"/>
      <c r="CZ44" s="611">
        <v>11.3</v>
      </c>
      <c r="DA44" s="612"/>
      <c r="DB44" s="612"/>
      <c r="DC44" s="613"/>
      <c r="DD44" s="614">
        <v>272327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366285</v>
      </c>
      <c r="CS45" s="621"/>
      <c r="CT45" s="621"/>
      <c r="CU45" s="621"/>
      <c r="CV45" s="621"/>
      <c r="CW45" s="621"/>
      <c r="CX45" s="621"/>
      <c r="CY45" s="622"/>
      <c r="CZ45" s="611">
        <v>3.5</v>
      </c>
      <c r="DA45" s="623"/>
      <c r="DB45" s="623"/>
      <c r="DC45" s="624"/>
      <c r="DD45" s="614">
        <v>110131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791176</v>
      </c>
      <c r="CS46" s="609"/>
      <c r="CT46" s="609"/>
      <c r="CU46" s="609"/>
      <c r="CV46" s="609"/>
      <c r="CW46" s="609"/>
      <c r="CX46" s="609"/>
      <c r="CY46" s="610"/>
      <c r="CZ46" s="611">
        <v>7.6</v>
      </c>
      <c r="DA46" s="612"/>
      <c r="DB46" s="612"/>
      <c r="DC46" s="613"/>
      <c r="DD46" s="614">
        <v>160257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v>2332583</v>
      </c>
      <c r="CS47" s="621"/>
      <c r="CT47" s="621"/>
      <c r="CU47" s="621"/>
      <c r="CV47" s="621"/>
      <c r="CW47" s="621"/>
      <c r="CX47" s="621"/>
      <c r="CY47" s="622"/>
      <c r="CZ47" s="611">
        <v>22.5</v>
      </c>
      <c r="DA47" s="623"/>
      <c r="DB47" s="623"/>
      <c r="DC47" s="624"/>
      <c r="DD47" s="614">
        <v>595345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10359013</v>
      </c>
      <c r="CS49" s="593"/>
      <c r="CT49" s="593"/>
      <c r="CU49" s="593"/>
      <c r="CV49" s="593"/>
      <c r="CW49" s="593"/>
      <c r="CX49" s="593"/>
      <c r="CY49" s="594"/>
      <c r="CZ49" s="595">
        <v>100</v>
      </c>
      <c r="DA49" s="596"/>
      <c r="DB49" s="596"/>
      <c r="DC49" s="597"/>
      <c r="DD49" s="598">
        <v>6041856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O2pWswzH/rFP8dia65bSRWquEnlm8pxbiH5b5OUxELjdvqkCZGPsDtSQKJGgdd30+BXrks+qBIkLXslyw/ZKaw==" saltValue="6ylOyiZWYDC1LAcTBdvE3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373</v>
      </c>
      <c r="C7" s="1035"/>
      <c r="D7" s="1035"/>
      <c r="E7" s="1035"/>
      <c r="F7" s="1035"/>
      <c r="G7" s="1035"/>
      <c r="H7" s="1035"/>
      <c r="I7" s="1035"/>
      <c r="J7" s="1035"/>
      <c r="K7" s="1035"/>
      <c r="L7" s="1035"/>
      <c r="M7" s="1035"/>
      <c r="N7" s="1035"/>
      <c r="O7" s="1035"/>
      <c r="P7" s="1036"/>
      <c r="Q7" s="1089">
        <v>11105</v>
      </c>
      <c r="R7" s="1090"/>
      <c r="S7" s="1090"/>
      <c r="T7" s="1090"/>
      <c r="U7" s="1090"/>
      <c r="V7" s="1090">
        <v>10359</v>
      </c>
      <c r="W7" s="1090"/>
      <c r="X7" s="1090"/>
      <c r="Y7" s="1090"/>
      <c r="Z7" s="1090"/>
      <c r="AA7" s="1090">
        <v>746</v>
      </c>
      <c r="AB7" s="1090"/>
      <c r="AC7" s="1090"/>
      <c r="AD7" s="1090"/>
      <c r="AE7" s="1091"/>
      <c r="AF7" s="1092">
        <v>107</v>
      </c>
      <c r="AG7" s="1093"/>
      <c r="AH7" s="1093"/>
      <c r="AI7" s="1093"/>
      <c r="AJ7" s="1094"/>
      <c r="AK7" s="1095">
        <v>550</v>
      </c>
      <c r="AL7" s="1096"/>
      <c r="AM7" s="1096"/>
      <c r="AN7" s="1096"/>
      <c r="AO7" s="1096"/>
      <c r="AP7" s="1096">
        <v>6219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556</v>
      </c>
      <c r="BT7" s="1087"/>
      <c r="BU7" s="1087"/>
      <c r="BV7" s="1087"/>
      <c r="BW7" s="1087"/>
      <c r="BX7" s="1087"/>
      <c r="BY7" s="1087"/>
      <c r="BZ7" s="1087"/>
      <c r="CA7" s="1087"/>
      <c r="CB7" s="1087"/>
      <c r="CC7" s="1087"/>
      <c r="CD7" s="1087"/>
      <c r="CE7" s="1087"/>
      <c r="CF7" s="1087"/>
      <c r="CG7" s="1099"/>
      <c r="CH7" s="1083" t="s">
        <v>558</v>
      </c>
      <c r="CI7" s="1084"/>
      <c r="CJ7" s="1084"/>
      <c r="CK7" s="1084"/>
      <c r="CL7" s="1085"/>
      <c r="CM7" s="1083">
        <v>3</v>
      </c>
      <c r="CN7" s="1084"/>
      <c r="CO7" s="1084"/>
      <c r="CP7" s="1084"/>
      <c r="CQ7" s="1085"/>
      <c r="CR7" s="1083" t="s">
        <v>558</v>
      </c>
      <c r="CS7" s="1084"/>
      <c r="CT7" s="1084"/>
      <c r="CU7" s="1084"/>
      <c r="CV7" s="1085"/>
      <c r="CW7" s="1083" t="s">
        <v>558</v>
      </c>
      <c r="CX7" s="1084"/>
      <c r="CY7" s="1084"/>
      <c r="CZ7" s="1084"/>
      <c r="DA7" s="1085"/>
      <c r="DB7" s="1083" t="s">
        <v>558</v>
      </c>
      <c r="DC7" s="1084"/>
      <c r="DD7" s="1084"/>
      <c r="DE7" s="1084"/>
      <c r="DF7" s="1085"/>
      <c r="DG7" s="1083" t="s">
        <v>558</v>
      </c>
      <c r="DH7" s="1084"/>
      <c r="DI7" s="1084"/>
      <c r="DJ7" s="1084"/>
      <c r="DK7" s="1085"/>
      <c r="DL7" s="1083" t="s">
        <v>558</v>
      </c>
      <c r="DM7" s="1084"/>
      <c r="DN7" s="1084"/>
      <c r="DO7" s="1084"/>
      <c r="DP7" s="1085"/>
      <c r="DQ7" s="1083" t="s">
        <v>558</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557</v>
      </c>
      <c r="BT8" s="980"/>
      <c r="BU8" s="980"/>
      <c r="BV8" s="980"/>
      <c r="BW8" s="980"/>
      <c r="BX8" s="980"/>
      <c r="BY8" s="980"/>
      <c r="BZ8" s="980"/>
      <c r="CA8" s="980"/>
      <c r="CB8" s="980"/>
      <c r="CC8" s="980"/>
      <c r="CD8" s="980"/>
      <c r="CE8" s="980"/>
      <c r="CF8" s="980"/>
      <c r="CG8" s="1001"/>
      <c r="CH8" s="976">
        <v>-24</v>
      </c>
      <c r="CI8" s="977"/>
      <c r="CJ8" s="977"/>
      <c r="CK8" s="977"/>
      <c r="CL8" s="978"/>
      <c r="CM8" s="976">
        <v>-13307</v>
      </c>
      <c r="CN8" s="977"/>
      <c r="CO8" s="977"/>
      <c r="CP8" s="977"/>
      <c r="CQ8" s="978"/>
      <c r="CR8" s="976">
        <v>1</v>
      </c>
      <c r="CS8" s="977"/>
      <c r="CT8" s="977"/>
      <c r="CU8" s="977"/>
      <c r="CV8" s="978"/>
      <c r="CW8" s="976" t="s">
        <v>558</v>
      </c>
      <c r="CX8" s="977"/>
      <c r="CY8" s="977"/>
      <c r="CZ8" s="977"/>
      <c r="DA8" s="978"/>
      <c r="DB8" s="976">
        <v>35</v>
      </c>
      <c r="DC8" s="977"/>
      <c r="DD8" s="977"/>
      <c r="DE8" s="977"/>
      <c r="DF8" s="978"/>
      <c r="DG8" s="976" t="s">
        <v>558</v>
      </c>
      <c r="DH8" s="977"/>
      <c r="DI8" s="977"/>
      <c r="DJ8" s="977"/>
      <c r="DK8" s="978"/>
      <c r="DL8" s="976" t="s">
        <v>558</v>
      </c>
      <c r="DM8" s="977"/>
      <c r="DN8" s="977"/>
      <c r="DO8" s="977"/>
      <c r="DP8" s="978"/>
      <c r="DQ8" s="976" t="s">
        <v>558</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375</v>
      </c>
      <c r="B23" s="924" t="s">
        <v>376</v>
      </c>
      <c r="C23" s="925"/>
      <c r="D23" s="925"/>
      <c r="E23" s="925"/>
      <c r="F23" s="925"/>
      <c r="G23" s="925"/>
      <c r="H23" s="925"/>
      <c r="I23" s="925"/>
      <c r="J23" s="925"/>
      <c r="K23" s="925"/>
      <c r="L23" s="925"/>
      <c r="M23" s="925"/>
      <c r="N23" s="925"/>
      <c r="O23" s="925"/>
      <c r="P23" s="935"/>
      <c r="Q23" s="1054">
        <v>11105</v>
      </c>
      <c r="R23" s="1048"/>
      <c r="S23" s="1048"/>
      <c r="T23" s="1048"/>
      <c r="U23" s="1048"/>
      <c r="V23" s="1048">
        <v>10359</v>
      </c>
      <c r="W23" s="1048"/>
      <c r="X23" s="1048"/>
      <c r="Y23" s="1048"/>
      <c r="Z23" s="1048"/>
      <c r="AA23" s="1048">
        <v>746</v>
      </c>
      <c r="AB23" s="1048"/>
      <c r="AC23" s="1048"/>
      <c r="AD23" s="1048"/>
      <c r="AE23" s="1055"/>
      <c r="AF23" s="1056">
        <v>107</v>
      </c>
      <c r="AG23" s="1048"/>
      <c r="AH23" s="1048"/>
      <c r="AI23" s="1048"/>
      <c r="AJ23" s="1057"/>
      <c r="AK23" s="1058"/>
      <c r="AL23" s="1059"/>
      <c r="AM23" s="1059"/>
      <c r="AN23" s="1059"/>
      <c r="AO23" s="1059"/>
      <c r="AP23" s="1048">
        <v>6219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387</v>
      </c>
      <c r="C28" s="1035"/>
      <c r="D28" s="1035"/>
      <c r="E28" s="1035"/>
      <c r="F28" s="1035"/>
      <c r="G28" s="1035"/>
      <c r="H28" s="1035"/>
      <c r="I28" s="1035"/>
      <c r="J28" s="1035"/>
      <c r="K28" s="1035"/>
      <c r="L28" s="1035"/>
      <c r="M28" s="1035"/>
      <c r="N28" s="1035"/>
      <c r="O28" s="1035"/>
      <c r="P28" s="1036"/>
      <c r="Q28" s="1037">
        <v>801</v>
      </c>
      <c r="R28" s="1038"/>
      <c r="S28" s="1038"/>
      <c r="T28" s="1038"/>
      <c r="U28" s="1038"/>
      <c r="V28" s="1038">
        <v>793</v>
      </c>
      <c r="W28" s="1038"/>
      <c r="X28" s="1038"/>
      <c r="Y28" s="1038"/>
      <c r="Z28" s="1038"/>
      <c r="AA28" s="1038">
        <v>8</v>
      </c>
      <c r="AB28" s="1038"/>
      <c r="AC28" s="1038"/>
      <c r="AD28" s="1038"/>
      <c r="AE28" s="1039"/>
      <c r="AF28" s="1040">
        <v>8</v>
      </c>
      <c r="AG28" s="1038"/>
      <c r="AH28" s="1038"/>
      <c r="AI28" s="1038"/>
      <c r="AJ28" s="1041"/>
      <c r="AK28" s="1029">
        <v>88</v>
      </c>
      <c r="AL28" s="1030"/>
      <c r="AM28" s="1030"/>
      <c r="AN28" s="1030"/>
      <c r="AO28" s="1030"/>
      <c r="AP28" s="1030" t="s">
        <v>487</v>
      </c>
      <c r="AQ28" s="1030"/>
      <c r="AR28" s="1030"/>
      <c r="AS28" s="1030"/>
      <c r="AT28" s="1030"/>
      <c r="AU28" s="1030" t="s">
        <v>487</v>
      </c>
      <c r="AV28" s="1030"/>
      <c r="AW28" s="1030"/>
      <c r="AX28" s="1030"/>
      <c r="AY28" s="1030"/>
      <c r="AZ28" s="1031" t="s">
        <v>487</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388</v>
      </c>
      <c r="C29" s="1018"/>
      <c r="D29" s="1018"/>
      <c r="E29" s="1018"/>
      <c r="F29" s="1018"/>
      <c r="G29" s="1018"/>
      <c r="H29" s="1018"/>
      <c r="I29" s="1018"/>
      <c r="J29" s="1018"/>
      <c r="K29" s="1018"/>
      <c r="L29" s="1018"/>
      <c r="M29" s="1018"/>
      <c r="N29" s="1018"/>
      <c r="O29" s="1018"/>
      <c r="P29" s="1019"/>
      <c r="Q29" s="1025">
        <v>241</v>
      </c>
      <c r="R29" s="1026"/>
      <c r="S29" s="1026"/>
      <c r="T29" s="1026"/>
      <c r="U29" s="1026"/>
      <c r="V29" s="1026">
        <v>180</v>
      </c>
      <c r="W29" s="1026"/>
      <c r="X29" s="1026"/>
      <c r="Y29" s="1026"/>
      <c r="Z29" s="1026"/>
      <c r="AA29" s="1026">
        <v>61</v>
      </c>
      <c r="AB29" s="1026"/>
      <c r="AC29" s="1026"/>
      <c r="AD29" s="1026"/>
      <c r="AE29" s="1027"/>
      <c r="AF29" s="1022">
        <v>61</v>
      </c>
      <c r="AG29" s="1023"/>
      <c r="AH29" s="1023"/>
      <c r="AI29" s="1023"/>
      <c r="AJ29" s="1024"/>
      <c r="AK29" s="967">
        <v>107</v>
      </c>
      <c r="AL29" s="958"/>
      <c r="AM29" s="958"/>
      <c r="AN29" s="958"/>
      <c r="AO29" s="958"/>
      <c r="AP29" s="958">
        <v>96</v>
      </c>
      <c r="AQ29" s="958"/>
      <c r="AR29" s="958"/>
      <c r="AS29" s="958"/>
      <c r="AT29" s="958"/>
      <c r="AU29" s="958">
        <v>48</v>
      </c>
      <c r="AV29" s="958"/>
      <c r="AW29" s="958"/>
      <c r="AX29" s="958"/>
      <c r="AY29" s="958"/>
      <c r="AZ29" s="1028" t="s">
        <v>487</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389</v>
      </c>
      <c r="C30" s="1018"/>
      <c r="D30" s="1018"/>
      <c r="E30" s="1018"/>
      <c r="F30" s="1018"/>
      <c r="G30" s="1018"/>
      <c r="H30" s="1018"/>
      <c r="I30" s="1018"/>
      <c r="J30" s="1018"/>
      <c r="K30" s="1018"/>
      <c r="L30" s="1018"/>
      <c r="M30" s="1018"/>
      <c r="N30" s="1018"/>
      <c r="O30" s="1018"/>
      <c r="P30" s="1019"/>
      <c r="Q30" s="1025">
        <v>1078</v>
      </c>
      <c r="R30" s="1026"/>
      <c r="S30" s="1026"/>
      <c r="T30" s="1026"/>
      <c r="U30" s="1026"/>
      <c r="V30" s="1026">
        <v>944</v>
      </c>
      <c r="W30" s="1026"/>
      <c r="X30" s="1026"/>
      <c r="Y30" s="1026"/>
      <c r="Z30" s="1026"/>
      <c r="AA30" s="1026">
        <v>134</v>
      </c>
      <c r="AB30" s="1026"/>
      <c r="AC30" s="1026"/>
      <c r="AD30" s="1026"/>
      <c r="AE30" s="1027"/>
      <c r="AF30" s="1022">
        <v>134</v>
      </c>
      <c r="AG30" s="1023"/>
      <c r="AH30" s="1023"/>
      <c r="AI30" s="1023"/>
      <c r="AJ30" s="1024"/>
      <c r="AK30" s="967">
        <v>163</v>
      </c>
      <c r="AL30" s="958"/>
      <c r="AM30" s="958"/>
      <c r="AN30" s="958"/>
      <c r="AO30" s="958"/>
      <c r="AP30" s="958" t="s">
        <v>487</v>
      </c>
      <c r="AQ30" s="958"/>
      <c r="AR30" s="958"/>
      <c r="AS30" s="958"/>
      <c r="AT30" s="958"/>
      <c r="AU30" s="958" t="s">
        <v>487</v>
      </c>
      <c r="AV30" s="958"/>
      <c r="AW30" s="958"/>
      <c r="AX30" s="958"/>
      <c r="AY30" s="958"/>
      <c r="AZ30" s="1028" t="s">
        <v>487</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390</v>
      </c>
      <c r="C31" s="1018"/>
      <c r="D31" s="1018"/>
      <c r="E31" s="1018"/>
      <c r="F31" s="1018"/>
      <c r="G31" s="1018"/>
      <c r="H31" s="1018"/>
      <c r="I31" s="1018"/>
      <c r="J31" s="1018"/>
      <c r="K31" s="1018"/>
      <c r="L31" s="1018"/>
      <c r="M31" s="1018"/>
      <c r="N31" s="1018"/>
      <c r="O31" s="1018"/>
      <c r="P31" s="1019"/>
      <c r="Q31" s="1025">
        <v>206</v>
      </c>
      <c r="R31" s="1026"/>
      <c r="S31" s="1026"/>
      <c r="T31" s="1026"/>
      <c r="U31" s="1026"/>
      <c r="V31" s="1026">
        <v>205</v>
      </c>
      <c r="W31" s="1026"/>
      <c r="X31" s="1026"/>
      <c r="Y31" s="1026"/>
      <c r="Z31" s="1026"/>
      <c r="AA31" s="1026">
        <v>1</v>
      </c>
      <c r="AB31" s="1026"/>
      <c r="AC31" s="1026"/>
      <c r="AD31" s="1026"/>
      <c r="AE31" s="1027"/>
      <c r="AF31" s="1022">
        <v>1</v>
      </c>
      <c r="AG31" s="1023"/>
      <c r="AH31" s="1023"/>
      <c r="AI31" s="1023"/>
      <c r="AJ31" s="1024"/>
      <c r="AK31" s="967">
        <v>151</v>
      </c>
      <c r="AL31" s="958"/>
      <c r="AM31" s="958"/>
      <c r="AN31" s="958"/>
      <c r="AO31" s="958"/>
      <c r="AP31" s="958" t="s">
        <v>487</v>
      </c>
      <c r="AQ31" s="958"/>
      <c r="AR31" s="958"/>
      <c r="AS31" s="958"/>
      <c r="AT31" s="958"/>
      <c r="AU31" s="958" t="s">
        <v>487</v>
      </c>
      <c r="AV31" s="958"/>
      <c r="AW31" s="958"/>
      <c r="AX31" s="958"/>
      <c r="AY31" s="958"/>
      <c r="AZ31" s="1028" t="s">
        <v>487</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391</v>
      </c>
      <c r="C32" s="1018"/>
      <c r="D32" s="1018"/>
      <c r="E32" s="1018"/>
      <c r="F32" s="1018"/>
      <c r="G32" s="1018"/>
      <c r="H32" s="1018"/>
      <c r="I32" s="1018"/>
      <c r="J32" s="1018"/>
      <c r="K32" s="1018"/>
      <c r="L32" s="1018"/>
      <c r="M32" s="1018"/>
      <c r="N32" s="1018"/>
      <c r="O32" s="1018"/>
      <c r="P32" s="1019"/>
      <c r="Q32" s="1025">
        <v>680</v>
      </c>
      <c r="R32" s="1026"/>
      <c r="S32" s="1026"/>
      <c r="T32" s="1026"/>
      <c r="U32" s="1026"/>
      <c r="V32" s="1026">
        <v>706</v>
      </c>
      <c r="W32" s="1026"/>
      <c r="X32" s="1026"/>
      <c r="Y32" s="1026"/>
      <c r="Z32" s="1026"/>
      <c r="AA32" s="1026">
        <v>-26</v>
      </c>
      <c r="AB32" s="1026"/>
      <c r="AC32" s="1026"/>
      <c r="AD32" s="1026"/>
      <c r="AE32" s="1027"/>
      <c r="AF32" s="1022">
        <v>409</v>
      </c>
      <c r="AG32" s="1023"/>
      <c r="AH32" s="1023"/>
      <c r="AI32" s="1023"/>
      <c r="AJ32" s="1024"/>
      <c r="AK32" s="967">
        <v>264</v>
      </c>
      <c r="AL32" s="958"/>
      <c r="AM32" s="958"/>
      <c r="AN32" s="958"/>
      <c r="AO32" s="958"/>
      <c r="AP32" s="958">
        <v>134</v>
      </c>
      <c r="AQ32" s="958"/>
      <c r="AR32" s="958"/>
      <c r="AS32" s="958"/>
      <c r="AT32" s="958"/>
      <c r="AU32" s="958">
        <v>122</v>
      </c>
      <c r="AV32" s="958"/>
      <c r="AW32" s="958"/>
      <c r="AX32" s="958"/>
      <c r="AY32" s="958"/>
      <c r="AZ32" s="1028" t="s">
        <v>487</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393</v>
      </c>
      <c r="C33" s="1018"/>
      <c r="D33" s="1018"/>
      <c r="E33" s="1018"/>
      <c r="F33" s="1018"/>
      <c r="G33" s="1018"/>
      <c r="H33" s="1018"/>
      <c r="I33" s="1018"/>
      <c r="J33" s="1018"/>
      <c r="K33" s="1018"/>
      <c r="L33" s="1018"/>
      <c r="M33" s="1018"/>
      <c r="N33" s="1018"/>
      <c r="O33" s="1018"/>
      <c r="P33" s="1019"/>
      <c r="Q33" s="1025">
        <v>214</v>
      </c>
      <c r="R33" s="1026"/>
      <c r="S33" s="1026"/>
      <c r="T33" s="1026"/>
      <c r="U33" s="1026"/>
      <c r="V33" s="1026">
        <v>197</v>
      </c>
      <c r="W33" s="1026"/>
      <c r="X33" s="1026"/>
      <c r="Y33" s="1026"/>
      <c r="Z33" s="1026"/>
      <c r="AA33" s="1026">
        <v>17</v>
      </c>
      <c r="AB33" s="1026"/>
      <c r="AC33" s="1026"/>
      <c r="AD33" s="1026"/>
      <c r="AE33" s="1027"/>
      <c r="AF33" s="1022">
        <v>71</v>
      </c>
      <c r="AG33" s="1023"/>
      <c r="AH33" s="1023"/>
      <c r="AI33" s="1023"/>
      <c r="AJ33" s="1024"/>
      <c r="AK33" s="967">
        <v>107</v>
      </c>
      <c r="AL33" s="958"/>
      <c r="AM33" s="958"/>
      <c r="AN33" s="958"/>
      <c r="AO33" s="958"/>
      <c r="AP33" s="958">
        <v>451</v>
      </c>
      <c r="AQ33" s="958"/>
      <c r="AR33" s="958"/>
      <c r="AS33" s="958"/>
      <c r="AT33" s="958"/>
      <c r="AU33" s="958">
        <v>364</v>
      </c>
      <c r="AV33" s="958"/>
      <c r="AW33" s="958"/>
      <c r="AX33" s="958"/>
      <c r="AY33" s="958"/>
      <c r="AZ33" s="1028" t="s">
        <v>487</v>
      </c>
      <c r="BA33" s="1028"/>
      <c r="BB33" s="1028"/>
      <c r="BC33" s="1028"/>
      <c r="BD33" s="1028"/>
      <c r="BE33" s="959" t="s">
        <v>392</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394</v>
      </c>
      <c r="C34" s="1018"/>
      <c r="D34" s="1018"/>
      <c r="E34" s="1018"/>
      <c r="F34" s="1018"/>
      <c r="G34" s="1018"/>
      <c r="H34" s="1018"/>
      <c r="I34" s="1018"/>
      <c r="J34" s="1018"/>
      <c r="K34" s="1018"/>
      <c r="L34" s="1018"/>
      <c r="M34" s="1018"/>
      <c r="N34" s="1018"/>
      <c r="O34" s="1018"/>
      <c r="P34" s="1019"/>
      <c r="Q34" s="1025">
        <v>117</v>
      </c>
      <c r="R34" s="1026"/>
      <c r="S34" s="1026"/>
      <c r="T34" s="1026"/>
      <c r="U34" s="1026"/>
      <c r="V34" s="1026">
        <v>115</v>
      </c>
      <c r="W34" s="1026"/>
      <c r="X34" s="1026"/>
      <c r="Y34" s="1026"/>
      <c r="Z34" s="1026"/>
      <c r="AA34" s="1026">
        <v>2</v>
      </c>
      <c r="AB34" s="1026"/>
      <c r="AC34" s="1026"/>
      <c r="AD34" s="1026"/>
      <c r="AE34" s="1027"/>
      <c r="AF34" s="1022">
        <v>97</v>
      </c>
      <c r="AG34" s="1023"/>
      <c r="AH34" s="1023"/>
      <c r="AI34" s="1023"/>
      <c r="AJ34" s="1024"/>
      <c r="AK34" s="967">
        <v>57</v>
      </c>
      <c r="AL34" s="958"/>
      <c r="AM34" s="958"/>
      <c r="AN34" s="958"/>
      <c r="AO34" s="958"/>
      <c r="AP34" s="958">
        <v>266</v>
      </c>
      <c r="AQ34" s="958"/>
      <c r="AR34" s="958"/>
      <c r="AS34" s="958"/>
      <c r="AT34" s="958"/>
      <c r="AU34" s="958">
        <v>235</v>
      </c>
      <c r="AV34" s="958"/>
      <c r="AW34" s="958"/>
      <c r="AX34" s="958"/>
      <c r="AY34" s="958"/>
      <c r="AZ34" s="1028" t="s">
        <v>487</v>
      </c>
      <c r="BA34" s="1028"/>
      <c r="BB34" s="1028"/>
      <c r="BC34" s="1028"/>
      <c r="BD34" s="1028"/>
      <c r="BE34" s="959" t="s">
        <v>392</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375</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783</v>
      </c>
      <c r="AG63" s="946"/>
      <c r="AH63" s="946"/>
      <c r="AI63" s="946"/>
      <c r="AJ63" s="1009"/>
      <c r="AK63" s="1010"/>
      <c r="AL63" s="950"/>
      <c r="AM63" s="950"/>
      <c r="AN63" s="950"/>
      <c r="AO63" s="950"/>
      <c r="AP63" s="946">
        <v>947</v>
      </c>
      <c r="AQ63" s="946"/>
      <c r="AR63" s="946"/>
      <c r="AS63" s="946"/>
      <c r="AT63" s="946"/>
      <c r="AU63" s="946">
        <v>769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399</v>
      </c>
      <c r="AV66" s="989"/>
      <c r="AW66" s="989"/>
      <c r="AX66" s="989"/>
      <c r="AY66" s="990"/>
      <c r="AZ66" s="988" t="s">
        <v>363</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547</v>
      </c>
      <c r="C68" s="973"/>
      <c r="D68" s="973"/>
      <c r="E68" s="973"/>
      <c r="F68" s="973"/>
      <c r="G68" s="973"/>
      <c r="H68" s="973"/>
      <c r="I68" s="973"/>
      <c r="J68" s="973"/>
      <c r="K68" s="973"/>
      <c r="L68" s="973"/>
      <c r="M68" s="973"/>
      <c r="N68" s="973"/>
      <c r="O68" s="973"/>
      <c r="P68" s="974"/>
      <c r="Q68" s="975">
        <v>1895</v>
      </c>
      <c r="R68" s="969"/>
      <c r="S68" s="969"/>
      <c r="T68" s="969"/>
      <c r="U68" s="969"/>
      <c r="V68" s="969">
        <v>1887</v>
      </c>
      <c r="W68" s="969"/>
      <c r="X68" s="969"/>
      <c r="Y68" s="969"/>
      <c r="Z68" s="969"/>
      <c r="AA68" s="969">
        <v>9</v>
      </c>
      <c r="AB68" s="969"/>
      <c r="AC68" s="969"/>
      <c r="AD68" s="969"/>
      <c r="AE68" s="969"/>
      <c r="AF68" s="969">
        <v>9</v>
      </c>
      <c r="AG68" s="969"/>
      <c r="AH68" s="969"/>
      <c r="AI68" s="969"/>
      <c r="AJ68" s="969"/>
      <c r="AK68" s="969">
        <v>24</v>
      </c>
      <c r="AL68" s="969"/>
      <c r="AM68" s="969"/>
      <c r="AN68" s="969"/>
      <c r="AO68" s="969"/>
      <c r="AP68" s="969" t="s">
        <v>558</v>
      </c>
      <c r="AQ68" s="969"/>
      <c r="AR68" s="969"/>
      <c r="AS68" s="969"/>
      <c r="AT68" s="969"/>
      <c r="AU68" s="969" t="s">
        <v>558</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548</v>
      </c>
      <c r="C69" s="962"/>
      <c r="D69" s="962"/>
      <c r="E69" s="962"/>
      <c r="F69" s="962"/>
      <c r="G69" s="962"/>
      <c r="H69" s="962"/>
      <c r="I69" s="962"/>
      <c r="J69" s="962"/>
      <c r="K69" s="962"/>
      <c r="L69" s="962"/>
      <c r="M69" s="962"/>
      <c r="N69" s="962"/>
      <c r="O69" s="962"/>
      <c r="P69" s="963"/>
      <c r="Q69" s="964">
        <v>25</v>
      </c>
      <c r="R69" s="958"/>
      <c r="S69" s="958"/>
      <c r="T69" s="958"/>
      <c r="U69" s="958"/>
      <c r="V69" s="958">
        <v>23</v>
      </c>
      <c r="W69" s="958"/>
      <c r="X69" s="958"/>
      <c r="Y69" s="958"/>
      <c r="Z69" s="958"/>
      <c r="AA69" s="958">
        <v>1</v>
      </c>
      <c r="AB69" s="958"/>
      <c r="AC69" s="958"/>
      <c r="AD69" s="958"/>
      <c r="AE69" s="958"/>
      <c r="AF69" s="958">
        <v>1</v>
      </c>
      <c r="AG69" s="958"/>
      <c r="AH69" s="958"/>
      <c r="AI69" s="958"/>
      <c r="AJ69" s="958"/>
      <c r="AK69" s="958">
        <v>9</v>
      </c>
      <c r="AL69" s="958"/>
      <c r="AM69" s="958"/>
      <c r="AN69" s="958"/>
      <c r="AO69" s="958"/>
      <c r="AP69" s="958" t="s">
        <v>558</v>
      </c>
      <c r="AQ69" s="958"/>
      <c r="AR69" s="958"/>
      <c r="AS69" s="958"/>
      <c r="AT69" s="958"/>
      <c r="AU69" s="958" t="s">
        <v>558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549</v>
      </c>
      <c r="C70" s="962"/>
      <c r="D70" s="962"/>
      <c r="E70" s="962"/>
      <c r="F70" s="962"/>
      <c r="G70" s="962"/>
      <c r="H70" s="962"/>
      <c r="I70" s="962"/>
      <c r="J70" s="962"/>
      <c r="K70" s="962"/>
      <c r="L70" s="962"/>
      <c r="M70" s="962"/>
      <c r="N70" s="962"/>
      <c r="O70" s="962"/>
      <c r="P70" s="963"/>
      <c r="Q70" s="964">
        <v>22</v>
      </c>
      <c r="R70" s="958"/>
      <c r="S70" s="958"/>
      <c r="T70" s="958"/>
      <c r="U70" s="958"/>
      <c r="V70" s="958">
        <v>20</v>
      </c>
      <c r="W70" s="958"/>
      <c r="X70" s="958"/>
      <c r="Y70" s="958"/>
      <c r="Z70" s="958"/>
      <c r="AA70" s="958">
        <v>2</v>
      </c>
      <c r="AB70" s="958"/>
      <c r="AC70" s="958"/>
      <c r="AD70" s="958"/>
      <c r="AE70" s="958"/>
      <c r="AF70" s="958">
        <v>2</v>
      </c>
      <c r="AG70" s="958"/>
      <c r="AH70" s="958"/>
      <c r="AI70" s="958"/>
      <c r="AJ70" s="958"/>
      <c r="AK70" s="958" t="s">
        <v>558</v>
      </c>
      <c r="AL70" s="958"/>
      <c r="AM70" s="958"/>
      <c r="AN70" s="958"/>
      <c r="AO70" s="958"/>
      <c r="AP70" s="958" t="s">
        <v>558</v>
      </c>
      <c r="AQ70" s="958"/>
      <c r="AR70" s="958"/>
      <c r="AS70" s="958"/>
      <c r="AT70" s="958"/>
      <c r="AU70" s="958" t="s">
        <v>558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550</v>
      </c>
      <c r="C71" s="962"/>
      <c r="D71" s="962"/>
      <c r="E71" s="962"/>
      <c r="F71" s="962"/>
      <c r="G71" s="962"/>
      <c r="H71" s="962"/>
      <c r="I71" s="962"/>
      <c r="J71" s="962"/>
      <c r="K71" s="962"/>
      <c r="L71" s="962"/>
      <c r="M71" s="962"/>
      <c r="N71" s="962"/>
      <c r="O71" s="962"/>
      <c r="P71" s="963"/>
      <c r="Q71" s="964">
        <v>222</v>
      </c>
      <c r="R71" s="958"/>
      <c r="S71" s="958"/>
      <c r="T71" s="958"/>
      <c r="U71" s="958"/>
      <c r="V71" s="958">
        <v>215</v>
      </c>
      <c r="W71" s="958"/>
      <c r="X71" s="958"/>
      <c r="Y71" s="958"/>
      <c r="Z71" s="958"/>
      <c r="AA71" s="958">
        <v>7</v>
      </c>
      <c r="AB71" s="958"/>
      <c r="AC71" s="958"/>
      <c r="AD71" s="958"/>
      <c r="AE71" s="958"/>
      <c r="AF71" s="958">
        <v>7</v>
      </c>
      <c r="AG71" s="958"/>
      <c r="AH71" s="958"/>
      <c r="AI71" s="958"/>
      <c r="AJ71" s="958"/>
      <c r="AK71" s="958">
        <v>6</v>
      </c>
      <c r="AL71" s="958"/>
      <c r="AM71" s="958"/>
      <c r="AN71" s="958"/>
      <c r="AO71" s="958"/>
      <c r="AP71" s="958" t="s">
        <v>558</v>
      </c>
      <c r="AQ71" s="958"/>
      <c r="AR71" s="958"/>
      <c r="AS71" s="958"/>
      <c r="AT71" s="958"/>
      <c r="AU71" s="958" t="s">
        <v>558</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551</v>
      </c>
      <c r="C72" s="962"/>
      <c r="D72" s="962"/>
      <c r="E72" s="962"/>
      <c r="F72" s="962"/>
      <c r="G72" s="962"/>
      <c r="H72" s="962"/>
      <c r="I72" s="962"/>
      <c r="J72" s="962"/>
      <c r="K72" s="962"/>
      <c r="L72" s="962"/>
      <c r="M72" s="962"/>
      <c r="N72" s="962"/>
      <c r="O72" s="962"/>
      <c r="P72" s="963"/>
      <c r="Q72" s="964">
        <v>176722</v>
      </c>
      <c r="R72" s="958"/>
      <c r="S72" s="958"/>
      <c r="T72" s="958"/>
      <c r="U72" s="958"/>
      <c r="V72" s="958">
        <v>170611</v>
      </c>
      <c r="W72" s="958"/>
      <c r="X72" s="958"/>
      <c r="Y72" s="958"/>
      <c r="Z72" s="958"/>
      <c r="AA72" s="958">
        <v>6110</v>
      </c>
      <c r="AB72" s="958"/>
      <c r="AC72" s="958"/>
      <c r="AD72" s="958"/>
      <c r="AE72" s="958"/>
      <c r="AF72" s="958">
        <v>6110</v>
      </c>
      <c r="AG72" s="958"/>
      <c r="AH72" s="958"/>
      <c r="AI72" s="958"/>
      <c r="AJ72" s="958"/>
      <c r="AK72" s="958">
        <v>2165</v>
      </c>
      <c r="AL72" s="958"/>
      <c r="AM72" s="958"/>
      <c r="AN72" s="958"/>
      <c r="AO72" s="958"/>
      <c r="AP72" s="958" t="s">
        <v>558</v>
      </c>
      <c r="AQ72" s="958"/>
      <c r="AR72" s="958"/>
      <c r="AS72" s="958"/>
      <c r="AT72" s="958"/>
      <c r="AU72" s="958" t="s">
        <v>558</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552</v>
      </c>
      <c r="C73" s="962"/>
      <c r="D73" s="962"/>
      <c r="E73" s="962"/>
      <c r="F73" s="962"/>
      <c r="G73" s="962"/>
      <c r="H73" s="962"/>
      <c r="I73" s="962"/>
      <c r="J73" s="962"/>
      <c r="K73" s="962"/>
      <c r="L73" s="962"/>
      <c r="M73" s="962"/>
      <c r="N73" s="962"/>
      <c r="O73" s="962"/>
      <c r="P73" s="963"/>
      <c r="Q73" s="964">
        <v>3</v>
      </c>
      <c r="R73" s="958"/>
      <c r="S73" s="958"/>
      <c r="T73" s="958"/>
      <c r="U73" s="958"/>
      <c r="V73" s="958">
        <v>3</v>
      </c>
      <c r="W73" s="958"/>
      <c r="X73" s="958"/>
      <c r="Y73" s="958"/>
      <c r="Z73" s="958"/>
      <c r="AA73" s="958">
        <v>0</v>
      </c>
      <c r="AB73" s="958"/>
      <c r="AC73" s="958"/>
      <c r="AD73" s="958"/>
      <c r="AE73" s="958"/>
      <c r="AF73" s="958">
        <v>0</v>
      </c>
      <c r="AG73" s="958"/>
      <c r="AH73" s="958"/>
      <c r="AI73" s="958"/>
      <c r="AJ73" s="958"/>
      <c r="AK73" s="958" t="s">
        <v>558</v>
      </c>
      <c r="AL73" s="958"/>
      <c r="AM73" s="958"/>
      <c r="AN73" s="958"/>
      <c r="AO73" s="958"/>
      <c r="AP73" s="958" t="s">
        <v>558</v>
      </c>
      <c r="AQ73" s="958"/>
      <c r="AR73" s="958"/>
      <c r="AS73" s="958"/>
      <c r="AT73" s="958"/>
      <c r="AU73" s="958" t="s">
        <v>558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553</v>
      </c>
      <c r="C74" s="962"/>
      <c r="D74" s="962"/>
      <c r="E74" s="962"/>
      <c r="F74" s="962"/>
      <c r="G74" s="962"/>
      <c r="H74" s="962"/>
      <c r="I74" s="962"/>
      <c r="J74" s="962"/>
      <c r="K74" s="962"/>
      <c r="L74" s="962"/>
      <c r="M74" s="962"/>
      <c r="N74" s="962"/>
      <c r="O74" s="962"/>
      <c r="P74" s="963"/>
      <c r="Q74" s="964">
        <v>38</v>
      </c>
      <c r="R74" s="958"/>
      <c r="S74" s="958"/>
      <c r="T74" s="958"/>
      <c r="U74" s="958"/>
      <c r="V74" s="958">
        <v>34</v>
      </c>
      <c r="W74" s="958"/>
      <c r="X74" s="958"/>
      <c r="Y74" s="958"/>
      <c r="Z74" s="958"/>
      <c r="AA74" s="958">
        <v>5</v>
      </c>
      <c r="AB74" s="958"/>
      <c r="AC74" s="958"/>
      <c r="AD74" s="958"/>
      <c r="AE74" s="958"/>
      <c r="AF74" s="958">
        <v>5</v>
      </c>
      <c r="AG74" s="958"/>
      <c r="AH74" s="958"/>
      <c r="AI74" s="958"/>
      <c r="AJ74" s="958"/>
      <c r="AK74" s="958">
        <v>32</v>
      </c>
      <c r="AL74" s="958"/>
      <c r="AM74" s="958"/>
      <c r="AN74" s="958"/>
      <c r="AO74" s="958"/>
      <c r="AP74" s="958" t="s">
        <v>558</v>
      </c>
      <c r="AQ74" s="958"/>
      <c r="AR74" s="958"/>
      <c r="AS74" s="958"/>
      <c r="AT74" s="958"/>
      <c r="AU74" s="958" t="s">
        <v>558</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554</v>
      </c>
      <c r="C75" s="962"/>
      <c r="D75" s="962"/>
      <c r="E75" s="962"/>
      <c r="F75" s="962"/>
      <c r="G75" s="962"/>
      <c r="H75" s="962"/>
      <c r="I75" s="962"/>
      <c r="J75" s="962"/>
      <c r="K75" s="962"/>
      <c r="L75" s="962"/>
      <c r="M75" s="962"/>
      <c r="N75" s="962"/>
      <c r="O75" s="962"/>
      <c r="P75" s="963"/>
      <c r="Q75" s="965">
        <v>1091</v>
      </c>
      <c r="R75" s="966"/>
      <c r="S75" s="966"/>
      <c r="T75" s="966"/>
      <c r="U75" s="967"/>
      <c r="V75" s="968">
        <v>1066</v>
      </c>
      <c r="W75" s="966"/>
      <c r="X75" s="966"/>
      <c r="Y75" s="966"/>
      <c r="Z75" s="967"/>
      <c r="AA75" s="968">
        <v>25</v>
      </c>
      <c r="AB75" s="966"/>
      <c r="AC75" s="966"/>
      <c r="AD75" s="966"/>
      <c r="AE75" s="967"/>
      <c r="AF75" s="968">
        <v>25</v>
      </c>
      <c r="AG75" s="966"/>
      <c r="AH75" s="966"/>
      <c r="AI75" s="966"/>
      <c r="AJ75" s="967"/>
      <c r="AK75" s="968">
        <v>49</v>
      </c>
      <c r="AL75" s="966"/>
      <c r="AM75" s="966"/>
      <c r="AN75" s="966"/>
      <c r="AO75" s="967"/>
      <c r="AP75" s="968">
        <v>424</v>
      </c>
      <c r="AQ75" s="966"/>
      <c r="AR75" s="966"/>
      <c r="AS75" s="966"/>
      <c r="AT75" s="967"/>
      <c r="AU75" s="968">
        <v>31</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555</v>
      </c>
      <c r="C76" s="962"/>
      <c r="D76" s="962"/>
      <c r="E76" s="962"/>
      <c r="F76" s="962"/>
      <c r="G76" s="962"/>
      <c r="H76" s="962"/>
      <c r="I76" s="962"/>
      <c r="J76" s="962"/>
      <c r="K76" s="962"/>
      <c r="L76" s="962"/>
      <c r="M76" s="962"/>
      <c r="N76" s="962"/>
      <c r="O76" s="962"/>
      <c r="P76" s="963"/>
      <c r="Q76" s="965">
        <v>124</v>
      </c>
      <c r="R76" s="966"/>
      <c r="S76" s="966"/>
      <c r="T76" s="966"/>
      <c r="U76" s="967"/>
      <c r="V76" s="968">
        <v>107</v>
      </c>
      <c r="W76" s="966"/>
      <c r="X76" s="966"/>
      <c r="Y76" s="966"/>
      <c r="Z76" s="967"/>
      <c r="AA76" s="968">
        <v>18</v>
      </c>
      <c r="AB76" s="966"/>
      <c r="AC76" s="966"/>
      <c r="AD76" s="966"/>
      <c r="AE76" s="967"/>
      <c r="AF76" s="968">
        <v>18</v>
      </c>
      <c r="AG76" s="966"/>
      <c r="AH76" s="966"/>
      <c r="AI76" s="966"/>
      <c r="AJ76" s="967"/>
      <c r="AK76" s="968" t="s">
        <v>558</v>
      </c>
      <c r="AL76" s="966"/>
      <c r="AM76" s="966"/>
      <c r="AN76" s="966"/>
      <c r="AO76" s="967"/>
      <c r="AP76" s="968" t="s">
        <v>558</v>
      </c>
      <c r="AQ76" s="966"/>
      <c r="AR76" s="966"/>
      <c r="AS76" s="966"/>
      <c r="AT76" s="967"/>
      <c r="AU76" s="968" t="s">
        <v>558</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375</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6177</v>
      </c>
      <c r="AG88" s="946"/>
      <c r="AH88" s="946"/>
      <c r="AI88" s="946"/>
      <c r="AJ88" s="946"/>
      <c r="AK88" s="950"/>
      <c r="AL88" s="950"/>
      <c r="AM88" s="950"/>
      <c r="AN88" s="950"/>
      <c r="AO88" s="950"/>
      <c r="AP88" s="946">
        <v>424</v>
      </c>
      <c r="AQ88" s="946"/>
      <c r="AR88" s="946"/>
      <c r="AS88" s="946"/>
      <c r="AT88" s="946"/>
      <c r="AU88" s="946">
        <v>31</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375</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v>
      </c>
      <c r="CS102" s="940"/>
      <c r="CT102" s="940"/>
      <c r="CU102" s="940"/>
      <c r="CV102" s="941"/>
      <c r="CW102" s="939" t="s">
        <v>558</v>
      </c>
      <c r="CX102" s="940"/>
      <c r="CY102" s="940"/>
      <c r="CZ102" s="940"/>
      <c r="DA102" s="941"/>
      <c r="DB102" s="939">
        <v>35</v>
      </c>
      <c r="DC102" s="940"/>
      <c r="DD102" s="940"/>
      <c r="DE102" s="940"/>
      <c r="DF102" s="941"/>
      <c r="DG102" s="939" t="s">
        <v>558</v>
      </c>
      <c r="DH102" s="940"/>
      <c r="DI102" s="940"/>
      <c r="DJ102" s="940"/>
      <c r="DK102" s="941"/>
      <c r="DL102" s="939" t="s">
        <v>558</v>
      </c>
      <c r="DM102" s="940"/>
      <c r="DN102" s="940"/>
      <c r="DO102" s="940"/>
      <c r="DP102" s="941"/>
      <c r="DQ102" s="939" t="s">
        <v>558</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293</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293</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293</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1078073</v>
      </c>
      <c r="AB110" s="876"/>
      <c r="AC110" s="876"/>
      <c r="AD110" s="876"/>
      <c r="AE110" s="877"/>
      <c r="AF110" s="878">
        <v>983759</v>
      </c>
      <c r="AG110" s="876"/>
      <c r="AH110" s="876"/>
      <c r="AI110" s="876"/>
      <c r="AJ110" s="877"/>
      <c r="AK110" s="878">
        <v>929939</v>
      </c>
      <c r="AL110" s="876"/>
      <c r="AM110" s="876"/>
      <c r="AN110" s="876"/>
      <c r="AO110" s="877"/>
      <c r="AP110" s="879">
        <v>21.7</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6890276</v>
      </c>
      <c r="BR110" s="829"/>
      <c r="BS110" s="829"/>
      <c r="BT110" s="829"/>
      <c r="BU110" s="829"/>
      <c r="BV110" s="829">
        <v>6381331</v>
      </c>
      <c r="BW110" s="829"/>
      <c r="BX110" s="829"/>
      <c r="BY110" s="829"/>
      <c r="BZ110" s="829"/>
      <c r="CA110" s="829">
        <v>6219253</v>
      </c>
      <c r="CB110" s="829"/>
      <c r="CC110" s="829"/>
      <c r="CD110" s="829"/>
      <c r="CE110" s="829"/>
      <c r="CF110" s="853">
        <v>145.1</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17032</v>
      </c>
      <c r="BR111" s="804"/>
      <c r="BS111" s="804"/>
      <c r="BT111" s="804"/>
      <c r="BU111" s="804"/>
      <c r="BV111" s="804">
        <v>10669</v>
      </c>
      <c r="BW111" s="804"/>
      <c r="BX111" s="804"/>
      <c r="BY111" s="804"/>
      <c r="BZ111" s="804"/>
      <c r="CA111" s="804">
        <v>5923</v>
      </c>
      <c r="CB111" s="804"/>
      <c r="CC111" s="804"/>
      <c r="CD111" s="804"/>
      <c r="CE111" s="804"/>
      <c r="CF111" s="862">
        <v>0.1</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870753</v>
      </c>
      <c r="BR112" s="804"/>
      <c r="BS112" s="804"/>
      <c r="BT112" s="804"/>
      <c r="BU112" s="804"/>
      <c r="BV112" s="804">
        <v>805114</v>
      </c>
      <c r="BW112" s="804"/>
      <c r="BX112" s="804"/>
      <c r="BY112" s="804"/>
      <c r="BZ112" s="804"/>
      <c r="CA112" s="804">
        <v>767843</v>
      </c>
      <c r="CB112" s="804"/>
      <c r="CC112" s="804"/>
      <c r="CD112" s="804"/>
      <c r="CE112" s="804"/>
      <c r="CF112" s="862">
        <v>17.899999999999999</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135045</v>
      </c>
      <c r="AB113" s="906"/>
      <c r="AC113" s="906"/>
      <c r="AD113" s="906"/>
      <c r="AE113" s="907"/>
      <c r="AF113" s="908">
        <v>130311</v>
      </c>
      <c r="AG113" s="906"/>
      <c r="AH113" s="906"/>
      <c r="AI113" s="906"/>
      <c r="AJ113" s="907"/>
      <c r="AK113" s="908">
        <v>125013</v>
      </c>
      <c r="AL113" s="906"/>
      <c r="AM113" s="906"/>
      <c r="AN113" s="906"/>
      <c r="AO113" s="907"/>
      <c r="AP113" s="909">
        <v>2.9</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3238</v>
      </c>
      <c r="BR113" s="804"/>
      <c r="BS113" s="804"/>
      <c r="BT113" s="804"/>
      <c r="BU113" s="804"/>
      <c r="BV113" s="804">
        <v>1086</v>
      </c>
      <c r="BW113" s="804"/>
      <c r="BX113" s="804"/>
      <c r="BY113" s="804"/>
      <c r="BZ113" s="804"/>
      <c r="CA113" s="804">
        <v>30854</v>
      </c>
      <c r="CB113" s="804"/>
      <c r="CC113" s="804"/>
      <c r="CD113" s="804"/>
      <c r="CE113" s="804"/>
      <c r="CF113" s="862">
        <v>0.7</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v>17032</v>
      </c>
      <c r="DH113" s="767"/>
      <c r="DI113" s="767"/>
      <c r="DJ113" s="767"/>
      <c r="DK113" s="768"/>
      <c r="DL113" s="769">
        <v>10669</v>
      </c>
      <c r="DM113" s="767"/>
      <c r="DN113" s="767"/>
      <c r="DO113" s="767"/>
      <c r="DP113" s="768"/>
      <c r="DQ113" s="769">
        <v>5923</v>
      </c>
      <c r="DR113" s="767"/>
      <c r="DS113" s="767"/>
      <c r="DT113" s="767"/>
      <c r="DU113" s="768"/>
      <c r="DV113" s="811">
        <v>0.1</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5209</v>
      </c>
      <c r="AB114" s="767"/>
      <c r="AC114" s="767"/>
      <c r="AD114" s="767"/>
      <c r="AE114" s="768"/>
      <c r="AF114" s="769">
        <v>2675</v>
      </c>
      <c r="AG114" s="767"/>
      <c r="AH114" s="767"/>
      <c r="AI114" s="767"/>
      <c r="AJ114" s="768"/>
      <c r="AK114" s="769">
        <v>648</v>
      </c>
      <c r="AL114" s="767"/>
      <c r="AM114" s="767"/>
      <c r="AN114" s="767"/>
      <c r="AO114" s="768"/>
      <c r="AP114" s="811">
        <v>0</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731931</v>
      </c>
      <c r="BR114" s="804"/>
      <c r="BS114" s="804"/>
      <c r="BT114" s="804"/>
      <c r="BU114" s="804"/>
      <c r="BV114" s="804">
        <v>656520</v>
      </c>
      <c r="BW114" s="804"/>
      <c r="BX114" s="804"/>
      <c r="BY114" s="804"/>
      <c r="BZ114" s="804"/>
      <c r="CA114" s="804">
        <v>603364</v>
      </c>
      <c r="CB114" s="804"/>
      <c r="CC114" s="804"/>
      <c r="CD114" s="804"/>
      <c r="CE114" s="804"/>
      <c r="CF114" s="862">
        <v>14.1</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10169</v>
      </c>
      <c r="AB115" s="906"/>
      <c r="AC115" s="906"/>
      <c r="AD115" s="906"/>
      <c r="AE115" s="907"/>
      <c r="AF115" s="908">
        <v>7507</v>
      </c>
      <c r="AG115" s="906"/>
      <c r="AH115" s="906"/>
      <c r="AI115" s="906"/>
      <c r="AJ115" s="907"/>
      <c r="AK115" s="908">
        <v>6294</v>
      </c>
      <c r="AL115" s="906"/>
      <c r="AM115" s="906"/>
      <c r="AN115" s="906"/>
      <c r="AO115" s="907"/>
      <c r="AP115" s="909">
        <v>0.1</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1228496</v>
      </c>
      <c r="AB117" s="890"/>
      <c r="AC117" s="890"/>
      <c r="AD117" s="890"/>
      <c r="AE117" s="891"/>
      <c r="AF117" s="892">
        <v>1124252</v>
      </c>
      <c r="AG117" s="890"/>
      <c r="AH117" s="890"/>
      <c r="AI117" s="890"/>
      <c r="AJ117" s="891"/>
      <c r="AK117" s="892">
        <v>1061894</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293</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176</v>
      </c>
      <c r="BA119" s="233"/>
      <c r="BB119" s="233"/>
      <c r="BC119" s="233"/>
      <c r="BD119" s="233"/>
      <c r="BE119" s="233"/>
      <c r="BF119" s="233"/>
      <c r="BG119" s="233"/>
      <c r="BH119" s="233"/>
      <c r="BI119" s="233"/>
      <c r="BJ119" s="233"/>
      <c r="BK119" s="233"/>
      <c r="BL119" s="233"/>
      <c r="BM119" s="233"/>
      <c r="BN119" s="233"/>
      <c r="BO119" s="864" t="s">
        <v>441</v>
      </c>
      <c r="BP119" s="865"/>
      <c r="BQ119" s="866">
        <v>8513230</v>
      </c>
      <c r="BR119" s="832"/>
      <c r="BS119" s="832"/>
      <c r="BT119" s="832"/>
      <c r="BU119" s="832"/>
      <c r="BV119" s="832">
        <v>7854720</v>
      </c>
      <c r="BW119" s="832"/>
      <c r="BX119" s="832"/>
      <c r="BY119" s="832"/>
      <c r="BZ119" s="832"/>
      <c r="CA119" s="832">
        <v>7627237</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6209329</v>
      </c>
      <c r="BR120" s="829"/>
      <c r="BS120" s="829"/>
      <c r="BT120" s="829"/>
      <c r="BU120" s="829"/>
      <c r="BV120" s="829">
        <v>6590848</v>
      </c>
      <c r="BW120" s="829"/>
      <c r="BX120" s="829"/>
      <c r="BY120" s="829"/>
      <c r="BZ120" s="829"/>
      <c r="CA120" s="829">
        <v>6724888</v>
      </c>
      <c r="CB120" s="829"/>
      <c r="CC120" s="829"/>
      <c r="CD120" s="829"/>
      <c r="CE120" s="829"/>
      <c r="CF120" s="853">
        <v>156.9</v>
      </c>
      <c r="CG120" s="854"/>
      <c r="CH120" s="854"/>
      <c r="CI120" s="854"/>
      <c r="CJ120" s="854"/>
      <c r="CK120" s="855" t="s">
        <v>445</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363717</v>
      </c>
      <c r="DR120" s="829"/>
      <c r="DS120" s="829"/>
      <c r="DT120" s="829"/>
      <c r="DU120" s="829"/>
      <c r="DV120" s="830">
        <v>8.5</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7997</v>
      </c>
      <c r="AB121" s="767"/>
      <c r="AC121" s="767"/>
      <c r="AD121" s="767"/>
      <c r="AE121" s="768"/>
      <c r="AF121" s="769">
        <v>6363</v>
      </c>
      <c r="AG121" s="767"/>
      <c r="AH121" s="767"/>
      <c r="AI121" s="767"/>
      <c r="AJ121" s="768"/>
      <c r="AK121" s="769">
        <v>4746</v>
      </c>
      <c r="AL121" s="767"/>
      <c r="AM121" s="767"/>
      <c r="AN121" s="767"/>
      <c r="AO121" s="768"/>
      <c r="AP121" s="811">
        <v>0.1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4751</v>
      </c>
      <c r="BR121" s="804"/>
      <c r="BS121" s="804"/>
      <c r="BT121" s="804"/>
      <c r="BU121" s="804"/>
      <c r="BV121" s="804">
        <v>1253</v>
      </c>
      <c r="BW121" s="804"/>
      <c r="BX121" s="804"/>
      <c r="BY121" s="804"/>
      <c r="BZ121" s="804"/>
      <c r="CA121" s="804">
        <v>456</v>
      </c>
      <c r="CB121" s="804"/>
      <c r="CC121" s="804"/>
      <c r="CD121" s="804"/>
      <c r="CE121" s="804"/>
      <c r="CF121" s="862">
        <v>0</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234643</v>
      </c>
      <c r="DR121" s="804"/>
      <c r="DS121" s="804"/>
      <c r="DT121" s="804"/>
      <c r="DU121" s="804"/>
      <c r="DV121" s="781">
        <v>5.5</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5806472</v>
      </c>
      <c r="BR122" s="832"/>
      <c r="BS122" s="832"/>
      <c r="BT122" s="832"/>
      <c r="BU122" s="832"/>
      <c r="BV122" s="832">
        <v>5393567</v>
      </c>
      <c r="BW122" s="832"/>
      <c r="BX122" s="832"/>
      <c r="BY122" s="832"/>
      <c r="BZ122" s="832"/>
      <c r="CA122" s="832">
        <v>5177591</v>
      </c>
      <c r="CB122" s="832"/>
      <c r="CC122" s="832"/>
      <c r="CD122" s="832"/>
      <c r="CE122" s="832"/>
      <c r="CF122" s="833">
        <v>120.8</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v>161040</v>
      </c>
      <c r="DH122" s="804"/>
      <c r="DI122" s="804"/>
      <c r="DJ122" s="804"/>
      <c r="DK122" s="804"/>
      <c r="DL122" s="804">
        <v>143514</v>
      </c>
      <c r="DM122" s="804"/>
      <c r="DN122" s="804"/>
      <c r="DO122" s="804"/>
      <c r="DP122" s="804"/>
      <c r="DQ122" s="804">
        <v>121804</v>
      </c>
      <c r="DR122" s="804"/>
      <c r="DS122" s="804"/>
      <c r="DT122" s="804"/>
      <c r="DU122" s="804"/>
      <c r="DV122" s="781">
        <v>2.8</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176</v>
      </c>
      <c r="BA123" s="233"/>
      <c r="BB123" s="233"/>
      <c r="BC123" s="233"/>
      <c r="BD123" s="233"/>
      <c r="BE123" s="233"/>
      <c r="BF123" s="233"/>
      <c r="BG123" s="233"/>
      <c r="BH123" s="233"/>
      <c r="BI123" s="233"/>
      <c r="BJ123" s="233"/>
      <c r="BK123" s="233"/>
      <c r="BL123" s="233"/>
      <c r="BM123" s="233"/>
      <c r="BN123" s="233"/>
      <c r="BO123" s="864" t="s">
        <v>449</v>
      </c>
      <c r="BP123" s="865"/>
      <c r="BQ123" s="819">
        <v>12020552</v>
      </c>
      <c r="BR123" s="820"/>
      <c r="BS123" s="820"/>
      <c r="BT123" s="820"/>
      <c r="BU123" s="820"/>
      <c r="BV123" s="820">
        <v>11985668</v>
      </c>
      <c r="BW123" s="820"/>
      <c r="BX123" s="820"/>
      <c r="BY123" s="820"/>
      <c r="BZ123" s="820"/>
      <c r="CA123" s="820">
        <v>11902935</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v>63088</v>
      </c>
      <c r="DH123" s="767"/>
      <c r="DI123" s="767"/>
      <c r="DJ123" s="767"/>
      <c r="DK123" s="768"/>
      <c r="DL123" s="769">
        <v>56508</v>
      </c>
      <c r="DM123" s="767"/>
      <c r="DN123" s="767"/>
      <c r="DO123" s="767"/>
      <c r="DP123" s="768"/>
      <c r="DQ123" s="769">
        <v>47679</v>
      </c>
      <c r="DR123" s="767"/>
      <c r="DS123" s="767"/>
      <c r="DT123" s="767"/>
      <c r="DU123" s="768"/>
      <c r="DV123" s="811">
        <v>1.1000000000000001</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646625</v>
      </c>
      <c r="DH124" s="751"/>
      <c r="DI124" s="751"/>
      <c r="DJ124" s="751"/>
      <c r="DK124" s="752"/>
      <c r="DL124" s="753">
        <v>605092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2172</v>
      </c>
      <c r="AB127" s="767"/>
      <c r="AC127" s="767"/>
      <c r="AD127" s="767"/>
      <c r="AE127" s="768"/>
      <c r="AF127" s="769">
        <v>1144</v>
      </c>
      <c r="AG127" s="767"/>
      <c r="AH127" s="767"/>
      <c r="AI127" s="767"/>
      <c r="AJ127" s="768"/>
      <c r="AK127" s="769">
        <v>1548</v>
      </c>
      <c r="AL127" s="767"/>
      <c r="AM127" s="767"/>
      <c r="AN127" s="767"/>
      <c r="AO127" s="768"/>
      <c r="AP127" s="811">
        <v>0</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4871</v>
      </c>
      <c r="AB128" s="788"/>
      <c r="AC128" s="788"/>
      <c r="AD128" s="788"/>
      <c r="AE128" s="789"/>
      <c r="AF128" s="790">
        <v>4125</v>
      </c>
      <c r="AG128" s="788"/>
      <c r="AH128" s="788"/>
      <c r="AI128" s="788"/>
      <c r="AJ128" s="789"/>
      <c r="AK128" s="790">
        <v>971</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14.96</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4938675</v>
      </c>
      <c r="AB129" s="767"/>
      <c r="AC129" s="767"/>
      <c r="AD129" s="767"/>
      <c r="AE129" s="768"/>
      <c r="AF129" s="769">
        <v>4939810</v>
      </c>
      <c r="AG129" s="767"/>
      <c r="AH129" s="767"/>
      <c r="AI129" s="767"/>
      <c r="AJ129" s="768"/>
      <c r="AK129" s="769">
        <v>5060215</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19.96</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900182</v>
      </c>
      <c r="AB130" s="767"/>
      <c r="AC130" s="767"/>
      <c r="AD130" s="767"/>
      <c r="AE130" s="768"/>
      <c r="AF130" s="769">
        <v>815763</v>
      </c>
      <c r="AG130" s="767"/>
      <c r="AH130" s="767"/>
      <c r="AI130" s="767"/>
      <c r="AJ130" s="768"/>
      <c r="AK130" s="769">
        <v>774937</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7.3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4038493</v>
      </c>
      <c r="AB131" s="751"/>
      <c r="AC131" s="751"/>
      <c r="AD131" s="751"/>
      <c r="AE131" s="752"/>
      <c r="AF131" s="753">
        <v>4124047</v>
      </c>
      <c r="AG131" s="751"/>
      <c r="AH131" s="751"/>
      <c r="AI131" s="751"/>
      <c r="AJ131" s="752"/>
      <c r="AK131" s="753">
        <v>4285278</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8.0090023680000009</v>
      </c>
      <c r="AB132" s="732"/>
      <c r="AC132" s="732"/>
      <c r="AD132" s="732"/>
      <c r="AE132" s="733"/>
      <c r="AF132" s="734">
        <v>7.3802262680000004</v>
      </c>
      <c r="AG132" s="732"/>
      <c r="AH132" s="732"/>
      <c r="AI132" s="732"/>
      <c r="AJ132" s="733"/>
      <c r="AK132" s="734">
        <v>6.6736860480000004</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7.4</v>
      </c>
      <c r="AB133" s="711"/>
      <c r="AC133" s="711"/>
      <c r="AD133" s="711"/>
      <c r="AE133" s="712"/>
      <c r="AF133" s="710">
        <v>7.5</v>
      </c>
      <c r="AG133" s="711"/>
      <c r="AH133" s="711"/>
      <c r="AI133" s="711"/>
      <c r="AJ133" s="712"/>
      <c r="AK133" s="710">
        <v>7.3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a/SbQE+0jYcHfAzYbad2PydelR3/qtJsuSHZR42wM4ueX93bsgjMDvlBjFPzRwq43+ram7ziLxRiFjnMGdYTA==" saltValue="LIdws9AdhkXszCzmz/147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P/PYDKuZLy7CBsi+lZR4bsP3aHZ/gP0qCi/VBiYxXFyhrZsyVGLV9d8M233Dt3WeMvQow85fwG+Uf4To5wUa0g==" saltValue="ehtVDtmis/aCIfOBALQZ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B3Y/b6D6LHHh6ceCx/SHQl/9iGBdtyz7rINWGyO9zp3IQiVUzb8tVTSEYEpCw2k5h9GwhnjV2wn41dEnoACvA==" saltValue="6MMWHBm4zuSoN+LyYMTRw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2" x14ac:dyDescent="0.2">
      <c r="A8" s="247"/>
      <c r="AK8" s="256"/>
      <c r="AL8" s="257"/>
      <c r="AM8" s="257"/>
      <c r="AN8" s="258"/>
      <c r="AO8" s="1106"/>
      <c r="AP8" s="259" t="s">
        <v>480</v>
      </c>
      <c r="AQ8" s="260" t="s">
        <v>481</v>
      </c>
      <c r="AR8" s="261" t="s">
        <v>482</v>
      </c>
    </row>
    <row r="9" spans="1:46" ht="13.2" x14ac:dyDescent="0.2">
      <c r="A9" s="247"/>
      <c r="AK9" s="1117" t="s">
        <v>483</v>
      </c>
      <c r="AL9" s="1118"/>
      <c r="AM9" s="1118"/>
      <c r="AN9" s="1119"/>
      <c r="AO9" s="262">
        <v>1262516</v>
      </c>
      <c r="AP9" s="262">
        <v>279194</v>
      </c>
      <c r="AQ9" s="263">
        <v>263788</v>
      </c>
      <c r="AR9" s="264">
        <v>5.8</v>
      </c>
    </row>
    <row r="10" spans="1:46" ht="13.5" customHeight="1" x14ac:dyDescent="0.2">
      <c r="A10" s="247"/>
      <c r="AK10" s="1117" t="s">
        <v>484</v>
      </c>
      <c r="AL10" s="1118"/>
      <c r="AM10" s="1118"/>
      <c r="AN10" s="1119"/>
      <c r="AO10" s="265">
        <v>32937</v>
      </c>
      <c r="AP10" s="265">
        <v>7284</v>
      </c>
      <c r="AQ10" s="266">
        <v>39680</v>
      </c>
      <c r="AR10" s="267">
        <v>-81.599999999999994</v>
      </c>
    </row>
    <row r="11" spans="1:46" ht="13.5" customHeight="1" x14ac:dyDescent="0.2">
      <c r="A11" s="247"/>
      <c r="AK11" s="1117" t="s">
        <v>485</v>
      </c>
      <c r="AL11" s="1118"/>
      <c r="AM11" s="1118"/>
      <c r="AN11" s="1119"/>
      <c r="AO11" s="265">
        <v>15912</v>
      </c>
      <c r="AP11" s="265">
        <v>3519</v>
      </c>
      <c r="AQ11" s="266">
        <v>4557</v>
      </c>
      <c r="AR11" s="267">
        <v>-22.8</v>
      </c>
    </row>
    <row r="12" spans="1:46" ht="13.5" customHeight="1" x14ac:dyDescent="0.2">
      <c r="A12" s="247"/>
      <c r="AK12" s="1117" t="s">
        <v>486</v>
      </c>
      <c r="AL12" s="1118"/>
      <c r="AM12" s="1118"/>
      <c r="AN12" s="1119"/>
      <c r="AO12" s="265" t="s">
        <v>487</v>
      </c>
      <c r="AP12" s="265" t="s">
        <v>487</v>
      </c>
      <c r="AQ12" s="266" t="s">
        <v>487</v>
      </c>
      <c r="AR12" s="267" t="s">
        <v>487</v>
      </c>
    </row>
    <row r="13" spans="1:46" ht="13.5" customHeight="1" x14ac:dyDescent="0.2">
      <c r="A13" s="247"/>
      <c r="AK13" s="1117" t="s">
        <v>488</v>
      </c>
      <c r="AL13" s="1118"/>
      <c r="AM13" s="1118"/>
      <c r="AN13" s="1119"/>
      <c r="AO13" s="265">
        <v>14739</v>
      </c>
      <c r="AP13" s="265">
        <v>3259</v>
      </c>
      <c r="AQ13" s="266">
        <v>12917</v>
      </c>
      <c r="AR13" s="267">
        <v>-74.8</v>
      </c>
    </row>
    <row r="14" spans="1:46" ht="13.5" customHeight="1" x14ac:dyDescent="0.2">
      <c r="A14" s="247"/>
      <c r="AK14" s="1117" t="s">
        <v>489</v>
      </c>
      <c r="AL14" s="1118"/>
      <c r="AM14" s="1118"/>
      <c r="AN14" s="1119"/>
      <c r="AO14" s="265">
        <v>89887</v>
      </c>
      <c r="AP14" s="265">
        <v>19878</v>
      </c>
      <c r="AQ14" s="266">
        <v>4746</v>
      </c>
      <c r="AR14" s="267">
        <v>318.8</v>
      </c>
    </row>
    <row r="15" spans="1:46" ht="13.5" customHeight="1" x14ac:dyDescent="0.2">
      <c r="A15" s="247"/>
      <c r="AK15" s="1120" t="s">
        <v>490</v>
      </c>
      <c r="AL15" s="1121"/>
      <c r="AM15" s="1121"/>
      <c r="AN15" s="1122"/>
      <c r="AO15" s="265">
        <v>-156017</v>
      </c>
      <c r="AP15" s="265">
        <v>-34502</v>
      </c>
      <c r="AQ15" s="266">
        <v>-12765</v>
      </c>
      <c r="AR15" s="267">
        <v>170.3</v>
      </c>
    </row>
    <row r="16" spans="1:46" ht="13.2" x14ac:dyDescent="0.2">
      <c r="A16" s="247"/>
      <c r="AK16" s="1120" t="s">
        <v>176</v>
      </c>
      <c r="AL16" s="1121"/>
      <c r="AM16" s="1121"/>
      <c r="AN16" s="1122"/>
      <c r="AO16" s="265">
        <v>1259974</v>
      </c>
      <c r="AP16" s="265">
        <v>278632</v>
      </c>
      <c r="AQ16" s="266">
        <v>312922</v>
      </c>
      <c r="AR16" s="267">
        <v>-11</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23" t="s">
        <v>495</v>
      </c>
      <c r="AL21" s="1124"/>
      <c r="AM21" s="1124"/>
      <c r="AN21" s="1125"/>
      <c r="AO21" s="277">
        <v>24.99</v>
      </c>
      <c r="AP21" s="278">
        <v>24.75</v>
      </c>
      <c r="AQ21" s="279">
        <v>0.24</v>
      </c>
      <c r="AS21" s="280"/>
      <c r="AT21" s="276"/>
    </row>
    <row r="22" spans="1:46" s="248" customFormat="1" ht="13.2" x14ac:dyDescent="0.2">
      <c r="A22" s="276"/>
      <c r="AK22" s="1123" t="s">
        <v>496</v>
      </c>
      <c r="AL22" s="1124"/>
      <c r="AM22" s="1124"/>
      <c r="AN22" s="1125"/>
      <c r="AO22" s="281">
        <v>95.7</v>
      </c>
      <c r="AP22" s="282">
        <v>95.6</v>
      </c>
      <c r="AQ22" s="283">
        <v>0.1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2"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929939</v>
      </c>
      <c r="AP32" s="291">
        <v>205648</v>
      </c>
      <c r="AQ32" s="292">
        <v>170896</v>
      </c>
      <c r="AR32" s="293">
        <v>20.3</v>
      </c>
    </row>
    <row r="33" spans="1:46" ht="13.5" customHeight="1" x14ac:dyDescent="0.2">
      <c r="A33" s="247"/>
      <c r="AK33" s="1107" t="s">
        <v>501</v>
      </c>
      <c r="AL33" s="1108"/>
      <c r="AM33" s="1108"/>
      <c r="AN33" s="1109"/>
      <c r="AO33" s="291" t="s">
        <v>487</v>
      </c>
      <c r="AP33" s="291" t="s">
        <v>487</v>
      </c>
      <c r="AQ33" s="292" t="s">
        <v>487</v>
      </c>
      <c r="AR33" s="293" t="s">
        <v>487</v>
      </c>
    </row>
    <row r="34" spans="1:46" ht="27" customHeight="1" x14ac:dyDescent="0.2">
      <c r="A34" s="247"/>
      <c r="AK34" s="1107" t="s">
        <v>502</v>
      </c>
      <c r="AL34" s="1108"/>
      <c r="AM34" s="1108"/>
      <c r="AN34" s="1109"/>
      <c r="AO34" s="291" t="s">
        <v>487</v>
      </c>
      <c r="AP34" s="291" t="s">
        <v>487</v>
      </c>
      <c r="AQ34" s="292">
        <v>5</v>
      </c>
      <c r="AR34" s="293" t="s">
        <v>487</v>
      </c>
    </row>
    <row r="35" spans="1:46" ht="27" customHeight="1" x14ac:dyDescent="0.2">
      <c r="A35" s="247"/>
      <c r="AK35" s="1107" t="s">
        <v>503</v>
      </c>
      <c r="AL35" s="1108"/>
      <c r="AM35" s="1108"/>
      <c r="AN35" s="1109"/>
      <c r="AO35" s="291">
        <v>125013</v>
      </c>
      <c r="AP35" s="291">
        <v>27646</v>
      </c>
      <c r="AQ35" s="292">
        <v>33138</v>
      </c>
      <c r="AR35" s="293">
        <v>-16.600000000000001</v>
      </c>
    </row>
    <row r="36" spans="1:46" ht="27" customHeight="1" x14ac:dyDescent="0.2">
      <c r="A36" s="247"/>
      <c r="AK36" s="1107" t="s">
        <v>504</v>
      </c>
      <c r="AL36" s="1108"/>
      <c r="AM36" s="1108"/>
      <c r="AN36" s="1109"/>
      <c r="AO36" s="291">
        <v>648</v>
      </c>
      <c r="AP36" s="291">
        <v>143</v>
      </c>
      <c r="AQ36" s="292">
        <v>2943</v>
      </c>
      <c r="AR36" s="293">
        <v>-95.1</v>
      </c>
    </row>
    <row r="37" spans="1:46" ht="13.5" customHeight="1" x14ac:dyDescent="0.2">
      <c r="A37" s="247"/>
      <c r="AK37" s="1107" t="s">
        <v>505</v>
      </c>
      <c r="AL37" s="1108"/>
      <c r="AM37" s="1108"/>
      <c r="AN37" s="1109"/>
      <c r="AO37" s="291">
        <v>6294</v>
      </c>
      <c r="AP37" s="291">
        <v>1392</v>
      </c>
      <c r="AQ37" s="292">
        <v>1487</v>
      </c>
      <c r="AR37" s="293">
        <v>-6.4</v>
      </c>
    </row>
    <row r="38" spans="1:46" ht="27" customHeight="1" x14ac:dyDescent="0.2">
      <c r="A38" s="247"/>
      <c r="AK38" s="1110" t="s">
        <v>506</v>
      </c>
      <c r="AL38" s="1111"/>
      <c r="AM38" s="1111"/>
      <c r="AN38" s="1112"/>
      <c r="AO38" s="294" t="s">
        <v>487</v>
      </c>
      <c r="AP38" s="294" t="s">
        <v>487</v>
      </c>
      <c r="AQ38" s="295">
        <v>60</v>
      </c>
      <c r="AR38" s="283" t="s">
        <v>487</v>
      </c>
      <c r="AS38" s="290"/>
    </row>
    <row r="39" spans="1:46" ht="13.2" x14ac:dyDescent="0.2">
      <c r="A39" s="247"/>
      <c r="AK39" s="1110" t="s">
        <v>507</v>
      </c>
      <c r="AL39" s="1111"/>
      <c r="AM39" s="1111"/>
      <c r="AN39" s="1112"/>
      <c r="AO39" s="291">
        <v>-971</v>
      </c>
      <c r="AP39" s="291">
        <v>-215</v>
      </c>
      <c r="AQ39" s="292">
        <v>-8408</v>
      </c>
      <c r="AR39" s="293">
        <v>-97.4</v>
      </c>
      <c r="AS39" s="290"/>
    </row>
    <row r="40" spans="1:46" ht="27" customHeight="1" x14ac:dyDescent="0.2">
      <c r="A40" s="247"/>
      <c r="AK40" s="1107" t="s">
        <v>508</v>
      </c>
      <c r="AL40" s="1108"/>
      <c r="AM40" s="1108"/>
      <c r="AN40" s="1109"/>
      <c r="AO40" s="291">
        <v>-774937</v>
      </c>
      <c r="AP40" s="291">
        <v>-171370</v>
      </c>
      <c r="AQ40" s="292">
        <v>-141122</v>
      </c>
      <c r="AR40" s="293">
        <v>21.4</v>
      </c>
      <c r="AS40" s="290"/>
    </row>
    <row r="41" spans="1:46" ht="13.2" x14ac:dyDescent="0.2">
      <c r="A41" s="247"/>
      <c r="AK41" s="1113" t="s">
        <v>286</v>
      </c>
      <c r="AL41" s="1114"/>
      <c r="AM41" s="1114"/>
      <c r="AN41" s="1115"/>
      <c r="AO41" s="291">
        <v>285986</v>
      </c>
      <c r="AP41" s="291">
        <v>63243</v>
      </c>
      <c r="AQ41" s="292">
        <v>59000</v>
      </c>
      <c r="AR41" s="293">
        <v>7.2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2" x14ac:dyDescent="0.2">
      <c r="A50" s="247"/>
      <c r="AK50" s="305"/>
      <c r="AL50" s="306"/>
      <c r="AM50" s="1101"/>
      <c r="AN50" s="307" t="s">
        <v>512</v>
      </c>
      <c r="AO50" s="308" t="s">
        <v>513</v>
      </c>
      <c r="AP50" s="309" t="s">
        <v>514</v>
      </c>
      <c r="AQ50" s="310" t="s">
        <v>515</v>
      </c>
      <c r="AR50" s="311" t="s">
        <v>516</v>
      </c>
    </row>
    <row r="51" spans="1:44" ht="13.2" x14ac:dyDescent="0.2">
      <c r="A51" s="247"/>
      <c r="AK51" s="303" t="s">
        <v>517</v>
      </c>
      <c r="AL51" s="304"/>
      <c r="AM51" s="312">
        <v>1979967</v>
      </c>
      <c r="AN51" s="313">
        <v>386486</v>
      </c>
      <c r="AO51" s="314">
        <v>48.5</v>
      </c>
      <c r="AP51" s="315">
        <v>301035</v>
      </c>
      <c r="AQ51" s="316">
        <v>58.2</v>
      </c>
      <c r="AR51" s="317">
        <v>-9.6999999999999993</v>
      </c>
    </row>
    <row r="52" spans="1:44" ht="13.2" x14ac:dyDescent="0.2">
      <c r="A52" s="247"/>
      <c r="AK52" s="318"/>
      <c r="AL52" s="319" t="s">
        <v>518</v>
      </c>
      <c r="AM52" s="320">
        <v>644510</v>
      </c>
      <c r="AN52" s="321">
        <v>125807</v>
      </c>
      <c r="AO52" s="322">
        <v>42</v>
      </c>
      <c r="AP52" s="323">
        <v>154376</v>
      </c>
      <c r="AQ52" s="324">
        <v>74.3</v>
      </c>
      <c r="AR52" s="325">
        <v>-32.299999999999997</v>
      </c>
    </row>
    <row r="53" spans="1:44" ht="13.2" x14ac:dyDescent="0.2">
      <c r="A53" s="247"/>
      <c r="AK53" s="303" t="s">
        <v>519</v>
      </c>
      <c r="AL53" s="304"/>
      <c r="AM53" s="312">
        <v>1069946</v>
      </c>
      <c r="AN53" s="313">
        <v>214246</v>
      </c>
      <c r="AO53" s="314">
        <v>-44.6</v>
      </c>
      <c r="AP53" s="315">
        <v>277467</v>
      </c>
      <c r="AQ53" s="316">
        <v>-7.8</v>
      </c>
      <c r="AR53" s="317">
        <v>-36.799999999999997</v>
      </c>
    </row>
    <row r="54" spans="1:44" ht="13.2" x14ac:dyDescent="0.2">
      <c r="A54" s="247"/>
      <c r="AK54" s="318"/>
      <c r="AL54" s="319" t="s">
        <v>518</v>
      </c>
      <c r="AM54" s="320">
        <v>552024</v>
      </c>
      <c r="AN54" s="321">
        <v>110537</v>
      </c>
      <c r="AO54" s="322">
        <v>-12.1</v>
      </c>
      <c r="AP54" s="323">
        <v>128378</v>
      </c>
      <c r="AQ54" s="324">
        <v>-16.8</v>
      </c>
      <c r="AR54" s="325">
        <v>4.7</v>
      </c>
    </row>
    <row r="55" spans="1:44" ht="13.2" x14ac:dyDescent="0.2">
      <c r="A55" s="247"/>
      <c r="AK55" s="303" t="s">
        <v>520</v>
      </c>
      <c r="AL55" s="304"/>
      <c r="AM55" s="312">
        <v>1270453</v>
      </c>
      <c r="AN55" s="313">
        <v>262545</v>
      </c>
      <c r="AO55" s="314">
        <v>22.5</v>
      </c>
      <c r="AP55" s="315">
        <v>282256</v>
      </c>
      <c r="AQ55" s="316">
        <v>1.7</v>
      </c>
      <c r="AR55" s="317">
        <v>20.8</v>
      </c>
    </row>
    <row r="56" spans="1:44" ht="13.2" x14ac:dyDescent="0.2">
      <c r="A56" s="247"/>
      <c r="AK56" s="318"/>
      <c r="AL56" s="319" t="s">
        <v>518</v>
      </c>
      <c r="AM56" s="320">
        <v>638058</v>
      </c>
      <c r="AN56" s="321">
        <v>131857</v>
      </c>
      <c r="AO56" s="322">
        <v>19.3</v>
      </c>
      <c r="AP56" s="323">
        <v>145453</v>
      </c>
      <c r="AQ56" s="324">
        <v>13.3</v>
      </c>
      <c r="AR56" s="325">
        <v>6</v>
      </c>
    </row>
    <row r="57" spans="1:44" ht="13.2" x14ac:dyDescent="0.2">
      <c r="A57" s="247"/>
      <c r="AK57" s="303" t="s">
        <v>521</v>
      </c>
      <c r="AL57" s="304"/>
      <c r="AM57" s="312">
        <v>844879</v>
      </c>
      <c r="AN57" s="313">
        <v>180645</v>
      </c>
      <c r="AO57" s="314">
        <v>-31.2</v>
      </c>
      <c r="AP57" s="315">
        <v>295341</v>
      </c>
      <c r="AQ57" s="316">
        <v>4.5999999999999996</v>
      </c>
      <c r="AR57" s="317">
        <v>-35.799999999999997</v>
      </c>
    </row>
    <row r="58" spans="1:44" ht="13.2" x14ac:dyDescent="0.2">
      <c r="A58" s="247"/>
      <c r="AK58" s="318"/>
      <c r="AL58" s="319" t="s">
        <v>518</v>
      </c>
      <c r="AM58" s="320">
        <v>534788</v>
      </c>
      <c r="AN58" s="321">
        <v>114344</v>
      </c>
      <c r="AO58" s="322">
        <v>-13.3</v>
      </c>
      <c r="AP58" s="323">
        <v>137402</v>
      </c>
      <c r="AQ58" s="324">
        <v>-5.5</v>
      </c>
      <c r="AR58" s="325">
        <v>-7.8</v>
      </c>
    </row>
    <row r="59" spans="1:44" ht="13.2" x14ac:dyDescent="0.2">
      <c r="A59" s="247"/>
      <c r="AK59" s="303" t="s">
        <v>522</v>
      </c>
      <c r="AL59" s="304"/>
      <c r="AM59" s="312">
        <v>1167221</v>
      </c>
      <c r="AN59" s="313">
        <v>258121</v>
      </c>
      <c r="AO59" s="314">
        <v>42.9</v>
      </c>
      <c r="AP59" s="315">
        <v>292845</v>
      </c>
      <c r="AQ59" s="316">
        <v>-0.8</v>
      </c>
      <c r="AR59" s="317">
        <v>43.7</v>
      </c>
    </row>
    <row r="60" spans="1:44" ht="13.2" x14ac:dyDescent="0.2">
      <c r="A60" s="247"/>
      <c r="AK60" s="318"/>
      <c r="AL60" s="319" t="s">
        <v>518</v>
      </c>
      <c r="AM60" s="320">
        <v>791176</v>
      </c>
      <c r="AN60" s="321">
        <v>174962</v>
      </c>
      <c r="AO60" s="322">
        <v>53</v>
      </c>
      <c r="AP60" s="323">
        <v>143187</v>
      </c>
      <c r="AQ60" s="324">
        <v>4.2</v>
      </c>
      <c r="AR60" s="325">
        <v>48.8</v>
      </c>
    </row>
    <row r="61" spans="1:44" ht="13.2" x14ac:dyDescent="0.2">
      <c r="A61" s="247"/>
      <c r="AK61" s="303" t="s">
        <v>523</v>
      </c>
      <c r="AL61" s="326"/>
      <c r="AM61" s="312">
        <v>1266493</v>
      </c>
      <c r="AN61" s="313">
        <v>260409</v>
      </c>
      <c r="AO61" s="314">
        <v>7.6</v>
      </c>
      <c r="AP61" s="315">
        <v>289789</v>
      </c>
      <c r="AQ61" s="327">
        <v>11.2</v>
      </c>
      <c r="AR61" s="317">
        <v>-3.6</v>
      </c>
    </row>
    <row r="62" spans="1:44" ht="13.2" x14ac:dyDescent="0.2">
      <c r="A62" s="247"/>
      <c r="AK62" s="318"/>
      <c r="AL62" s="319" t="s">
        <v>518</v>
      </c>
      <c r="AM62" s="320">
        <v>632111</v>
      </c>
      <c r="AN62" s="321">
        <v>131501</v>
      </c>
      <c r="AO62" s="322">
        <v>17.8</v>
      </c>
      <c r="AP62" s="323">
        <v>141759</v>
      </c>
      <c r="AQ62" s="324">
        <v>13.9</v>
      </c>
      <c r="AR62" s="325">
        <v>3.9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8Tsno3atlBRx3lEyo9klo8NZVExuyBydAmEiIfxnIa7DkYe7WcSvEH5gckSBbxaBMfltslmGNLrWmLgHzmyyYA==" saltValue="sOiaP25hneKY/qr/TVyT4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0Pc80KspXtt8hyVnEGPRrfHouYxoVCJ/Mvw4mPJ4xUG2W3oIVnGy7iOc1FGpthVP/nwsHDIvIOGpFjvbPNnvwA==" saltValue="GKmze4xATXZN9k59T7E0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54hMqC+Ju5wgFWvFSZfr59jso3w/79dZHu3uFBir/wp9x68JJNMW15XrSiG7Xy2/MG20X+y9vTVte4TCbaRp7A==" saltValue="5o2qWAt3g+rZdyuLDg4c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62.96</v>
      </c>
      <c r="G47" s="12">
        <v>60.4</v>
      </c>
      <c r="H47" s="12">
        <v>57.15</v>
      </c>
      <c r="I47" s="12">
        <v>61.19</v>
      </c>
      <c r="J47" s="13">
        <v>62.1</v>
      </c>
    </row>
    <row r="48" spans="2:10" ht="57.75" customHeight="1" x14ac:dyDescent="0.2">
      <c r="B48" s="14"/>
      <c r="C48" s="1128" t="s">
        <v>4</v>
      </c>
      <c r="D48" s="1128"/>
      <c r="E48" s="1129"/>
      <c r="F48" s="15">
        <v>3.3</v>
      </c>
      <c r="G48" s="16">
        <v>4.9400000000000004</v>
      </c>
      <c r="H48" s="16">
        <v>1.62</v>
      </c>
      <c r="I48" s="16">
        <v>8.85</v>
      </c>
      <c r="J48" s="17">
        <v>2.11</v>
      </c>
    </row>
    <row r="49" spans="2:10" ht="57.75" customHeight="1" thickBot="1" x14ac:dyDescent="0.25">
      <c r="B49" s="18"/>
      <c r="C49" s="1130" t="s">
        <v>5</v>
      </c>
      <c r="D49" s="1130"/>
      <c r="E49" s="1131"/>
      <c r="F49" s="19">
        <v>0.11</v>
      </c>
      <c r="G49" s="20">
        <v>1.79</v>
      </c>
      <c r="H49" s="20" t="s">
        <v>530</v>
      </c>
      <c r="I49" s="20">
        <v>11.28</v>
      </c>
      <c r="J49" s="21" t="s">
        <v>531</v>
      </c>
    </row>
    <row r="50" spans="2:10" ht="13.2" x14ac:dyDescent="0.2"/>
  </sheetData>
  <sheetProtection algorithmName="SHA-512" hashValue="hcmOFcbYcbSEERWPm55aeTlg9FhU1V+pMpNbdfDhDO/+oB/1fC/dQ6KNcwTy3lyt8HoXuyirWQvnqkRDvB36fw==" saltValue="PzYa0ePTG/vRrvQpO+zR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2026-03-06T05:36:48Z</cp:lastPrinted>
  <dcterms:created xsi:type="dcterms:W3CDTF">2026-02-23T09:51:13Z</dcterms:created>
  <dcterms:modified xsi:type="dcterms:W3CDTF">2026-03-16T23:53:21Z</dcterms:modified>
  <cp:category/>
</cp:coreProperties>
</file>