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25日之影町△\10_最終\"/>
    </mc:Choice>
  </mc:AlternateContent>
  <xr:revisionPtr revIDLastSave="0" documentId="13_ncr:1_{5BB5F94A-7870-4C2D-A897-7007542F9BC1}"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BW34" i="10" s="1"/>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<sst xmlns="http://schemas.openxmlformats.org/spreadsheetml/2006/main" count="1123" uniqueCount="565">
  <si>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</si>
  <si>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</si>
  <si>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</si>
  <si>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</si>
  <si>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</si>
  <si>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</si>
  <si>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</si>
  <si>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</si>
  <si>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</si>
  <si>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</si>
  <si>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</si>
  <si>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</si>
  <si>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</si>
  <si>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</si>
  <si>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</si>
  <si>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</si>
  <si>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</si>
  <si>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</si>
  <si>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</si>
  <si>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</si>
  <si>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</si>
  <si>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</si>
  <si>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</si>
  <si>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</si>
  <si>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</si>
  <si>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</si>
  <si>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</si>
  <si>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</si>
  <si>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</si>
  <si>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</si>
  <si>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</si>
  <si>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</si>
  <si>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</si>
  <si>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</si>
  <si>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</si>
  <si>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</si>
  <si>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</si>
  <si>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</si>
  <si>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</si>
  <si>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</si>
  <si>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</si>
  <si>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</si>
  <si>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</si>
  <si>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</si>
  <si>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</si>
  <si>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</si>
  <si>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</si>
  <si>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</si>
  <si>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</si>
  <si>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</si>
  <si>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</si>
  <si>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</si>
  <si>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</si>
  <si>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</si>
  <si>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</si>
  <si>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</si>
  <si>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</si>
  <si>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</si>
  <si>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</si>
  <si>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</si>
  <si>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</si>
  <si>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</si>
  <si>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</si>
  <si>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</si>
  <si>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</si>
  <si>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</si>
  <si>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</si>
  <si>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</si>
  <si>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</si>
  <si>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</si>
  <si>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</si>
  <si>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</si>
  <si>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</si>
  <si>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</si>
  <si>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</si>
  <si>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</si>
  <si>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</si>
  <si>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</si>
  <si>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</si>
  <si>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</si>
  <si>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</si>
  <si>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</si>
  <si>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</si>
  <si>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</si>
  <si>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</si>
  <si>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</si>
  <si>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</si>
  <si>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</si>
  <si>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</si>
  <si>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</si>
  <si>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</si>
  <si>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</si>
  <si>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</si>
  <si>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</si>
  <si>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日之影町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</si>
  <si>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</si>
  <si>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</si>
  <si>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</si>
  <si>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</si>
  <si>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</si>
  <si>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</si>
  <si>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</si>
  <si>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</si>
  <si>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</si>
  <si>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</si>
  <si>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</si>
  <si>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</si>
  <si>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</si>
  <si>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</si>
  <si>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</si>
  <si>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</si>
  <si>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</si>
  <si>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</si>
  <si>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</si>
  <si>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</si>
  <si>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</si>
  <si>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</si>
  <si>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</si>
  <si>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</si>
  <si>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</si>
  <si>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</si>
  <si>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</si>
  <si>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</si>
  <si>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</si>
  <si>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</si>
  <si>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</si>
  <si>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</si>
  <si>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</si>
  <si>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</si>
  <si>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</si>
  <si>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</si>
  <si>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</si>
  <si>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</si>
  <si>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</si>
  <si>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</si>
  <si>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</si>
  <si>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</si>
  <si>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</si>
  <si>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</si>
  <si>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</si>
  <si>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</si>
  <si>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</si>
  <si>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</si>
  <si>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</si>
  <si>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</si>
  <si>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</si>
  <si>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</si>
  <si>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</si>
  <si>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</si>
  <si>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</si>
  <si>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</si>
  <si>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</si>
  <si>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</si>
  <si>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</si>
  <si>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</si>
  <si>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</si>
  <si>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</si>
  <si>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</si>
  <si>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</si>
  <si>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</si>
  <si>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</si>
  <si>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</si>
  <si>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</si>
  <si>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</si>
  <si>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</si>
  <si>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</si>
  <si>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</si>
  <si>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</si>
  <si>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</si>
  <si>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</si>
  <si>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</si>
  <si>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</si>
  <si>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</si>
  <si>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</si>
  <si>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</si>
  <si>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</si>
  <si>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</si>
  <si>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</si>
  <si>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</si>
  <si>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</si>
  <si>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</si>
  <si>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</si>
  <si>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</si>
  <si>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</si>
  <si>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</si>
  <si>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</si>
  <si>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</si>
  <si>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</si>
  <si>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</si>
  <si>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</si>
  <si>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</si>
  <si>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</si>
  <si>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</si>
  <si>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</si>
  <si>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</si>
  <si>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</si>
  <si>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</si>
  <si>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</si>
  <si>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</si>
  <si>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</si>
  <si>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</si>
  <si>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</si>
  <si>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</si>
  <si>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</si>
  <si>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宮崎県日之影町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</si>
  <si>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</si>
  <si>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</si>
  <si>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</si>
  <si>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</si>
  <si>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</si>
  <si>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</si>
  <si>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</si>
  <si>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</si>
  <si>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</si>
  <si>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</si>
  <si>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</si>
  <si>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</si>
  <si>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</si>
  <si>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</si>
  <si>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</si>
  <si>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</si>
  <si>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</si>
  <si>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</si>
  <si>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</si>
  <si>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</si>
  <si>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</si>
  <si>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</si>
  <si>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</si>
  <si>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</si>
  <si>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</si>
  <si>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</si>
  <si>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</si>
  <si>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</si>
  <si>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</si>
  <si>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</si>
  <si>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</si>
  <si>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</si>
  <si>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</si>
  <si>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</si>
  <si>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</si>
  <si>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</si>
  <si>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</si>
  <si>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</si>
  <si>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</si>
  <si>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</si>
  <si>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</si>
  <si>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</si>
  <si>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</si>
  <si>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</si>
  <si>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</si>
  <si>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</si>
  <si>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</si>
  <si>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</si>
  <si>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</si>
  <si>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</si>
  <si>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</si>
  <si>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</si>
  <si>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</si>
  <si>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</si>
  <si>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</si>
  <si>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</si>
  <si>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</si>
  <si>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</si>
  <si>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</si>
  <si>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</si>
  <si>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</si>
  <si>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</si>
  <si>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</si>
  <si>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</si>
  <si>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</si>
  <si>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</si>
  <si>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</si>
  <si>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</si>
  <si>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</si>
  <si>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</si>
  <si>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</si>
  <si>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</si>
  <si>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</si>
  <si>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</si>
  <si>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</si>
  <si>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</si>
  <si>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</si>
  <si>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</si>
  <si>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</si>
  <si>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</si>
  <si>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</si>
  <si>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</si>
  <si>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</si>
  <si>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</si>
  <si>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</si>
  <si>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</si>
  <si>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</si>
  <si>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</si>
  <si>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</si>
  <si>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</si>
  <si>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</si>
  <si>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</si>
  <si>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</si>
  <si>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</si>
  <si>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</si>
  <si>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</si>
  <si>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</si>
  <si>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</si>
  <si>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</si>
  <si>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</si>
  <si>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</si>
  <si>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</si>
  <si>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</si>
  <si>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</si>
  <si>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</si>
  <si>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</si>
  <si>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</si>
  <si>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</si>
  <si>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</si>
  <si>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</si>
  <si>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</si>
  <si>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</si>
  <si>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</si>
  <si>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</si>
  <si>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</si>
  <si>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</si>
  <si>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</si>
  <si>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</si>
  <si>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</si>
  <si>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</si>
  <si>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</si>
  <si>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</si>
  <si>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</si>
  <si>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</si>
  <si>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</si>
  <si>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</si>
  <si>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</si>
  <si>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</si>
  <si>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</si>
  <si>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</si>
  <si>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</si>
  <si>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</si>
  <si>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</si>
  <si>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</si>
  <si>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</si>
  <si>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</si>
  <si>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</si>
  <si>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</si>
  <si>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</si>
  <si>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</si>
  <si>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</si>
  <si>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</si>
  <si>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</si>
  <si>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</si>
  <si>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</si>
  <si>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</si>
  <si>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</si>
  <si>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</si>
  <si>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</si>
  <si>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宮崎県日之影町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</si>
  <si>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</si>
  <si>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</si>
  <si>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</si>
  <si>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</si>
  <si>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</si>
  <si>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</si>
  <si>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</si>
  <si>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</si>
  <si>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</si>
  <si>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</si>
  <si>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</si>
  <si>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</si>
  <si>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</si>
  <si>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</si>
  <si>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</si>
  <si>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</si>
  <si>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</si>
  <si>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</si>
  <si>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</si>
  <si>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</si>
  <si>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日之影町奨学資金事業特別会計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</si>
  <si>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</si>
  <si>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</si>
  <si>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</si>
  <si>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</si>
  <si>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</si>
  <si>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</si>
  <si>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</si>
  <si>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</si>
  <si>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</si>
  <si>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</si>
  <si>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</si>
  <si>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</si>
  <si>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</si>
  <si>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日之影町国民健康保険事業特別会計</t>
    <phoneticPr fontId="5"/>
  </si>
  <si>
    <t>日之影町介護保険特別会計（保険事業勘定）</t>
    <phoneticPr fontId="5"/>
  </si>
  <si>
    <t>日之影町介護保険特別会計（介護サービス事業勘定）</t>
    <phoneticPr fontId="5"/>
  </si>
  <si>
    <t>日之影町後期高齢者医療特別会計</t>
    <phoneticPr fontId="5"/>
  </si>
  <si>
    <t>日之影町簡易水道事業会計</t>
    <phoneticPr fontId="5"/>
  </si>
  <si>
    <t>法適用企業</t>
    <phoneticPr fontId="5"/>
  </si>
  <si>
    <t>日之影町農業集落排水事業会計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</si>
  <si>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</si>
  <si>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</si>
  <si>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</si>
  <si>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</si>
  <si>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</si>
  <si>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</si>
  <si>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</si>
  <si>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</si>
  <si>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</si>
  <si>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</si>
  <si>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</si>
  <si>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</si>
  <si>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</si>
  <si>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</si>
  <si>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</si>
  <si>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</si>
  <si>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</si>
  <si>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</si>
  <si>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</si>
  <si>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</si>
  <si>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</si>
  <si>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</si>
  <si>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</si>
  <si>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</si>
  <si>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</si>
  <si>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</si>
  <si>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</si>
  <si>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</si>
  <si>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</si>
  <si>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</si>
  <si>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</si>
  <si>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</si>
  <si>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</si>
  <si>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</si>
  <si>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</si>
  <si>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</si>
  <si>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</si>
  <si>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</si>
  <si>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</si>
  <si>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</si>
  <si>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</si>
  <si>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</si>
  <si>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</si>
  <si>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</si>
  <si>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</si>
  <si>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</si>
  <si>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</si>
  <si>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</si>
  <si>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</si>
  <si>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</si>
  <si>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</si>
  <si>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</si>
  <si>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</si>
  <si>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</si>
  <si>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</si>
  <si>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</si>
  <si>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</si>
  <si>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</si>
  <si>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</si>
  <si>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</si>
  <si>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</si>
  <si>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</si>
  <si>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</si>
  <si>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</si>
  <si>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</si>
  <si>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</si>
  <si>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</si>
  <si>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</si>
  <si>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</si>
  <si>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</si>
  <si>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</si>
  <si>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</si>
  <si>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</si>
  <si>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</si>
  <si>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</si>
  <si>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</si>
  <si>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</si>
  <si>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</si>
  <si>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</si>
  <si>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</si>
  <si>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</si>
  <si>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</si>
  <si>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</si>
  <si>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</si>
  <si>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</si>
  <si>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</si>
  <si>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</si>
  <si>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</si>
  <si>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</si>
  <si>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</si>
  <si>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</si>
  <si>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</si>
  <si>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</si>
  <si>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</si>
  <si>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</si>
  <si>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</si>
  <si>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</si>
  <si>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</si>
  <si>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</si>
  <si>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</si>
  <si>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</si>
  <si>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</si>
  <si>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</si>
  <si>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</si>
  <si>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</si>
  <si>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</si>
  <si>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</si>
  <si>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</si>
  <si>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</si>
  <si>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</si>
  <si>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</si>
  <si>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</si>
  <si>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</si>
  <si>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</si>
  <si>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</si>
  <si>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</si>
  <si>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</si>
  <si>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</si>
  <si>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</si>
  <si>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</si>
  <si>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</si>
  <si>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</si>
  <si>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</si>
  <si>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</si>
  <si>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</si>
  <si>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</si>
  <si>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</si>
  <si>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</si>
  <si>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</si>
  <si>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</si>
  <si>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</si>
  <si>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</si>
  <si>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</si>
  <si>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</si>
  <si>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</si>
  <si>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0.06</t>
  </si>
  <si>
    <t>▲ 1.14</t>
  </si>
  <si>
    <t>日之影町簡易水道事業会計</t>
  </si>
  <si>
    <t>日之影町介護保険特別会計（保険事業勘定）</t>
  </si>
  <si>
    <t>一般会計</t>
  </si>
  <si>
    <t>日之影町農業集落排水事業会計</t>
  </si>
  <si>
    <t>日之影町後期高齢者医療特別会計</t>
  </si>
  <si>
    <t>日之影町国民健康保険事業特別会計</t>
  </si>
  <si>
    <t>日之影町奨学資金事業特別会計</t>
  </si>
  <si>
    <t>日之影町介護保険特別会計（介護サービス事業勘定）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</si>
  <si>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</si>
  <si>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</si>
  <si>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</si>
  <si>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</si>
  <si>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</si>
  <si>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</si>
  <si>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</si>
  <si>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</si>
  <si>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西臼杵広域行政事務組合</t>
    <rPh sb="0" eb="3">
      <t>ニシウスキ</t>
    </rPh>
    <rPh sb="3" eb="5">
      <t>コウイキ</t>
    </rPh>
    <rPh sb="5" eb="7">
      <t>ギョウセイ</t>
    </rPh>
    <rPh sb="7" eb="11">
      <t>ジムクミアイ</t>
    </rPh>
    <phoneticPr fontId="2"/>
  </si>
  <si>
    <t>宮崎県市町村総合事務組合　一般会計</t>
    <rPh sb="0" eb="3">
      <t>ミヤザキケン</t>
    </rPh>
    <rPh sb="3" eb="6">
      <t>シチョウソン</t>
    </rPh>
    <rPh sb="6" eb="12">
      <t>ソウゴウジムクミアイ</t>
    </rPh>
    <rPh sb="13" eb="17">
      <t>イッパンカイケイ</t>
    </rPh>
    <phoneticPr fontId="2"/>
  </si>
  <si>
    <t>宮崎県市町村総合事務組合　市町村交通災害共済事業特別会計</t>
  </si>
  <si>
    <t>宮崎県市町村総合事務組合　自治会館管理運営特別会計</t>
  </si>
  <si>
    <t>宮崎県後期高齢者医療広域連合　一般会計</t>
  </si>
  <si>
    <t>宮崎県後期高齢者医療広域連合　後期高齢者医療特別会計</t>
  </si>
  <si>
    <t>宮崎県北部広域行政事務組合（一般会計）</t>
  </si>
  <si>
    <t>宮崎県北部広域行政事務組合（特別会計）</t>
  </si>
  <si>
    <t>日之影町村おこし総合産業株式会社</t>
    <rPh sb="0" eb="3">
      <t>ヒノカゲ</t>
    </rPh>
    <rPh sb="3" eb="4">
      <t>チョウ</t>
    </rPh>
    <rPh sb="4" eb="5">
      <t>ムラ</t>
    </rPh>
    <rPh sb="8" eb="10">
      <t>ソウゴウ</t>
    </rPh>
    <rPh sb="10" eb="12">
      <t>サンギョウ</t>
    </rPh>
    <rPh sb="12" eb="14">
      <t>カブシキ</t>
    </rPh>
    <rPh sb="14" eb="16">
      <t>カイシャ</t>
    </rPh>
    <phoneticPr fontId="2"/>
  </si>
  <si>
    <t>株式会社ひのかげアグリファーム</t>
    <rPh sb="0" eb="4">
      <t>カブシキガイシャ</t>
    </rPh>
    <phoneticPr fontId="2"/>
  </si>
  <si>
    <t>一般社団法人宮崎県林業公社</t>
    <rPh sb="0" eb="2">
      <t>イッパン</t>
    </rPh>
    <rPh sb="2" eb="6">
      <t>シャダンホウジン</t>
    </rPh>
    <rPh sb="6" eb="9">
      <t>ミヤザキケン</t>
    </rPh>
    <rPh sb="9" eb="11">
      <t>リンギョウ</t>
    </rPh>
    <rPh sb="11" eb="13">
      <t>コウシャ</t>
    </rPh>
    <phoneticPr fontId="2"/>
  </si>
  <si>
    <t>公共施設等整備基金</t>
    <phoneticPr fontId="2"/>
  </si>
  <si>
    <t>ふるさと愛の福祉基金</t>
    <phoneticPr fontId="2"/>
  </si>
  <si>
    <t>子育て応援基金</t>
    <phoneticPr fontId="2"/>
  </si>
  <si>
    <t>ふるさと応援基金</t>
    <phoneticPr fontId="2"/>
  </si>
  <si>
    <t>森林環境譲与税基金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</si>
</sst>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63EA-4F8A-9685-C257BB7989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720625</c:v>
                </c:pt>
                <c:pt idx="1">
                  <c:v>242364</c:v>
                </c:pt>
                <c:pt idx="2">
                  <c:v>258134</c:v>
                </c:pt>
                <c:pt idx="3">
                  <c:v>207418</c:v>
                </c:pt>
                <c:pt idx="4">
                  <c:v>247856</c:v>
                </c:pt>
              </c:numCache>
            </c:numRef>
          </c:val>
          <c:smooth val="0"/>
          <c:extLst>
            <c:ext xmlns:c16="http://schemas.microsoft.com/office/drawing/2014/chart" uri="{C3380CC4-5D6E-409C-BE32-E72D297353CC}">
              <c16:uniqueId val="{00000001-63EA-4F8A-9685-C257BB7989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1.83</c:v>
                </c:pt>
                <c:pt idx="1">
                  <c:v>1.64</c:v>
                </c:pt>
                <c:pt idx="2">
                  <c:v>1.73</c:v>
                </c:pt>
                <c:pt idx="3">
                  <c:v>1.82</c:v>
                </c:pt>
                <c:pt idx="4">
                  <c:v>0.16</c:v>
                </c:pt>
              </c:numCache>
            </c:numRef>
          </c:val>
          <c:extLst>
            <c:ext xmlns:c16="http://schemas.microsoft.com/office/drawing/2014/chart" uri="{C3380CC4-5D6E-409C-BE32-E72D297353CC}">
              <c16:uniqueId val="{00000000-FBBF-4CE5-9AC2-E69FABA03A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53.83</c:v>
                </c:pt>
                <c:pt idx="1">
                  <c:v>50.73</c:v>
                </c:pt>
                <c:pt idx="2">
                  <c:v>53.06</c:v>
                </c:pt>
                <c:pt idx="3">
                  <c:v>52.86</c:v>
                </c:pt>
                <c:pt idx="4">
                  <c:v>52.65</c:v>
                </c:pt>
              </c:numCache>
            </c:numRef>
          </c:val>
          <c:extLst>
            <c:ext xmlns:c16="http://schemas.microsoft.com/office/drawing/2014/chart" uri="{C3380CC4-5D6E-409C-BE32-E72D297353CC}">
              <c16:uniqueId val="{00000001-FBBF-4CE5-9AC2-E69FABA03A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0.12</c:v>
                </c:pt>
                <c:pt idx="1">
                  <c:v>-0.06</c:v>
                </c:pt>
                <c:pt idx="2">
                  <c:v>0.05</c:v>
                </c:pt>
                <c:pt idx="3">
                  <c:v>0.13</c:v>
                </c:pt>
                <c:pt idx="4">
                  <c:v>-1.1399999999999999</c:v>
                </c:pt>
              </c:numCache>
            </c:numRef>
          </c:val>
          <c:smooth val="0"/>
          <c:extLst>
            <c:ext xmlns:c16="http://schemas.microsoft.com/office/drawing/2014/chart" uri="{C3380CC4-5D6E-409C-BE32-E72D297353CC}">
              <c16:uniqueId val="{00000002-FBBF-4CE5-9AC2-E69FABA03A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11.82</c:v>
                </c:pt>
                <c:pt idx="2">
                  <c:v>#N/A</c:v>
                </c:pt>
                <c:pt idx="3">
                  <c:v>11.39</c:v>
                </c:pt>
                <c:pt idx="4">
                  <c:v>#N/A</c:v>
                </c:pt>
                <c:pt idx="5">
                  <c:v>11.69</c:v>
                </c:pt>
                <c:pt idx="6">
                  <c:v>#N/A</c:v>
                </c:pt>
                <c:pt idx="7">
                  <c:v>13.05</c:v>
                </c:pt>
                <c:pt idx="8">
                  <c:v>0</c:v>
                </c:pt>
                <c:pt idx="9">
                  <c:v>0</c:v>
                </c:pt>
              </c:numCache>
            </c:numRef>
          </c:val>
          <c:extLst>
            <c:ext xmlns:c16="http://schemas.microsoft.com/office/drawing/2014/chart" uri="{C3380CC4-5D6E-409C-BE32-E72D297353CC}">
              <c16:uniqueId val="{00000000-9C35-4C1B-A0EB-10C31431BD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35-4C1B-A0EB-10C31431BDF5}"/>
            </c:ext>
          </c:extLst>
        </c:ser>
        <c:ser>
          <c:idx val="2"/>
          <c:order val="2"/>
          <c:tx>
            <c:strRef>
              <c:f>データシート!$A$29</c:f>
              <c:strCache>
                <c:ptCount val="1"/>
                <c:pt idx="0">
                  <c:v>日之影町介護保険特別会計（介護サービス事業勘定）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C35-4C1B-A0EB-10C31431BDF5}"/>
            </c:ext>
          </c:extLst>
        </c:ser>
        <c:ser>
          <c:idx val="3"/>
          <c:order val="3"/>
          <c:tx>
            <c:strRef>
              <c:f>データシート!$A$30</c:f>
              <c:strCache>
                <c:ptCount val="1"/>
                <c:pt idx="0">
                  <c:v>日之影町奨学資金事業特別会計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C35-4C1B-A0EB-10C31431BDF5}"/>
            </c:ext>
          </c:extLst>
        </c:ser>
        <c:ser>
          <c:idx val="4"/>
          <c:order val="4"/>
          <c:tx>
            <c:strRef>
              <c:f>データシート!$A$31</c:f>
              <c:strCache>
                <c:ptCount val="1"/>
                <c:pt idx="0">
                  <c:v>日之影町国民健康保険事業特別会計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0.12</c:v>
                </c:pt>
                <c:pt idx="4">
                  <c:v>#N/A</c:v>
                </c:pt>
                <c:pt idx="5">
                  <c:v>0.2</c:v>
                </c:pt>
                <c:pt idx="6">
                  <c:v>#N/A</c:v>
                </c:pt>
                <c:pt idx="7">
                  <c:v>0.19</c:v>
                </c:pt>
                <c:pt idx="8">
                  <c:v>#N/A</c:v>
                </c:pt>
                <c:pt idx="9">
                  <c:v>0.01</c:v>
                </c:pt>
              </c:numCache>
            </c:numRef>
          </c:val>
          <c:extLst>
            <c:ext xmlns:c16="http://schemas.microsoft.com/office/drawing/2014/chart" uri="{C3380CC4-5D6E-409C-BE32-E72D297353CC}">
              <c16:uniqueId val="{00000004-9C35-4C1B-A0EB-10C31431BDF5}"/>
            </c:ext>
          </c:extLst>
        </c:ser>
        <c:ser>
          <c:idx val="5"/>
          <c:order val="5"/>
          <c:tx>
            <c:strRef>
              <c:f>データシート!$A$32</c:f>
              <c:strCache>
                <c:ptCount val="1"/>
                <c:pt idx="0">
                  <c:v>日之影町後期高齢者医療特別会計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9C35-4C1B-A0EB-10C31431BDF5}"/>
            </c:ext>
          </c:extLst>
        </c:ser>
        <c:ser>
          <c:idx val="6"/>
          <c:order val="6"/>
          <c:tx>
            <c:strRef>
              <c:f>データシート!$A$33</c:f>
              <c:strCache>
                <c:ptCount val="1"/>
                <c:pt idx="0">
                  <c:v>日之影町農業集落排水事業会計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7.0000000000000007E-2</c:v>
                </c:pt>
              </c:numCache>
            </c:numRef>
          </c:val>
          <c:extLst>
            <c:ext xmlns:c16="http://schemas.microsoft.com/office/drawing/2014/chart" uri="{C3380CC4-5D6E-409C-BE32-E72D297353CC}">
              <c16:uniqueId val="{00000006-9C35-4C1B-A0EB-10C31431BDF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1.63</c:v>
                </c:pt>
                <c:pt idx="4">
                  <c:v>#N/A</c:v>
                </c:pt>
                <c:pt idx="5">
                  <c:v>1.72</c:v>
                </c:pt>
                <c:pt idx="6">
                  <c:v>#N/A</c:v>
                </c:pt>
                <c:pt idx="7">
                  <c:v>1.82</c:v>
                </c:pt>
                <c:pt idx="8">
                  <c:v>#N/A</c:v>
                </c:pt>
                <c:pt idx="9">
                  <c:v>0.15</c:v>
                </c:pt>
              </c:numCache>
            </c:numRef>
          </c:val>
          <c:extLst>
            <c:ext xmlns:c16="http://schemas.microsoft.com/office/drawing/2014/chart" uri="{C3380CC4-5D6E-409C-BE32-E72D297353CC}">
              <c16:uniqueId val="{00000007-9C35-4C1B-A0EB-10C31431BDF5}"/>
            </c:ext>
          </c:extLst>
        </c:ser>
        <c:ser>
          <c:idx val="8"/>
          <c:order val="8"/>
          <c:tx>
            <c:strRef>
              <c:f>データシート!$A$35</c:f>
              <c:strCache>
                <c:ptCount val="1"/>
                <c:pt idx="0">
                  <c:v>日之影町介護保険特別会計（保険事業勘定）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0.59</c:v>
                </c:pt>
                <c:pt idx="2">
                  <c:v>#N/A</c:v>
                </c:pt>
                <c:pt idx="3">
                  <c:v>0.56999999999999995</c:v>
                </c:pt>
                <c:pt idx="4">
                  <c:v>#N/A</c:v>
                </c:pt>
                <c:pt idx="5">
                  <c:v>0.88</c:v>
                </c:pt>
                <c:pt idx="6">
                  <c:v>#N/A</c:v>
                </c:pt>
                <c:pt idx="7">
                  <c:v>0.56000000000000005</c:v>
                </c:pt>
                <c:pt idx="8">
                  <c:v>#N/A</c:v>
                </c:pt>
                <c:pt idx="9">
                  <c:v>0.8</c:v>
                </c:pt>
              </c:numCache>
            </c:numRef>
          </c:val>
          <c:extLst>
            <c:ext xmlns:c16="http://schemas.microsoft.com/office/drawing/2014/chart" uri="{C3380CC4-5D6E-409C-BE32-E72D297353CC}">
              <c16:uniqueId val="{00000008-9C35-4C1B-A0EB-10C31431BDF5}"/>
            </c:ext>
          </c:extLst>
        </c:ser>
        <c:ser>
          <c:idx val="9"/>
          <c:order val="9"/>
          <c:tx>
            <c:strRef>
              <c:f>データシート!$A$36</c:f>
              <c:strCache>
                <c:ptCount val="1"/>
                <c:pt idx="0">
                  <c:v>日之影町簡易水道事業会計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c:ext xmlns:c16="http://schemas.microsoft.com/office/drawing/2014/chart" uri="{C3380CC4-5D6E-409C-BE32-E72D297353CC}">
              <c16:uniqueId val="{00000009-9C35-4C1B-A0EB-10C31431BD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478</c:v>
                </c:pt>
                <c:pt idx="5">
                  <c:v>477</c:v>
                </c:pt>
                <c:pt idx="8">
                  <c:v>466</c:v>
                </c:pt>
                <c:pt idx="11">
                  <c:v>486</c:v>
                </c:pt>
                <c:pt idx="14">
                  <c:v>519</c:v>
                </c:pt>
              </c:numCache>
            </c:numRef>
          </c:val>
          <c:extLst>
            <c:ext xmlns:c16="http://schemas.microsoft.com/office/drawing/2014/chart" uri="{C3380CC4-5D6E-409C-BE32-E72D297353CC}">
              <c16:uniqueId val="{00000000-4D5B-4C38-8475-BA481A2EB7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5B-4C38-8475-BA481A2EB7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D5B-4C38-8475-BA481A2EB7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18</c:v>
                </c:pt>
                <c:pt idx="6">
                  <c:v>18</c:v>
                </c:pt>
                <c:pt idx="9">
                  <c:v>21</c:v>
                </c:pt>
                <c:pt idx="12">
                  <c:v>21</c:v>
                </c:pt>
              </c:numCache>
            </c:numRef>
          </c:val>
          <c:extLst>
            <c:ext xmlns:c16="http://schemas.microsoft.com/office/drawing/2014/chart" uri="{C3380CC4-5D6E-409C-BE32-E72D297353CC}">
              <c16:uniqueId val="{00000003-4D5B-4C38-8475-BA481A2EB7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c:v>
                </c:pt>
                <c:pt idx="3">
                  <c:v>44</c:v>
                </c:pt>
                <c:pt idx="6">
                  <c:v>45</c:v>
                </c:pt>
                <c:pt idx="9">
                  <c:v>46</c:v>
                </c:pt>
                <c:pt idx="12">
                  <c:v>15</c:v>
                </c:pt>
              </c:numCache>
            </c:numRef>
          </c:val>
          <c:extLst>
            <c:ext xmlns:c16="http://schemas.microsoft.com/office/drawing/2014/chart" uri="{C3380CC4-5D6E-409C-BE32-E72D297353CC}">
              <c16:uniqueId val="{00000004-4D5B-4C38-8475-BA481A2EB7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5B-4C38-8475-BA481A2EB7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5B-4C38-8475-BA481A2EB7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573</c:v>
                </c:pt>
                <c:pt idx="3">
                  <c:v>597</c:v>
                </c:pt>
                <c:pt idx="6">
                  <c:v>652</c:v>
                </c:pt>
                <c:pt idx="9">
                  <c:v>672</c:v>
                </c:pt>
                <c:pt idx="12">
                  <c:v>687</c:v>
                </c:pt>
              </c:numCache>
            </c:numRef>
          </c:val>
          <c:extLst>
            <c:ext xmlns:c16="http://schemas.microsoft.com/office/drawing/2014/chart" uri="{C3380CC4-5D6E-409C-BE32-E72D297353CC}">
              <c16:uniqueId val="{00000007-4D5B-4C38-8475-BA481A2EB7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159</c:v>
                </c:pt>
                <c:pt idx="2">
                  <c:v>#N/A</c:v>
                </c:pt>
                <c:pt idx="3">
                  <c:v>#N/A</c:v>
                </c:pt>
                <c:pt idx="4">
                  <c:v>182</c:v>
                </c:pt>
                <c:pt idx="5">
                  <c:v>#N/A</c:v>
                </c:pt>
                <c:pt idx="6">
                  <c:v>#N/A</c:v>
                </c:pt>
                <c:pt idx="7">
                  <c:v>249</c:v>
                </c:pt>
                <c:pt idx="8">
                  <c:v>#N/A</c:v>
                </c:pt>
                <c:pt idx="9">
                  <c:v>#N/A</c:v>
                </c:pt>
                <c:pt idx="10">
                  <c:v>253</c:v>
                </c:pt>
                <c:pt idx="11">
                  <c:v>#N/A</c:v>
                </c:pt>
                <c:pt idx="12">
                  <c:v>#N/A</c:v>
                </c:pt>
                <c:pt idx="13">
                  <c:v>204</c:v>
                </c:pt>
                <c:pt idx="14">
                  <c:v>#N/A</c:v>
                </c:pt>
              </c:numCache>
            </c:numRef>
          </c:val>
          <c:smooth val="0"/>
          <c:extLst>
            <c:ext xmlns:c16="http://schemas.microsoft.com/office/drawing/2014/chart" uri="{C3380CC4-5D6E-409C-BE32-E72D297353CC}">
              <c16:uniqueId val="{00000008-4D5B-4C38-8475-BA481A2EB7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5301</c:v>
                </c:pt>
                <c:pt idx="5">
                  <c:v>5225</c:v>
                </c:pt>
                <c:pt idx="8">
                  <c:v>5179</c:v>
                </c:pt>
                <c:pt idx="11">
                  <c:v>4982</c:v>
                </c:pt>
                <c:pt idx="14">
                  <c:v>4876</c:v>
                </c:pt>
              </c:numCache>
            </c:numRef>
          </c:val>
          <c:extLst>
            <c:ext xmlns:c16="http://schemas.microsoft.com/office/drawing/2014/chart" uri="{C3380CC4-5D6E-409C-BE32-E72D297353CC}">
              <c16:uniqueId val="{00000000-D08B-4064-8844-9C0AB01949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8B-4064-8844-9C0AB01949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3325</c:v>
                </c:pt>
                <c:pt idx="5">
                  <c:v>3773</c:v>
                </c:pt>
                <c:pt idx="8">
                  <c:v>3866</c:v>
                </c:pt>
                <c:pt idx="11">
                  <c:v>3967</c:v>
                </c:pt>
                <c:pt idx="14">
                  <c:v>4148</c:v>
                </c:pt>
              </c:numCache>
            </c:numRef>
          </c:val>
          <c:extLst>
            <c:ext xmlns:c16="http://schemas.microsoft.com/office/drawing/2014/chart" uri="{C3380CC4-5D6E-409C-BE32-E72D297353CC}">
              <c16:uniqueId val="{00000002-D08B-4064-8844-9C0AB01949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8B-4064-8844-9C0AB01949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8B-4064-8844-9C0AB01949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8B-4064-8844-9C0AB01949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829</c:v>
                </c:pt>
                <c:pt idx="3">
                  <c:v>793</c:v>
                </c:pt>
                <c:pt idx="6">
                  <c:v>790</c:v>
                </c:pt>
                <c:pt idx="9">
                  <c:v>809</c:v>
                </c:pt>
                <c:pt idx="12">
                  <c:v>876</c:v>
                </c:pt>
              </c:numCache>
            </c:numRef>
          </c:val>
          <c:extLst>
            <c:ext xmlns:c16="http://schemas.microsoft.com/office/drawing/2014/chart" uri="{C3380CC4-5D6E-409C-BE32-E72D297353CC}">
              <c16:uniqueId val="{00000006-D08B-4064-8844-9C0AB01949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296</c:v>
                </c:pt>
                <c:pt idx="3">
                  <c:v>275</c:v>
                </c:pt>
                <c:pt idx="6">
                  <c:v>257</c:v>
                </c:pt>
                <c:pt idx="9">
                  <c:v>244</c:v>
                </c:pt>
                <c:pt idx="12">
                  <c:v>423</c:v>
                </c:pt>
              </c:numCache>
            </c:numRef>
          </c:val>
          <c:extLst>
            <c:ext xmlns:c16="http://schemas.microsoft.com/office/drawing/2014/chart" uri="{C3380CC4-5D6E-409C-BE32-E72D297353CC}">
              <c16:uniqueId val="{00000007-D08B-4064-8844-9C0AB01949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440</c:v>
                </c:pt>
                <c:pt idx="3">
                  <c:v>414</c:v>
                </c:pt>
                <c:pt idx="6">
                  <c:v>428</c:v>
                </c:pt>
                <c:pt idx="9">
                  <c:v>408</c:v>
                </c:pt>
                <c:pt idx="12">
                  <c:v>174</c:v>
                </c:pt>
              </c:numCache>
            </c:numRef>
          </c:val>
          <c:extLst>
            <c:ext xmlns:c16="http://schemas.microsoft.com/office/drawing/2014/chart" uri="{C3380CC4-5D6E-409C-BE32-E72D297353CC}">
              <c16:uniqueId val="{00000008-D08B-4064-8844-9C0AB01949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3</c:v>
                </c:pt>
                <c:pt idx="6">
                  <c:v>2</c:v>
                </c:pt>
                <c:pt idx="9">
                  <c:v>2</c:v>
                </c:pt>
                <c:pt idx="12">
                  <c:v>2</c:v>
                </c:pt>
              </c:numCache>
            </c:numRef>
          </c:val>
          <c:extLst>
            <c:ext xmlns:c16="http://schemas.microsoft.com/office/drawing/2014/chart" uri="{C3380CC4-5D6E-409C-BE32-E72D297353CC}">
              <c16:uniqueId val="{00000009-D08B-4064-8844-9C0AB01949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7290</c:v>
                </c:pt>
                <c:pt idx="3">
                  <c:v>7208</c:v>
                </c:pt>
                <c:pt idx="6">
                  <c:v>7056</c:v>
                </c:pt>
                <c:pt idx="9">
                  <c:v>6766</c:v>
                </c:pt>
                <c:pt idx="12">
                  <c:v>6654</c:v>
                </c:pt>
              </c:numCache>
            </c:numRef>
          </c:val>
          <c:extLst>
            <c:ext xmlns:c16="http://schemas.microsoft.com/office/drawing/2014/chart" uri="{C3380CC4-5D6E-409C-BE32-E72D297353CC}">
              <c16:uniqueId val="{0000000A-D08B-4064-8844-9C0AB01949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8B-4064-8844-9C0AB01949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1638</c:v>
                </c:pt>
                <c:pt idx="1">
                  <c:v>1665</c:v>
                </c:pt>
                <c:pt idx="2">
                  <c:v>1710</c:v>
                </c:pt>
              </c:numCache>
            </c:numRef>
          </c:val>
          <c:extLst>
            <c:ext xmlns:c16="http://schemas.microsoft.com/office/drawing/2014/chart" uri="{C3380CC4-5D6E-409C-BE32-E72D297353CC}">
              <c16:uniqueId val="{00000000-5E32-4DDB-BB59-5B4E1DBEEB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333</c:v>
                </c:pt>
                <c:pt idx="1">
                  <c:v>343</c:v>
                </c:pt>
                <c:pt idx="2">
                  <c:v>357</c:v>
                </c:pt>
              </c:numCache>
            </c:numRef>
          </c:val>
          <c:extLst>
            <c:ext xmlns:c16="http://schemas.microsoft.com/office/drawing/2014/chart" uri="{C3380CC4-5D6E-409C-BE32-E72D297353CC}">
              <c16:uniqueId val="{00000001-5E32-4DDB-BB59-5B4E1DBEEB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1652</c:v>
                </c:pt>
                <c:pt idx="1">
                  <c:v>1756</c:v>
                </c:pt>
                <c:pt idx="2">
                  <c:v>1891</c:v>
                </c:pt>
              </c:numCache>
            </c:numRef>
          </c:val>
          <c:extLst>
            <c:ext xmlns:c16="http://schemas.microsoft.com/office/drawing/2014/chart" uri="{C3380CC4-5D6E-409C-BE32-E72D297353CC}">
              <c16:uniqueId val="{00000002-5E32-4DDB-BB59-5B4E1DBEEB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宮崎県日之影町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道の駅周辺整備事業や文化ホール整備事業等の大型事業の起債償還が始まり、元利償還金が増加している中で、交付税措置の高い優位な起債を借入していることから比率は減少しているが、今後、旧庁舎跡地整備事業や八戸住宅団地整備事業等の大型事業の償還が始まるため、再度上昇すると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自主財源の乏しい本町にとって、起債は避けられないが、計画的な起債管理に努め、歳入確保や歳出抑制、基金の有効利活用を図りながら、健全な財政運営に努める。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宮崎県日之影町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地方債現在高が減少したことや、充当可能基金額が増加したことにより、前年度に引き続き将来負担比率はマイナス算定となった。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今後、旧庁舎跡地整備事業や八戸住宅団地整備事業等の大型事業による償還が始まるため、他の事業の整理、縮小及び基金の有効利活用を図るなどして、適正な起債管理に努め、健全な財政運営に努める。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宮崎県日之影町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百万円を積み立て、予算積立として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百万円及び利子分を積み立てた。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また、特定目的基金では、公共施設等整備基金に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今後の大型建設事業及び子育て支援に充てるため、令和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年度も公共施設等整備基金、子育て応援基金を取り崩す。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・公共施設等整備基金：公共施設の新設や更新等</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・水源の里振興基金：水源の里条例に基づく水源の里の振興</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・ふるさと応援基金：ふるさと応援寄附金を原資に積</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立て、地域振興に資する施策の推進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・子育て応援基金：出産・子育て環境の充実、教育の充実に関する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施策</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・奨学資金積立基金：教育機会の均等と人材育成の推進</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公共施設整備基金：今後予定されている住宅団地整備事業、施設老朽化対策の財源に充てるため、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立てた。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・子育て応援基金：子育て支援に充てるため、起債発行（過疎ソフト）を一部活用し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実質公債費比率の上昇など、財政状況が厳しさを増しており、公共施設整備・老朽化対策や子育てに係る事業など、多額の負担が見込まれる特定の財政支出に備えるため、一定額を確保していく。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百万円、予算積立として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百万円及び利子分を積み立てた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ことによる増加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不測の財政需要や災害等への備えのため、標準財政規模の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以上の基金残高を維持し、健全な財政運営に努めていく。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今後増加が見込まれる元利償還の備えとして一般財源により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今後増加が見込まれる元利償還金の財源として、財源不足が生じた場合に取り崩すこととしている。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3,419
3,416
277.67
6,913,261
6,670,970
5,124
3,246,962
6,653,796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人口減少や少子高齢化に加え、町内に中心となる産業がないこと等により、税収が少なく財政基盤が弱いため、類似団体平均値を下回っている。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小・中学校の統廃合や保育所・老人ホームの民営化をはじめ、退職者不補充による定員管理の適正化、議員定数の削減、小学校給食調理の一元化、窓口、学校給食、学校環境整備、図書館業務の民営化等、歳出の見直しを行ってきたが、今後も業務の効率化や各種計画に沿った施策の展開等、適正な行財政運営を行い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年度は、分母である地方税の減少に加え、分子である物件費や維持補修費、補助費等が増加したことにより、比率が上昇した。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今後も、経常経費の抑制と経常一般財源等の収入確保、経常経費に充当する特定財源の確保を図り、比率の低下に努める。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65</xdr:row>
      <xdr:rowOff>4656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4836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75565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6391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5478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64</xdr:row>
      <xdr:rowOff>23283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478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97383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近年の物価高に加え、人事院勧告による月例給平均</a:t>
          </a:r>
          <a:r>
            <a:rPr kumimoji="1" lang="en-US" altLang="ja-JP" sz="1300">
              <a:latin typeface="ＭＳ Ｐゴシック" panose="020B0600070205080204" pitchFamily="50" charset="-128"/>
              <a:ea typeface="ＭＳ Ｐゴシック" panose="020B0600070205080204" pitchFamily="50" charset="-128"/>
            </a:rPr>
            <a:t>2.76</a:t>
          </a:r>
          <a:r>
            <a:rPr kumimoji="1" lang="ja-JP" altLang="en-US" sz="1300">
              <a:latin typeface="ＭＳ Ｐゴシック" panose="020B0600070205080204" pitchFamily="50" charset="-128"/>
              <a:ea typeface="ＭＳ Ｐゴシック" panose="020B0600070205080204" pitchFamily="50" charset="-128"/>
            </a:rPr>
            <a:t>％の引き上げ、自治体情報システムの標準化に向けた各委託料の増加により、人口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今後も、最重要課題である人口減少対策に力をいれるとともに、適正な給与制度の運用、職員配置の適正化及び事務事業の見直し等に努め、経費節減を図っていく。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167726</xdr:rowOff>
    </xdr:from>
    <xdr:to>
      <xdr:col>23</xdr:col>
      <xdr:colOff>133350</xdr:colOff>
      <xdr:row>82</xdr:row>
      <xdr:rowOff>51084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5176"/>
          <a:ext cx="838200" cy="5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167726</xdr:rowOff>
    </xdr:from>
    <xdr:to>
      <xdr:col>19</xdr:col>
      <xdr:colOff>133350</xdr:colOff>
      <xdr:row>81</xdr:row>
      <xdr:rowOff>170879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55176"/>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147331</xdr:rowOff>
    </xdr:from>
    <xdr:to>
      <xdr:col>15</xdr:col>
      <xdr:colOff>82550</xdr:colOff>
      <xdr:row>81</xdr:row>
      <xdr:rowOff>170879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4781"/>
          <a:ext cx="889000" cy="2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134072</xdr:rowOff>
    </xdr:from>
    <xdr:to>
      <xdr:col>11</xdr:col>
      <xdr:colOff>31750</xdr:colOff>
      <xdr:row>81</xdr:row>
      <xdr:rowOff>147331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1522"/>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284</xdr:rowOff>
    </xdr:from>
    <xdr:to>
      <xdr:col>23</xdr:col>
      <xdr:colOff>184150</xdr:colOff>
      <xdr:row>82</xdr:row>
      <xdr:rowOff>101884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5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16811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116926</xdr:rowOff>
    </xdr:from>
    <xdr:to>
      <xdr:col>19</xdr:col>
      <xdr:colOff>184150</xdr:colOff>
      <xdr:row>82</xdr:row>
      <xdr:rowOff>47076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57253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7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120079</xdr:rowOff>
    </xdr:from>
    <xdr:to>
      <xdr:col>15</xdr:col>
      <xdr:colOff>133350</xdr:colOff>
      <xdr:row>82</xdr:row>
      <xdr:rowOff>50229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60406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7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96531</xdr:rowOff>
    </xdr:from>
    <xdr:to>
      <xdr:col>11</xdr:col>
      <xdr:colOff>82550</xdr:colOff>
      <xdr:row>82</xdr:row>
      <xdr:rowOff>26681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36858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83272</xdr:rowOff>
    </xdr:from>
    <xdr:to>
      <xdr:col>7</xdr:col>
      <xdr:colOff>31750</xdr:colOff>
      <xdr:row>82</xdr:row>
      <xdr:rowOff>13422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23599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3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未満であるものの、職員構成の変動及び職務分類の改正による等級の変更により、類似団体の平均を上回った。今後も適正な給与制度の運用に努める。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62737</xdr:rowOff>
    </xdr:from>
    <xdr:to>
      <xdr:col>81</xdr:col>
      <xdr:colOff>44450</xdr:colOff>
      <xdr:row>88</xdr:row>
      <xdr:rowOff>91694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50337"/>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57913</xdr:rowOff>
    </xdr:from>
    <xdr:to>
      <xdr:col>77</xdr:col>
      <xdr:colOff>44450</xdr:colOff>
      <xdr:row>88</xdr:row>
      <xdr:rowOff>91694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45513"/>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33782</xdr:rowOff>
    </xdr:from>
    <xdr:to>
      <xdr:col>72</xdr:col>
      <xdr:colOff>203200</xdr:colOff>
      <xdr:row>88</xdr:row>
      <xdr:rowOff>57913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2138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24130</xdr:rowOff>
    </xdr:from>
    <xdr:to>
      <xdr:col>68</xdr:col>
      <xdr:colOff>152400</xdr:colOff>
      <xdr:row>88</xdr:row>
      <xdr:rowOff>33782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117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11937</xdr:rowOff>
    </xdr:from>
    <xdr:to>
      <xdr:col>81</xdr:col>
      <xdr:colOff>95250</xdr:colOff>
      <xdr:row>88</xdr:row>
      <xdr:rowOff>113537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155464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7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40894</xdr:rowOff>
    </xdr:from>
    <xdr:to>
      <xdr:col>77</xdr:col>
      <xdr:colOff>95250</xdr:colOff>
      <xdr:row>88</xdr:row>
      <xdr:rowOff>142494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127271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7113</xdr:rowOff>
    </xdr:from>
    <xdr:to>
      <xdr:col>73</xdr:col>
      <xdr:colOff>44450</xdr:colOff>
      <xdr:row>88</xdr:row>
      <xdr:rowOff>108713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93490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154432</xdr:rowOff>
    </xdr:from>
    <xdr:to>
      <xdr:col>68</xdr:col>
      <xdr:colOff>203200</xdr:colOff>
      <xdr:row>88</xdr:row>
      <xdr:rowOff>84582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85107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年度の退職者が平年より多く見込まれていることから、職員を順次補充している。そのため、類似団体平均をやや上回っている。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本町は面積が広大で、集落が広範囲にわたり点在していることから、人口規模の割に事業量が多いのが実情である。</a:t>
          </a:r>
        </a:p>
        <a:p>
          <a:r>
            <a:rPr kumimoji="1" lang="ja-JP" altLang="en-US" sz="1300">
              <a:latin typeface="ＭＳ Ｐゴシック" panose="020B0600070205080204" pitchFamily="50" charset="-128"/>
              <a:ea typeface="ＭＳ Ｐゴシック" panose="020B0600070205080204" pitchFamily="50" charset="-128"/>
            </a:rPr>
            <a:t>　今後も住民サービスの質の低下を招かないよう留意しながら、職員配置の適正化に努める。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28491</xdr:rowOff>
    </xdr:from>
    <xdr:to>
      <xdr:col>81</xdr:col>
      <xdr:colOff>44450</xdr:colOff>
      <xdr:row>61</xdr:row>
      <xdr:rowOff>61468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86941"/>
          <a:ext cx="8382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13610</xdr:rowOff>
    </xdr:from>
    <xdr:to>
      <xdr:col>77</xdr:col>
      <xdr:colOff>44450</xdr:colOff>
      <xdr:row>61</xdr:row>
      <xdr:rowOff>28491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72060"/>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151681</xdr:rowOff>
    </xdr:from>
    <xdr:to>
      <xdr:col>72</xdr:col>
      <xdr:colOff>203200</xdr:colOff>
      <xdr:row>61</xdr:row>
      <xdr:rowOff>13610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38681"/>
          <a:ext cx="889000" cy="3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137806</xdr:rowOff>
    </xdr:from>
    <xdr:to>
      <xdr:col>68</xdr:col>
      <xdr:colOff>152400</xdr:colOff>
      <xdr:row>60</xdr:row>
      <xdr:rowOff>151681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24806"/>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10668</xdr:rowOff>
    </xdr:from>
    <xdr:to>
      <xdr:col>81</xdr:col>
      <xdr:colOff>95250</xdr:colOff>
      <xdr:row>61</xdr:row>
      <xdr:rowOff>112268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154195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4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149141</xdr:rowOff>
    </xdr:from>
    <xdr:to>
      <xdr:col>77</xdr:col>
      <xdr:colOff>95250</xdr:colOff>
      <xdr:row>61</xdr:row>
      <xdr:rowOff>79291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3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64068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2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134260</xdr:rowOff>
    </xdr:from>
    <xdr:to>
      <xdr:col>73</xdr:col>
      <xdr:colOff>44450</xdr:colOff>
      <xdr:row>61</xdr:row>
      <xdr:rowOff>64410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49187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100881</xdr:rowOff>
    </xdr:from>
    <xdr:to>
      <xdr:col>68</xdr:col>
      <xdr:colOff>203200</xdr:colOff>
      <xdr:row>61</xdr:row>
      <xdr:rowOff>31031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8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41208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5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87006</xdr:rowOff>
    </xdr:from>
    <xdr:to>
      <xdr:col>64</xdr:col>
      <xdr:colOff>152400</xdr:colOff>
      <xdr:row>61</xdr:row>
      <xdr:rowOff>17156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7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27333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4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新庁舎建設事業等の大型事業に係る起債償還が順次開始されたことに伴い上昇し、類似団体平均をやや上回っている。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今後数年間は、大型事業の起債発行に伴う元利償還により、比率は上昇する見込みであるが、既存事業の縮小及び廃止、基金の有効利活用等を図りながら、適正な起債管理に努める。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138938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5391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124460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056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18288</xdr:rowOff>
    </xdr:from>
    <xdr:to>
      <xdr:col>72</xdr:col>
      <xdr:colOff>203200</xdr:colOff>
      <xdr:row>41</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4773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18288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236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138938</xdr:rowOff>
    </xdr:from>
    <xdr:to>
      <xdr:col>68</xdr:col>
      <xdr:colOff>203200</xdr:colOff>
      <xdr:row>41</xdr:row>
      <xdr:rowOff>69088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79265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将来負担額である地方債現在高が減少し、充当可能財源である基金現在高が増加したことにより、マイナス算定となっている。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予定されている大型事業実施により発行する起債の現在高が増加に転じ、比率は上昇する見込みであるが、他の事業の整理・縮小及び基金の有効活用を図るなどして、適正な起債の発行に努め、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42898</xdr:rowOff>
    </xdr:from>
    <xdr:to>
      <xdr:col>64</xdr:col>
      <xdr:colOff>152400</xdr:colOff>
      <xdr:row>14</xdr:row>
      <xdr:rowOff>144498</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4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129275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2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3,419
3,416
277.67
6,913,261
6,670,970
5,124
3,246,962
6,653,796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一般会計負担職員、会計年度任用職員等の増加により人件費が増加したが、分母である経常一般財源等も増加しているため、比率は横ばいである。</a:t>
          </a:r>
        </a:p>
        <a:p>
          <a:r>
            <a:rPr kumimoji="1" lang="ja-JP" altLang="en-US" sz="1300">
              <a:latin typeface="ＭＳ Ｐゴシック" panose="020B0600070205080204" pitchFamily="50" charset="-128"/>
              <a:ea typeface="ＭＳ Ｐゴシック" panose="020B0600070205080204" pitchFamily="50" charset="-128"/>
            </a:rPr>
            <a:t>　今後も適正な職員配置及び給与制度の運営に取り組んでいく。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35</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29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2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93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9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xdr:rowOff>
    </xdr:from>
    <xdr:to>
      <xdr:col>24</xdr:col>
      <xdr:colOff>76200</xdr:colOff>
      <xdr:row>35</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83820</xdr:rowOff>
    </xdr:from>
    <xdr:to>
      <xdr:col>15</xdr:col>
      <xdr:colOff>149225</xdr:colOff>
      <xdr:row>36</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これまで、小・中学校の統廃合や保育所・老人ホームの民営化、小学校給食調理の一元化等を進めてきた結果、類似団体平均値より低く推移しており、比率は低下傾向にあったが、令和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年度は自治体情報システムの標準化に伴う委託により増加に転じた。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物価高騰の影響により物件費は年々上昇すると見込まれるため、今後更なる経費節減を図り、物件費の抑制に努める。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022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62992</xdr:rowOff>
    </xdr:from>
    <xdr:to>
      <xdr:col>78</xdr:col>
      <xdr:colOff>69850</xdr:colOff>
      <xdr:row>16</xdr:row>
      <xdr:rowOff>159004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061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62992</xdr:rowOff>
    </xdr:from>
    <xdr:to>
      <xdr:col>73</xdr:col>
      <xdr:colOff>180975</xdr:colOff>
      <xdr:row>16</xdr:row>
      <xdr:rowOff>76708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06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9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161307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xdr:rowOff>
    </xdr:from>
    <xdr:to>
      <xdr:col>74</xdr:col>
      <xdr:colOff>31750</xdr:colOff>
      <xdr:row>16</xdr:row>
      <xdr:rowOff>113792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123969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養護老人ホームへの老人保護委託費扶助費が減少したものの、国の物価高騰対策に係る低所得世帯への給付金配布や児童手当の拡充により、依然として類似団体平均値を大きく上回っている。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高齢化率の高い本町においては、高齢者福祉事業や介護予防事業等を積極的に推進し、扶助費の上昇を抑えるよう努める。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771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60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60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935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年度は、高校生及び大学生への奨学資金の貸付が減少したことや、簡易水道事業会計及び農業集落排水事業会計が法適用になり、性質区分が繰出金から補助費となったこと等により、比率が減少した。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今後も、緊急性や必要性などを十分に勘案し、事業を執り行う。</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97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4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43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町立病院が一部事務組合へ統合されたことによる一部事務組合への負担金の増加に加え簡易水道事業会計及び農業集落排水事業会計が法適用になり、性質区分が繰出金から補助費となったことにより、比率が大幅に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各種団体等に対する町単独補助金については、毎年度審査会を実施しており、補助金の適正化に取り組んでいる。</a:t>
          </a:r>
        </a:p>
        <a:p>
          <a:r>
            <a:rPr kumimoji="1" lang="ja-JP" altLang="en-US" sz="1100">
              <a:latin typeface="ＭＳ Ｐゴシック" panose="020B0600070205080204" pitchFamily="50" charset="-128"/>
              <a:ea typeface="ＭＳ Ｐゴシック" panose="020B0600070205080204" pitchFamily="50" charset="-128"/>
            </a:rPr>
            <a:t>　今後も各種団体への補助金については、事業効果等を十分に検証し、目的を達成した事業の縮減・廃止を図るなど適正な支出に努めていく。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0951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363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769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769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庁舎建設等の大型事業の起債償還が順次開始されたため、公債費が増加したものの、普通交付税等の経常一般財源等が増となったことから、比率は低下している。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年度にかけて、新規住宅団地整備事業の大型事業の実施により、起債発行額の増加が見込まれるため、他事業との調整や既存事業の縮小・廃止及び基金の有効活用等を図り、適正な起債発行に努める。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107950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981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96520</xdr:rowOff>
    </xdr:from>
    <xdr:to>
      <xdr:col>19</xdr:col>
      <xdr:colOff>187325</xdr:colOff>
      <xdr:row>77</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98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96520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105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39370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105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45720</xdr:rowOff>
    </xdr:from>
    <xdr:to>
      <xdr:col>24</xdr:col>
      <xdr:colOff>76200</xdr:colOff>
      <xdr:row>77</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45720</xdr:rowOff>
    </xdr:from>
    <xdr:to>
      <xdr:col>15</xdr:col>
      <xdr:colOff>149225</xdr:colOff>
      <xdr:row>77</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決算額において、分母である経常一般財源が増加したほか、分子である物件費や維持補修費、補助費等が増加したことにより、比率が上昇した。</a:t>
          </a:r>
        </a:p>
        <a:p>
          <a:r>
            <a:rPr kumimoji="1" lang="ja-JP" altLang="en-US" sz="1300">
              <a:latin typeface="ＭＳ Ｐゴシック" panose="020B0600070205080204" pitchFamily="50" charset="-128"/>
              <a:ea typeface="ＭＳ Ｐゴシック" panose="020B0600070205080204" pitchFamily="50" charset="-128"/>
            </a:rPr>
            <a:t>　今後も経常経費の縮減に努め、比率の上昇を抑制していく。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79648</xdr:rowOff>
    </xdr:from>
    <xdr:to>
      <xdr:col>82</xdr:col>
      <xdr:colOff>107950</xdr:colOff>
      <xdr:row>77</xdr:row>
      <xdr:rowOff>171087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81298"/>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20864</xdr:rowOff>
    </xdr:from>
    <xdr:to>
      <xdr:col>78</xdr:col>
      <xdr:colOff>69850</xdr:colOff>
      <xdr:row>77</xdr:row>
      <xdr:rowOff>79648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2251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97608</xdr:rowOff>
    </xdr:from>
    <xdr:to>
      <xdr:col>73</xdr:col>
      <xdr:colOff>180975</xdr:colOff>
      <xdr:row>77</xdr:row>
      <xdr:rowOff>20864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2780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97608</xdr:rowOff>
    </xdr:from>
    <xdr:to>
      <xdr:col>69</xdr:col>
      <xdr:colOff>92075</xdr:colOff>
      <xdr:row>77</xdr:row>
      <xdr:rowOff>95976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27808"/>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120287</xdr:rowOff>
    </xdr:from>
    <xdr:to>
      <xdr:col>82</xdr:col>
      <xdr:colOff>158750</xdr:colOff>
      <xdr:row>78</xdr:row>
      <xdr:rowOff>50437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92364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28848</xdr:rowOff>
    </xdr:from>
    <xdr:to>
      <xdr:col>78</xdr:col>
      <xdr:colOff>120650</xdr:colOff>
      <xdr:row>77</xdr:row>
      <xdr:rowOff>130448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140625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99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141514</xdr:rowOff>
    </xdr:from>
    <xdr:to>
      <xdr:col>74</xdr:col>
      <xdr:colOff>31750</xdr:colOff>
      <xdr:row>77</xdr:row>
      <xdr:rowOff>71664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81841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4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46808</xdr:rowOff>
    </xdr:from>
    <xdr:to>
      <xdr:col>69</xdr:col>
      <xdr:colOff>142875</xdr:colOff>
      <xdr:row>76</xdr:row>
      <xdr:rowOff>148408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158586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45176</xdr:rowOff>
    </xdr:from>
    <xdr:to>
      <xdr:col>65</xdr:col>
      <xdr:colOff>53975</xdr:colOff>
      <xdr:row>77</xdr:row>
      <xdr:rowOff>146776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156953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124870</xdr:rowOff>
    </xdr:from>
    <xdr:to>
      <xdr:col>29</xdr:col>
      <xdr:colOff>127000</xdr:colOff>
      <xdr:row>19</xdr:row>
      <xdr:rowOff>151980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0045"/>
          <a:ext cx="647700" cy="27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143589</xdr:rowOff>
    </xdr:from>
    <xdr:to>
      <xdr:col>26</xdr:col>
      <xdr:colOff>50800</xdr:colOff>
      <xdr:row>19</xdr:row>
      <xdr:rowOff>151980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48764"/>
          <a:ext cx="698500" cy="8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143589</xdr:rowOff>
    </xdr:from>
    <xdr:to>
      <xdr:col>22</xdr:col>
      <xdr:colOff>114300</xdr:colOff>
      <xdr:row>20</xdr:row>
      <xdr:rowOff>10281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48764"/>
          <a:ext cx="698500" cy="38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10281</xdr:rowOff>
    </xdr:from>
    <xdr:to>
      <xdr:col>18</xdr:col>
      <xdr:colOff>177800</xdr:colOff>
      <xdr:row>20</xdr:row>
      <xdr:rowOff>40235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86906"/>
          <a:ext cx="698500" cy="29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74070</xdr:rowOff>
    </xdr:from>
    <xdr:to>
      <xdr:col>29</xdr:col>
      <xdr:colOff>177800</xdr:colOff>
      <xdr:row>20</xdr:row>
      <xdr:rowOff>4220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9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46147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101180</xdr:rowOff>
    </xdr:from>
    <xdr:to>
      <xdr:col>26</xdr:col>
      <xdr:colOff>101600</xdr:colOff>
      <xdr:row>20</xdr:row>
      <xdr:rowOff>31330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16107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2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92789</xdr:rowOff>
    </xdr:from>
    <xdr:to>
      <xdr:col>22</xdr:col>
      <xdr:colOff>165100</xdr:colOff>
      <xdr:row>20</xdr:row>
      <xdr:rowOff>22939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7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7716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130931</xdr:rowOff>
    </xdr:from>
    <xdr:to>
      <xdr:col>19</xdr:col>
      <xdr:colOff>38100</xdr:colOff>
      <xdr:row>20</xdr:row>
      <xdr:rowOff>61081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6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45858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160885</xdr:rowOff>
    </xdr:from>
    <xdr:to>
      <xdr:col>15</xdr:col>
      <xdr:colOff>101600</xdr:colOff>
      <xdr:row>20</xdr:row>
      <xdr:rowOff>91035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6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75812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81737</xdr:rowOff>
    </xdr:from>
    <xdr:to>
      <xdr:col>29</xdr:col>
      <xdr:colOff>127000</xdr:colOff>
      <xdr:row>35</xdr:row>
      <xdr:rowOff>138887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92087"/>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123664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81737</xdr:rowOff>
    </xdr:from>
    <xdr:to>
      <xdr:col>26</xdr:col>
      <xdr:colOff>50800</xdr:colOff>
      <xdr:row>35</xdr:row>
      <xdr:rowOff>95193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92087"/>
          <a:ext cx="698500" cy="13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95193</xdr:rowOff>
    </xdr:from>
    <xdr:to>
      <xdr:col>22</xdr:col>
      <xdr:colOff>114300</xdr:colOff>
      <xdr:row>35</xdr:row>
      <xdr:rowOff>190473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05543"/>
          <a:ext cx="698500" cy="95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190473</xdr:rowOff>
    </xdr:from>
    <xdr:to>
      <xdr:col>18</xdr:col>
      <xdr:colOff>177800</xdr:colOff>
      <xdr:row>35</xdr:row>
      <xdr:rowOff>222724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00823"/>
          <a:ext cx="698500" cy="32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88087</xdr:rowOff>
    </xdr:from>
    <xdr:to>
      <xdr:col>29</xdr:col>
      <xdr:colOff>177800</xdr:colOff>
      <xdr:row>35</xdr:row>
      <xdr:rowOff>189687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8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276064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4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30937</xdr:rowOff>
    </xdr:from>
    <xdr:to>
      <xdr:col>26</xdr:col>
      <xdr:colOff>101600</xdr:colOff>
      <xdr:row>35</xdr:row>
      <xdr:rowOff>132537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41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142714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10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44393</xdr:rowOff>
    </xdr:from>
    <xdr:to>
      <xdr:col>22</xdr:col>
      <xdr:colOff>165100</xdr:colOff>
      <xdr:row>35</xdr:row>
      <xdr:rowOff>145993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54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156170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2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139673</xdr:rowOff>
    </xdr:from>
    <xdr:to>
      <xdr:col>19</xdr:col>
      <xdr:colOff>38100</xdr:colOff>
      <xdr:row>35</xdr:row>
      <xdr:rowOff>241273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0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226050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3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171924</xdr:rowOff>
    </xdr:from>
    <xdr:to>
      <xdr:col>15</xdr:col>
      <xdr:colOff>101600</xdr:colOff>
      <xdr:row>35</xdr:row>
      <xdr:rowOff>273524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82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258301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6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3,419
3,416
277.67
6,913,261
6,670,970
5,124
3,246,962
6,653,796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55520</xdr:rowOff>
    </xdr:from>
    <xdr:to>
      <xdr:col>24</xdr:col>
      <xdr:colOff>63500</xdr:colOff>
      <xdr:row>37</xdr:row>
      <xdr:rowOff>83970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99170"/>
          <a:ext cx="838200" cy="2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62213</xdr:rowOff>
    </xdr:from>
    <xdr:to>
      <xdr:col>19</xdr:col>
      <xdr:colOff>177800</xdr:colOff>
      <xdr:row>37</xdr:row>
      <xdr:rowOff>83970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405863"/>
          <a:ext cx="889000" cy="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62213</xdr:rowOff>
    </xdr:from>
    <xdr:to>
      <xdr:col>15</xdr:col>
      <xdr:colOff>50800</xdr:colOff>
      <xdr:row>37</xdr:row>
      <xdr:rowOff>84676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05863"/>
          <a:ext cx="889000" cy="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84676</xdr:rowOff>
    </xdr:from>
    <xdr:to>
      <xdr:col>10</xdr:col>
      <xdr:colOff>114300</xdr:colOff>
      <xdr:row>37</xdr:row>
      <xdr:rowOff>113173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28326"/>
          <a:ext cx="889000" cy="2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4720</xdr:rowOff>
    </xdr:from>
    <xdr:to>
      <xdr:col>24</xdr:col>
      <xdr:colOff>114300</xdr:colOff>
      <xdr:row>37</xdr:row>
      <xdr:rowOff>106320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154597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2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33170</xdr:rowOff>
    </xdr:from>
    <xdr:to>
      <xdr:col>20</xdr:col>
      <xdr:colOff>38100</xdr:colOff>
      <xdr:row>37</xdr:row>
      <xdr:rowOff>134770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7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125898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6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11413</xdr:rowOff>
    </xdr:from>
    <xdr:to>
      <xdr:col>15</xdr:col>
      <xdr:colOff>101600</xdr:colOff>
      <xdr:row>37</xdr:row>
      <xdr:rowOff>113013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104140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4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33876</xdr:rowOff>
    </xdr:from>
    <xdr:to>
      <xdr:col>10</xdr:col>
      <xdr:colOff>165100</xdr:colOff>
      <xdr:row>37</xdr:row>
      <xdr:rowOff>135476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126603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7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62373</xdr:rowOff>
    </xdr:from>
    <xdr:to>
      <xdr:col>6</xdr:col>
      <xdr:colOff>38100</xdr:colOff>
      <xdr:row>37</xdr:row>
      <xdr:rowOff>163973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155100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9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45598</xdr:rowOff>
    </xdr:from>
    <xdr:to>
      <xdr:col>24</xdr:col>
      <xdr:colOff>63500</xdr:colOff>
      <xdr:row>57</xdr:row>
      <xdr:rowOff>119197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8248"/>
          <a:ext cx="838200" cy="7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119197</xdr:rowOff>
    </xdr:from>
    <xdr:to>
      <xdr:col>19</xdr:col>
      <xdr:colOff>177800</xdr:colOff>
      <xdr:row>57</xdr:row>
      <xdr:rowOff>125872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1847"/>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125872</xdr:rowOff>
    </xdr:from>
    <xdr:to>
      <xdr:col>15</xdr:col>
      <xdr:colOff>50800</xdr:colOff>
      <xdr:row>57</xdr:row>
      <xdr:rowOff>129093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8522"/>
          <a:ext cx="8890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129093</xdr:rowOff>
    </xdr:from>
    <xdr:to>
      <xdr:col>10</xdr:col>
      <xdr:colOff>114300</xdr:colOff>
      <xdr:row>57</xdr:row>
      <xdr:rowOff>135413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1743"/>
          <a:ext cx="889000" cy="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166248</xdr:rowOff>
    </xdr:from>
    <xdr:to>
      <xdr:col>24</xdr:col>
      <xdr:colOff>114300</xdr:colOff>
      <xdr:row>57</xdr:row>
      <xdr:rowOff>96398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144675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68397</xdr:rowOff>
    </xdr:from>
    <xdr:to>
      <xdr:col>20</xdr:col>
      <xdr:colOff>38100</xdr:colOff>
      <xdr:row>57</xdr:row>
      <xdr:rowOff>169997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161124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3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75072</xdr:rowOff>
    </xdr:from>
    <xdr:to>
      <xdr:col>15</xdr:col>
      <xdr:colOff>101600</xdr:colOff>
      <xdr:row>58</xdr:row>
      <xdr:rowOff>5222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167799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4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78293</xdr:rowOff>
    </xdr:from>
    <xdr:to>
      <xdr:col>10</xdr:col>
      <xdr:colOff>165100</xdr:colOff>
      <xdr:row>58</xdr:row>
      <xdr:rowOff>8443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171020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4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84613</xdr:rowOff>
    </xdr:from>
    <xdr:to>
      <xdr:col>6</xdr:col>
      <xdr:colOff>38100</xdr:colOff>
      <xdr:row>58</xdr:row>
      <xdr:rowOff>14763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5890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152850</xdr:rowOff>
    </xdr:from>
    <xdr:to>
      <xdr:col>24</xdr:col>
      <xdr:colOff>63500</xdr:colOff>
      <xdr:row>78</xdr:row>
      <xdr:rowOff>13404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545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10423</xdr:rowOff>
    </xdr:from>
    <xdr:to>
      <xdr:col>19</xdr:col>
      <xdr:colOff>177800</xdr:colOff>
      <xdr:row>78</xdr:row>
      <xdr:rowOff>13404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83523"/>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10423</xdr:rowOff>
    </xdr:from>
    <xdr:to>
      <xdr:col>15</xdr:col>
      <xdr:colOff>50800</xdr:colOff>
      <xdr:row>78</xdr:row>
      <xdr:rowOff>74983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83523"/>
          <a:ext cx="889000" cy="6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74983</xdr:rowOff>
    </xdr:from>
    <xdr:to>
      <xdr:col>10</xdr:col>
      <xdr:colOff>114300</xdr:colOff>
      <xdr:row>78</xdr:row>
      <xdr:rowOff>82505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48083"/>
          <a:ext cx="889000" cy="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102050</xdr:rowOff>
    </xdr:from>
    <xdr:to>
      <xdr:col>24</xdr:col>
      <xdr:colOff>114300</xdr:colOff>
      <xdr:row>78</xdr:row>
      <xdr:rowOff>32200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80477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134054</xdr:rowOff>
    </xdr:from>
    <xdr:to>
      <xdr:col>20</xdr:col>
      <xdr:colOff>38100</xdr:colOff>
      <xdr:row>78</xdr:row>
      <xdr:rowOff>64204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55331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2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131073</xdr:rowOff>
    </xdr:from>
    <xdr:to>
      <xdr:col>15</xdr:col>
      <xdr:colOff>101600</xdr:colOff>
      <xdr:row>78</xdr:row>
      <xdr:rowOff>61223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52350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24183</xdr:rowOff>
    </xdr:from>
    <xdr:to>
      <xdr:col>10</xdr:col>
      <xdr:colOff>165100</xdr:colOff>
      <xdr:row>78</xdr:row>
      <xdr:rowOff>125783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116910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9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31705</xdr:rowOff>
    </xdr:from>
    <xdr:to>
      <xdr:col>6</xdr:col>
      <xdr:colOff>38100</xdr:colOff>
      <xdr:row>78</xdr:row>
      <xdr:rowOff>133305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124432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167429</xdr:rowOff>
    </xdr:from>
    <xdr:to>
      <xdr:col>24</xdr:col>
      <xdr:colOff>63500</xdr:colOff>
      <xdr:row>94</xdr:row>
      <xdr:rowOff>151588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12279"/>
          <a:ext cx="838200" cy="15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92418</xdr:rowOff>
    </xdr:from>
    <xdr:to>
      <xdr:col>19</xdr:col>
      <xdr:colOff>177800</xdr:colOff>
      <xdr:row>94</xdr:row>
      <xdr:rowOff>151588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08718"/>
          <a:ext cx="889000" cy="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10990</xdr:rowOff>
    </xdr:from>
    <xdr:to>
      <xdr:col>15</xdr:col>
      <xdr:colOff>50800</xdr:colOff>
      <xdr:row>94</xdr:row>
      <xdr:rowOff>92418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127290"/>
          <a:ext cx="889000" cy="8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10990</xdr:rowOff>
    </xdr:from>
    <xdr:to>
      <xdr:col>10</xdr:col>
      <xdr:colOff>114300</xdr:colOff>
      <xdr:row>95</xdr:row>
      <xdr:rowOff>76309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27290"/>
          <a:ext cx="889000" cy="2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116629</xdr:rowOff>
    </xdr:from>
    <xdr:to>
      <xdr:col>24</xdr:col>
      <xdr:colOff>114300</xdr:colOff>
      <xdr:row>94</xdr:row>
      <xdr:rowOff>46779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139506</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1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100788</xdr:rowOff>
    </xdr:from>
    <xdr:to>
      <xdr:col>20</xdr:col>
      <xdr:colOff>38100</xdr:colOff>
      <xdr:row>95</xdr:row>
      <xdr:rowOff>30938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47465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41618</xdr:rowOff>
    </xdr:from>
    <xdr:to>
      <xdr:col>15</xdr:col>
      <xdr:colOff>101600</xdr:colOff>
      <xdr:row>94</xdr:row>
      <xdr:rowOff>143218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159745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3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131640</xdr:rowOff>
    </xdr:from>
    <xdr:to>
      <xdr:col>10</xdr:col>
      <xdr:colOff>165100</xdr:colOff>
      <xdr:row>94</xdr:row>
      <xdr:rowOff>61790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78317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5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25509</xdr:rowOff>
    </xdr:from>
    <xdr:to>
      <xdr:col>6</xdr:col>
      <xdr:colOff>38100</xdr:colOff>
      <xdr:row>95</xdr:row>
      <xdr:rowOff>127109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143636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57779</xdr:rowOff>
    </xdr:from>
    <xdr:to>
      <xdr:col>55</xdr:col>
      <xdr:colOff>0</xdr:colOff>
      <xdr:row>36</xdr:row>
      <xdr:rowOff>79044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29979"/>
          <a:ext cx="838200" cy="2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79044</xdr:rowOff>
    </xdr:from>
    <xdr:to>
      <xdr:col>50</xdr:col>
      <xdr:colOff>114300</xdr:colOff>
      <xdr:row>37</xdr:row>
      <xdr:rowOff>1459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51244"/>
          <a:ext cx="889000" cy="9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1459</xdr:rowOff>
    </xdr:from>
    <xdr:to>
      <xdr:col>45</xdr:col>
      <xdr:colOff>177800</xdr:colOff>
      <xdr:row>37</xdr:row>
      <xdr:rowOff>11578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45109"/>
          <a:ext cx="889000" cy="1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22074</xdr:rowOff>
    </xdr:from>
    <xdr:to>
      <xdr:col>41</xdr:col>
      <xdr:colOff>50800</xdr:colOff>
      <xdr:row>37</xdr:row>
      <xdr:rowOff>11578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94274"/>
          <a:ext cx="889000" cy="16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6979</xdr:rowOff>
    </xdr:from>
    <xdr:to>
      <xdr:col>55</xdr:col>
      <xdr:colOff>50800</xdr:colOff>
      <xdr:row>36</xdr:row>
      <xdr:rowOff>108579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29856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3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28244</xdr:rowOff>
    </xdr:from>
    <xdr:to>
      <xdr:col>50</xdr:col>
      <xdr:colOff>165100</xdr:colOff>
      <xdr:row>36</xdr:row>
      <xdr:rowOff>129844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146371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7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122109</xdr:rowOff>
    </xdr:from>
    <xdr:to>
      <xdr:col>46</xdr:col>
      <xdr:colOff>38100</xdr:colOff>
      <xdr:row>37</xdr:row>
      <xdr:rowOff>52259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68786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6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132228</xdr:rowOff>
    </xdr:from>
    <xdr:to>
      <xdr:col>41</xdr:col>
      <xdr:colOff>101600</xdr:colOff>
      <xdr:row>37</xdr:row>
      <xdr:rowOff>62378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78905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7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142724</xdr:rowOff>
    </xdr:from>
    <xdr:to>
      <xdr:col>36</xdr:col>
      <xdr:colOff>165100</xdr:colOff>
      <xdr:row>36</xdr:row>
      <xdr:rowOff>72874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89401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1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27034</xdr:rowOff>
    </xdr:from>
    <xdr:to>
      <xdr:col>55</xdr:col>
      <xdr:colOff>0</xdr:colOff>
      <xdr:row>58</xdr:row>
      <xdr:rowOff>57848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1134"/>
          <a:ext cx="838200" cy="3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19202</xdr:rowOff>
    </xdr:from>
    <xdr:to>
      <xdr:col>50</xdr:col>
      <xdr:colOff>114300</xdr:colOff>
      <xdr:row>58</xdr:row>
      <xdr:rowOff>57848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63302"/>
          <a:ext cx="889000" cy="3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19202</xdr:rowOff>
    </xdr:from>
    <xdr:to>
      <xdr:col>45</xdr:col>
      <xdr:colOff>177800</xdr:colOff>
      <xdr:row>58</xdr:row>
      <xdr:rowOff>31218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63302"/>
          <a:ext cx="889000" cy="1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9684</xdr:rowOff>
    </xdr:from>
    <xdr:to>
      <xdr:col>41</xdr:col>
      <xdr:colOff>50800</xdr:colOff>
      <xdr:row>58</xdr:row>
      <xdr:rowOff>31218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10884"/>
          <a:ext cx="889000" cy="36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147684</xdr:rowOff>
    </xdr:from>
    <xdr:to>
      <xdr:col>55</xdr:col>
      <xdr:colOff>50800</xdr:colOff>
      <xdr:row>58</xdr:row>
      <xdr:rowOff>77834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126111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9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7048</xdr:rowOff>
    </xdr:from>
    <xdr:to>
      <xdr:col>50</xdr:col>
      <xdr:colOff>165100</xdr:colOff>
      <xdr:row>58</xdr:row>
      <xdr:rowOff>108648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99775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4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139852</xdr:rowOff>
    </xdr:from>
    <xdr:to>
      <xdr:col>46</xdr:col>
      <xdr:colOff>38100</xdr:colOff>
      <xdr:row>58</xdr:row>
      <xdr:rowOff>70002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61129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0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151868</xdr:rowOff>
    </xdr:from>
    <xdr:to>
      <xdr:col>41</xdr:col>
      <xdr:colOff>101600</xdr:colOff>
      <xdr:row>58</xdr:row>
      <xdr:rowOff>82018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73145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1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130334</xdr:rowOff>
    </xdr:from>
    <xdr:to>
      <xdr:col>36</xdr:col>
      <xdr:colOff>165100</xdr:colOff>
      <xdr:row>56</xdr:row>
      <xdr:rowOff>60484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77011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58528</xdr:rowOff>
    </xdr:from>
    <xdr:to>
      <xdr:col>55</xdr:col>
      <xdr:colOff>0</xdr:colOff>
      <xdr:row>78</xdr:row>
      <xdr:rowOff>139869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31628"/>
          <a:ext cx="838200" cy="8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139869</xdr:rowOff>
    </xdr:from>
    <xdr:to>
      <xdr:col>50</xdr:col>
      <xdr:colOff>114300</xdr:colOff>
      <xdr:row>78</xdr:row>
      <xdr:rowOff>155369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12969"/>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152322</xdr:rowOff>
    </xdr:from>
    <xdr:to>
      <xdr:col>45</xdr:col>
      <xdr:colOff>177800</xdr:colOff>
      <xdr:row>78</xdr:row>
      <xdr:rowOff>155369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5422"/>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130852</xdr:rowOff>
    </xdr:from>
    <xdr:to>
      <xdr:col>41</xdr:col>
      <xdr:colOff>50800</xdr:colOff>
      <xdr:row>78</xdr:row>
      <xdr:rowOff>152322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03952"/>
          <a:ext cx="8890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7728</xdr:rowOff>
    </xdr:from>
    <xdr:to>
      <xdr:col>55</xdr:col>
      <xdr:colOff>50800</xdr:colOff>
      <xdr:row>78</xdr:row>
      <xdr:rowOff>109328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30605</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3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89069</xdr:rowOff>
    </xdr:from>
    <xdr:to>
      <xdr:col>50</xdr:col>
      <xdr:colOff>165100</xdr:colOff>
      <xdr:row>79</xdr:row>
      <xdr:rowOff>19219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10346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5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104569</xdr:rowOff>
    </xdr:from>
    <xdr:to>
      <xdr:col>46</xdr:col>
      <xdr:colOff>38100</xdr:colOff>
      <xdr:row>79</xdr:row>
      <xdr:rowOff>34719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25846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101522</xdr:rowOff>
    </xdr:from>
    <xdr:to>
      <xdr:col>41</xdr:col>
      <xdr:colOff>101600</xdr:colOff>
      <xdr:row>79</xdr:row>
      <xdr:rowOff>31672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22799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80052</xdr:rowOff>
    </xdr:from>
    <xdr:to>
      <xdr:col>36</xdr:col>
      <xdr:colOff>165100</xdr:colOff>
      <xdr:row>79</xdr:row>
      <xdr:rowOff>10202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1329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4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57451</xdr:rowOff>
    </xdr:from>
    <xdr:to>
      <xdr:col>55</xdr:col>
      <xdr:colOff>0</xdr:colOff>
      <xdr:row>98</xdr:row>
      <xdr:rowOff>79299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59551"/>
          <a:ext cx="838200" cy="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157781</xdr:rowOff>
    </xdr:from>
    <xdr:to>
      <xdr:col>50</xdr:col>
      <xdr:colOff>114300</xdr:colOff>
      <xdr:row>98</xdr:row>
      <xdr:rowOff>57451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88431"/>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157781</xdr:rowOff>
    </xdr:from>
    <xdr:to>
      <xdr:col>45</xdr:col>
      <xdr:colOff>177800</xdr:colOff>
      <xdr:row>98</xdr:row>
      <xdr:rowOff>2764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88431"/>
          <a:ext cx="889000" cy="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122244</xdr:rowOff>
    </xdr:from>
    <xdr:to>
      <xdr:col>41</xdr:col>
      <xdr:colOff>50800</xdr:colOff>
      <xdr:row>98</xdr:row>
      <xdr:rowOff>2764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238544"/>
          <a:ext cx="889000" cy="56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28499</xdr:rowOff>
    </xdr:from>
    <xdr:to>
      <xdr:col>55</xdr:col>
      <xdr:colOff>50800</xdr:colOff>
      <xdr:row>98</xdr:row>
      <xdr:rowOff>130099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6926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0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6651</xdr:rowOff>
    </xdr:from>
    <xdr:to>
      <xdr:col>50</xdr:col>
      <xdr:colOff>165100</xdr:colOff>
      <xdr:row>98</xdr:row>
      <xdr:rowOff>108251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99378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0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106981</xdr:rowOff>
    </xdr:from>
    <xdr:to>
      <xdr:col>46</xdr:col>
      <xdr:colOff>38100</xdr:colOff>
      <xdr:row>98</xdr:row>
      <xdr:rowOff>37131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53658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1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123414</xdr:rowOff>
    </xdr:from>
    <xdr:to>
      <xdr:col>41</xdr:col>
      <xdr:colOff>101600</xdr:colOff>
      <xdr:row>98</xdr:row>
      <xdr:rowOff>53564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70091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2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71444</xdr:rowOff>
    </xdr:from>
    <xdr:to>
      <xdr:col>36</xdr:col>
      <xdr:colOff>165100</xdr:colOff>
      <xdr:row>95</xdr:row>
      <xdr:rowOff>1594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1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18121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59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102689</xdr:rowOff>
    </xdr:from>
    <xdr:to>
      <xdr:col>85</xdr:col>
      <xdr:colOff>127000</xdr:colOff>
      <xdr:row>36</xdr:row>
      <xdr:rowOff>133106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274889"/>
          <a:ext cx="838200" cy="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102689</xdr:rowOff>
    </xdr:from>
    <xdr:to>
      <xdr:col>81</xdr:col>
      <xdr:colOff>50800</xdr:colOff>
      <xdr:row>38</xdr:row>
      <xdr:rowOff>42267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274889"/>
          <a:ext cx="889000" cy="28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42267</xdr:rowOff>
    </xdr:from>
    <xdr:to>
      <xdr:col>76</xdr:col>
      <xdr:colOff>114300</xdr:colOff>
      <xdr:row>39</xdr:row>
      <xdr:rowOff>9312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57367"/>
          <a:ext cx="889000" cy="13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165287</xdr:rowOff>
    </xdr:from>
    <xdr:to>
      <xdr:col>71</xdr:col>
      <xdr:colOff>177800</xdr:colOff>
      <xdr:row>39</xdr:row>
      <xdr:rowOff>9312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80387"/>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82306</xdr:rowOff>
    </xdr:from>
    <xdr:to>
      <xdr:col>85</xdr:col>
      <xdr:colOff>177800</xdr:colOff>
      <xdr:row>37</xdr:row>
      <xdr:rowOff>12456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5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105183</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0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51889</xdr:rowOff>
    </xdr:from>
    <xdr:to>
      <xdr:col>81</xdr:col>
      <xdr:colOff>101600</xdr:colOff>
      <xdr:row>36</xdr:row>
      <xdr:rowOff>153489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2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170016</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599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162917</xdr:rowOff>
    </xdr:from>
    <xdr:to>
      <xdr:col>76</xdr:col>
      <xdr:colOff>165100</xdr:colOff>
      <xdr:row>38</xdr:row>
      <xdr:rowOff>93067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109594</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28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129962</xdr:rowOff>
    </xdr:from>
    <xdr:to>
      <xdr:col>72</xdr:col>
      <xdr:colOff>38100</xdr:colOff>
      <xdr:row>39</xdr:row>
      <xdr:rowOff>60112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76638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2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114487</xdr:rowOff>
    </xdr:from>
    <xdr:to>
      <xdr:col>67</xdr:col>
      <xdr:colOff>101600</xdr:colOff>
      <xdr:row>39</xdr:row>
      <xdr:rowOff>44637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2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61164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4288</xdr:rowOff>
    </xdr:from>
    <xdr:to>
      <xdr:col>85</xdr:col>
      <xdr:colOff>127000</xdr:colOff>
      <xdr:row>77</xdr:row>
      <xdr:rowOff>20107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05938"/>
          <a:ext cx="8382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20107</xdr:rowOff>
    </xdr:from>
    <xdr:to>
      <xdr:col>81</xdr:col>
      <xdr:colOff>50800</xdr:colOff>
      <xdr:row>77</xdr:row>
      <xdr:rowOff>41504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21757"/>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41504</xdr:rowOff>
    </xdr:from>
    <xdr:to>
      <xdr:col>76</xdr:col>
      <xdr:colOff>114300</xdr:colOff>
      <xdr:row>77</xdr:row>
      <xdr:rowOff>82150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43154"/>
          <a:ext cx="889000" cy="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82150</xdr:rowOff>
    </xdr:from>
    <xdr:to>
      <xdr:col>71</xdr:col>
      <xdr:colOff>177800</xdr:colOff>
      <xdr:row>77</xdr:row>
      <xdr:rowOff>103443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83800"/>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124938</xdr:rowOff>
    </xdr:from>
    <xdr:to>
      <xdr:col>85</xdr:col>
      <xdr:colOff>177800</xdr:colOff>
      <xdr:row>77</xdr:row>
      <xdr:rowOff>55088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147815</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0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140757</xdr:rowOff>
    </xdr:from>
    <xdr:to>
      <xdr:col>81</xdr:col>
      <xdr:colOff>101600</xdr:colOff>
      <xdr:row>77</xdr:row>
      <xdr:rowOff>70907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7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87435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4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162154</xdr:rowOff>
    </xdr:from>
    <xdr:to>
      <xdr:col>76</xdr:col>
      <xdr:colOff>165100</xdr:colOff>
      <xdr:row>77</xdr:row>
      <xdr:rowOff>92304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108832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6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31350</xdr:rowOff>
    </xdr:from>
    <xdr:to>
      <xdr:col>72</xdr:col>
      <xdr:colOff>38100</xdr:colOff>
      <xdr:row>77</xdr:row>
      <xdr:rowOff>132950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149477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00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52643</xdr:rowOff>
    </xdr:from>
    <xdr:to>
      <xdr:col>67</xdr:col>
      <xdr:colOff>101600</xdr:colOff>
      <xdr:row>77</xdr:row>
      <xdr:rowOff>154243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145370</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4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62412</xdr:rowOff>
    </xdr:from>
    <xdr:to>
      <xdr:col>85</xdr:col>
      <xdr:colOff>127000</xdr:colOff>
      <xdr:row>98</xdr:row>
      <xdr:rowOff>79026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64512"/>
          <a:ext cx="838200" cy="1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79026</xdr:rowOff>
    </xdr:from>
    <xdr:to>
      <xdr:col>81</xdr:col>
      <xdr:colOff>50800</xdr:colOff>
      <xdr:row>98</xdr:row>
      <xdr:rowOff>90869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81126"/>
          <a:ext cx="889000" cy="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4921</xdr:rowOff>
    </xdr:from>
    <xdr:to>
      <xdr:col>76</xdr:col>
      <xdr:colOff>114300</xdr:colOff>
      <xdr:row>98</xdr:row>
      <xdr:rowOff>90869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07021"/>
          <a:ext cx="889000" cy="8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4921</xdr:rowOff>
    </xdr:from>
    <xdr:to>
      <xdr:col>71</xdr:col>
      <xdr:colOff>177800</xdr:colOff>
      <xdr:row>98</xdr:row>
      <xdr:rowOff>108462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07021"/>
          <a:ext cx="889000" cy="10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11612</xdr:rowOff>
    </xdr:from>
    <xdr:to>
      <xdr:col>85</xdr:col>
      <xdr:colOff>177800</xdr:colOff>
      <xdr:row>98</xdr:row>
      <xdr:rowOff>113212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28226</xdr:rowOff>
    </xdr:from>
    <xdr:to>
      <xdr:col>81</xdr:col>
      <xdr:colOff>101600</xdr:colOff>
      <xdr:row>98</xdr:row>
      <xdr:rowOff>129826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120953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2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40069</xdr:rowOff>
    </xdr:from>
    <xdr:to>
      <xdr:col>76</xdr:col>
      <xdr:colOff>165100</xdr:colOff>
      <xdr:row>98</xdr:row>
      <xdr:rowOff>141669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132796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125571</xdr:rowOff>
    </xdr:from>
    <xdr:to>
      <xdr:col>72</xdr:col>
      <xdr:colOff>38100</xdr:colOff>
      <xdr:row>98</xdr:row>
      <xdr:rowOff>55721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72248</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3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57662</xdr:rowOff>
    </xdr:from>
    <xdr:to>
      <xdr:col>67</xdr:col>
      <xdr:colOff>101600</xdr:colOff>
      <xdr:row>98</xdr:row>
      <xdr:rowOff>159262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150389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5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26608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13158"/>
          <a:ext cx="838200" cy="7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26608</xdr:rowOff>
    </xdr:from>
    <xdr:to>
      <xdr:col>111</xdr:col>
      <xdr:colOff>177800</xdr:colOff>
      <xdr:row>39</xdr:row>
      <xdr:rowOff>30152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13158"/>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30152</xdr:rowOff>
    </xdr:from>
    <xdr:to>
      <xdr:col>107</xdr:col>
      <xdr:colOff>50800</xdr:colOff>
      <xdr:row>39</xdr:row>
      <xdr:rowOff>35328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16702"/>
          <a:ext cx="889000" cy="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35328</xdr:rowOff>
    </xdr:from>
    <xdr:to>
      <xdr:col>102</xdr:col>
      <xdr:colOff>114300</xdr:colOff>
      <xdr:row>39</xdr:row>
      <xdr:rowOff>41957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21878"/>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147258</xdr:rowOff>
    </xdr:from>
    <xdr:to>
      <xdr:col>112</xdr:col>
      <xdr:colOff>38100</xdr:colOff>
      <xdr:row>39</xdr:row>
      <xdr:rowOff>77408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6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93935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43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150802</xdr:rowOff>
    </xdr:from>
    <xdr:to>
      <xdr:col>107</xdr:col>
      <xdr:colOff>101600</xdr:colOff>
      <xdr:row>39</xdr:row>
      <xdr:rowOff>80952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6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97479</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44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155978</xdr:rowOff>
    </xdr:from>
    <xdr:to>
      <xdr:col>102</xdr:col>
      <xdr:colOff>165100</xdr:colOff>
      <xdr:row>39</xdr:row>
      <xdr:rowOff>86128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102655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44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162607</xdr:rowOff>
    </xdr:from>
    <xdr:to>
      <xdr:col>98</xdr:col>
      <xdr:colOff>38100</xdr:colOff>
      <xdr:row>39</xdr:row>
      <xdr:rowOff>92757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7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109284</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45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161963</xdr:rowOff>
    </xdr:from>
    <xdr:to>
      <xdr:col>116</xdr:col>
      <xdr:colOff>63500</xdr:colOff>
      <xdr:row>58</xdr:row>
      <xdr:rowOff>163779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06063"/>
          <a:ext cx="8382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161963</xdr:rowOff>
    </xdr:from>
    <xdr:to>
      <xdr:col>111</xdr:col>
      <xdr:colOff>177800</xdr:colOff>
      <xdr:row>58</xdr:row>
      <xdr:rowOff>168173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06063"/>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78537</xdr:rowOff>
    </xdr:from>
    <xdr:to>
      <xdr:col>107</xdr:col>
      <xdr:colOff>50800</xdr:colOff>
      <xdr:row>58</xdr:row>
      <xdr:rowOff>168173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22637"/>
          <a:ext cx="889000" cy="8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68085</xdr:rowOff>
    </xdr:from>
    <xdr:to>
      <xdr:col>102</xdr:col>
      <xdr:colOff>114300</xdr:colOff>
      <xdr:row>58</xdr:row>
      <xdr:rowOff>78537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12185"/>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112979</xdr:rowOff>
    </xdr:from>
    <xdr:to>
      <xdr:col>116</xdr:col>
      <xdr:colOff>114300</xdr:colOff>
      <xdr:row>59</xdr:row>
      <xdr:rowOff>43129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31919</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111163</xdr:rowOff>
    </xdr:from>
    <xdr:to>
      <xdr:col>112</xdr:col>
      <xdr:colOff>38100</xdr:colOff>
      <xdr:row>59</xdr:row>
      <xdr:rowOff>41313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32440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4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117373</xdr:rowOff>
    </xdr:from>
    <xdr:to>
      <xdr:col>107</xdr:col>
      <xdr:colOff>101600</xdr:colOff>
      <xdr:row>59</xdr:row>
      <xdr:rowOff>47523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38650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5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27737</xdr:rowOff>
    </xdr:from>
    <xdr:to>
      <xdr:col>102</xdr:col>
      <xdr:colOff>165100</xdr:colOff>
      <xdr:row>58</xdr:row>
      <xdr:rowOff>129337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145864</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74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17285</xdr:rowOff>
    </xdr:from>
    <xdr:to>
      <xdr:col>98</xdr:col>
      <xdr:colOff>38100</xdr:colOff>
      <xdr:row>58</xdr:row>
      <xdr:rowOff>118885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135412</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85567</xdr:rowOff>
    </xdr:from>
    <xdr:to>
      <xdr:col>116</xdr:col>
      <xdr:colOff>63500</xdr:colOff>
      <xdr:row>76</xdr:row>
      <xdr:rowOff>121019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15767"/>
          <a:ext cx="8382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85567</xdr:rowOff>
    </xdr:from>
    <xdr:to>
      <xdr:col>111</xdr:col>
      <xdr:colOff>177800</xdr:colOff>
      <xdr:row>76</xdr:row>
      <xdr:rowOff>97126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15767"/>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97126</xdr:rowOff>
    </xdr:from>
    <xdr:to>
      <xdr:col>107</xdr:col>
      <xdr:colOff>50800</xdr:colOff>
      <xdr:row>76</xdr:row>
      <xdr:rowOff>113393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27326"/>
          <a:ext cx="889000" cy="1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104400</xdr:rowOff>
    </xdr:from>
    <xdr:to>
      <xdr:col>102</xdr:col>
      <xdr:colOff>114300</xdr:colOff>
      <xdr:row>76</xdr:row>
      <xdr:rowOff>113393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34600"/>
          <a:ext cx="889000" cy="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70219</xdr:rowOff>
    </xdr:from>
    <xdr:to>
      <xdr:col>116</xdr:col>
      <xdr:colOff>114300</xdr:colOff>
      <xdr:row>77</xdr:row>
      <xdr:rowOff>369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48646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34767</xdr:rowOff>
    </xdr:from>
    <xdr:to>
      <xdr:col>112</xdr:col>
      <xdr:colOff>38100</xdr:colOff>
      <xdr:row>76</xdr:row>
      <xdr:rowOff>136367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127494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46326</xdr:rowOff>
    </xdr:from>
    <xdr:to>
      <xdr:col>107</xdr:col>
      <xdr:colOff>101600</xdr:colOff>
      <xdr:row>76</xdr:row>
      <xdr:rowOff>147926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139053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6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62593</xdr:rowOff>
    </xdr:from>
    <xdr:to>
      <xdr:col>102</xdr:col>
      <xdr:colOff>165100</xdr:colOff>
      <xdr:row>76</xdr:row>
      <xdr:rowOff>164193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155320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53600</xdr:rowOff>
    </xdr:from>
    <xdr:to>
      <xdr:col>98</xdr:col>
      <xdr:colOff>38100</xdr:colOff>
      <xdr:row>76</xdr:row>
      <xdr:rowOff>155200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146327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住民一人当たりの歳出額は</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万円であり、人口減少の影響も受けて前年度比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万円の増となっている。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扶助費においては、国の物価高騰対策による低所得者への給付金の支給や児童手当の拡充、障害者自立支援事業扶助費が増加したことにより大幅に増加し、類似団体平均値を大きく上回っている。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普通建設事業費においては、令和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年に発生した台風災害等の復旧事業を優先したことにより減少し、災害復旧事業費においては、類似団体平均値を大きく上回っている。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公債費においては、新庁舎建設をはじめとする近年の大型事業の起債償還の開始により増加傾向にあり、類似団体平均を上回っている。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投資及び出資金においては、簡易水道事業及び農業集落排水事業会計が法適用となり、繰出金の性質別区分が補助費等になったことから、０となった。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3,419
3,416
277.67
6,913,261
6,670,970
5,124
3,246,962
6,653,796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109620</xdr:rowOff>
    </xdr:from>
    <xdr:to>
      <xdr:col>24</xdr:col>
      <xdr:colOff>63500</xdr:colOff>
      <xdr:row>37</xdr:row>
      <xdr:rowOff>112497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3270"/>
          <a:ext cx="8382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112497</xdr:rowOff>
    </xdr:from>
    <xdr:to>
      <xdr:col>19</xdr:col>
      <xdr:colOff>177800</xdr:colOff>
      <xdr:row>37</xdr:row>
      <xdr:rowOff>132956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6147"/>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132956</xdr:rowOff>
    </xdr:from>
    <xdr:to>
      <xdr:col>15</xdr:col>
      <xdr:colOff>50800</xdr:colOff>
      <xdr:row>37</xdr:row>
      <xdr:rowOff>148958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66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147187</xdr:rowOff>
    </xdr:from>
    <xdr:to>
      <xdr:col>10</xdr:col>
      <xdr:colOff>114300</xdr:colOff>
      <xdr:row>37</xdr:row>
      <xdr:rowOff>148958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90837"/>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58820</xdr:rowOff>
    </xdr:from>
    <xdr:to>
      <xdr:col>24</xdr:col>
      <xdr:colOff>114300</xdr:colOff>
      <xdr:row>37</xdr:row>
      <xdr:rowOff>160420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145197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61697</xdr:rowOff>
    </xdr:from>
    <xdr:to>
      <xdr:col>20</xdr:col>
      <xdr:colOff>38100</xdr:colOff>
      <xdr:row>37</xdr:row>
      <xdr:rowOff>163297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154423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82156</xdr:rowOff>
    </xdr:from>
    <xdr:to>
      <xdr:col>15</xdr:col>
      <xdr:colOff>101600</xdr:colOff>
      <xdr:row>38</xdr:row>
      <xdr:rowOff>12306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3433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98158</xdr:rowOff>
    </xdr:from>
    <xdr:to>
      <xdr:col>10</xdr:col>
      <xdr:colOff>165100</xdr:colOff>
      <xdr:row>38</xdr:row>
      <xdr:rowOff>28308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19435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96387</xdr:rowOff>
    </xdr:from>
    <xdr:to>
      <xdr:col>6</xdr:col>
      <xdr:colOff>38100</xdr:colOff>
      <xdr:row>38</xdr:row>
      <xdr:rowOff>26536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00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17663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115980</xdr:rowOff>
    </xdr:from>
    <xdr:to>
      <xdr:col>24</xdr:col>
      <xdr:colOff>63500</xdr:colOff>
      <xdr:row>57</xdr:row>
      <xdr:rowOff>165554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88630"/>
          <a:ext cx="838200" cy="4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165554</xdr:rowOff>
    </xdr:from>
    <xdr:to>
      <xdr:col>19</xdr:col>
      <xdr:colOff>177800</xdr:colOff>
      <xdr:row>58</xdr:row>
      <xdr:rowOff>8292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38204"/>
          <a:ext cx="889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163223</xdr:rowOff>
    </xdr:from>
    <xdr:to>
      <xdr:col>15</xdr:col>
      <xdr:colOff>50800</xdr:colOff>
      <xdr:row>58</xdr:row>
      <xdr:rowOff>8292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35873"/>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163521</xdr:rowOff>
    </xdr:from>
    <xdr:to>
      <xdr:col>10</xdr:col>
      <xdr:colOff>114300</xdr:colOff>
      <xdr:row>57</xdr:row>
      <xdr:rowOff>163223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64721"/>
          <a:ext cx="889000" cy="17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65180</xdr:rowOff>
    </xdr:from>
    <xdr:to>
      <xdr:col>24</xdr:col>
      <xdr:colOff>114300</xdr:colOff>
      <xdr:row>57</xdr:row>
      <xdr:rowOff>166780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24557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114754</xdr:rowOff>
    </xdr:from>
    <xdr:to>
      <xdr:col>20</xdr:col>
      <xdr:colOff>38100</xdr:colOff>
      <xdr:row>58</xdr:row>
      <xdr:rowOff>44904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36031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8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128942</xdr:rowOff>
    </xdr:from>
    <xdr:to>
      <xdr:col>15</xdr:col>
      <xdr:colOff>101600</xdr:colOff>
      <xdr:row>58</xdr:row>
      <xdr:rowOff>59092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50219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9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112423</xdr:rowOff>
    </xdr:from>
    <xdr:to>
      <xdr:col>10</xdr:col>
      <xdr:colOff>165100</xdr:colOff>
      <xdr:row>58</xdr:row>
      <xdr:rowOff>42573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33700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7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112721</xdr:rowOff>
    </xdr:from>
    <xdr:to>
      <xdr:col>6</xdr:col>
      <xdr:colOff>38100</xdr:colOff>
      <xdr:row>57</xdr:row>
      <xdr:rowOff>42871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1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59398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8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117389</xdr:rowOff>
    </xdr:from>
    <xdr:to>
      <xdr:col>24</xdr:col>
      <xdr:colOff>63500</xdr:colOff>
      <xdr:row>76</xdr:row>
      <xdr:rowOff>48541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76139"/>
          <a:ext cx="838200" cy="10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4262</xdr:rowOff>
    </xdr:from>
    <xdr:to>
      <xdr:col>19</xdr:col>
      <xdr:colOff>177800</xdr:colOff>
      <xdr:row>76</xdr:row>
      <xdr:rowOff>48541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34462"/>
          <a:ext cx="889000" cy="4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149549</xdr:rowOff>
    </xdr:from>
    <xdr:to>
      <xdr:col>15</xdr:col>
      <xdr:colOff>50800</xdr:colOff>
      <xdr:row>76</xdr:row>
      <xdr:rowOff>4262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08299"/>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149549</xdr:rowOff>
    </xdr:from>
    <xdr:to>
      <xdr:col>10</xdr:col>
      <xdr:colOff>114300</xdr:colOff>
      <xdr:row>76</xdr:row>
      <xdr:rowOff>149389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08299"/>
          <a:ext cx="889000" cy="17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66589</xdr:rowOff>
    </xdr:from>
    <xdr:to>
      <xdr:col>24</xdr:col>
      <xdr:colOff>114300</xdr:colOff>
      <xdr:row>75</xdr:row>
      <xdr:rowOff>168188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25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89466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7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169191</xdr:rowOff>
    </xdr:from>
    <xdr:to>
      <xdr:col>20</xdr:col>
      <xdr:colOff>38100</xdr:colOff>
      <xdr:row>76</xdr:row>
      <xdr:rowOff>99341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90468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2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124911</xdr:rowOff>
    </xdr:from>
    <xdr:to>
      <xdr:col>15</xdr:col>
      <xdr:colOff>101600</xdr:colOff>
      <xdr:row>76</xdr:row>
      <xdr:rowOff>55060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83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71588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5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98749</xdr:rowOff>
    </xdr:from>
    <xdr:to>
      <xdr:col>10</xdr:col>
      <xdr:colOff>165100</xdr:colOff>
      <xdr:row>76</xdr:row>
      <xdr:rowOff>28899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45426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3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98589</xdr:rowOff>
    </xdr:from>
    <xdr:to>
      <xdr:col>6</xdr:col>
      <xdr:colOff>38100</xdr:colOff>
      <xdr:row>77</xdr:row>
      <xdr:rowOff>28739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45266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0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102308</xdr:rowOff>
    </xdr:from>
    <xdr:to>
      <xdr:col>24</xdr:col>
      <xdr:colOff>63500</xdr:colOff>
      <xdr:row>97</xdr:row>
      <xdr:rowOff>147292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32958"/>
          <a:ext cx="838200" cy="4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147292</xdr:rowOff>
    </xdr:from>
    <xdr:to>
      <xdr:col>19</xdr:col>
      <xdr:colOff>177800</xdr:colOff>
      <xdr:row>97</xdr:row>
      <xdr:rowOff>151664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7942"/>
          <a:ext cx="8890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151664</xdr:rowOff>
    </xdr:from>
    <xdr:to>
      <xdr:col>15</xdr:col>
      <xdr:colOff>50800</xdr:colOff>
      <xdr:row>98</xdr:row>
      <xdr:rowOff>95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2314"/>
          <a:ext cx="889000" cy="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xdr:rowOff>
    </xdr:from>
    <xdr:to>
      <xdr:col>10</xdr:col>
      <xdr:colOff>114300</xdr:colOff>
      <xdr:row>98</xdr:row>
      <xdr:rowOff>7466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02195"/>
          <a:ext cx="889000" cy="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51508</xdr:rowOff>
    </xdr:from>
    <xdr:to>
      <xdr:col>24</xdr:col>
      <xdr:colOff>114300</xdr:colOff>
      <xdr:row>97</xdr:row>
      <xdr:rowOff>153108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74385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3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96492</xdr:rowOff>
    </xdr:from>
    <xdr:to>
      <xdr:col>20</xdr:col>
      <xdr:colOff>38100</xdr:colOff>
      <xdr:row>98</xdr:row>
      <xdr:rowOff>26642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17769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100864</xdr:rowOff>
    </xdr:from>
    <xdr:to>
      <xdr:col>15</xdr:col>
      <xdr:colOff>101600</xdr:colOff>
      <xdr:row>98</xdr:row>
      <xdr:rowOff>31014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22141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2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120745</xdr:rowOff>
    </xdr:from>
    <xdr:to>
      <xdr:col>10</xdr:col>
      <xdr:colOff>165100</xdr:colOff>
      <xdr:row>98</xdr:row>
      <xdr:rowOff>50895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42022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4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128116</xdr:rowOff>
    </xdr:from>
    <xdr:to>
      <xdr:col>6</xdr:col>
      <xdr:colOff>38100</xdr:colOff>
      <xdr:row>98</xdr:row>
      <xdr:rowOff>58266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49393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5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120009</xdr:rowOff>
    </xdr:from>
    <xdr:to>
      <xdr:col>55</xdr:col>
      <xdr:colOff>0</xdr:colOff>
      <xdr:row>57</xdr:row>
      <xdr:rowOff>132175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92659"/>
          <a:ext cx="8382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107624</xdr:rowOff>
    </xdr:from>
    <xdr:to>
      <xdr:col>50</xdr:col>
      <xdr:colOff>114300</xdr:colOff>
      <xdr:row>57</xdr:row>
      <xdr:rowOff>132175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80274"/>
          <a:ext cx="889000" cy="2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107624</xdr:rowOff>
    </xdr:from>
    <xdr:to>
      <xdr:col>45</xdr:col>
      <xdr:colOff>177800</xdr:colOff>
      <xdr:row>57</xdr:row>
      <xdr:rowOff>130362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80274"/>
          <a:ext cx="889000" cy="2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130362</xdr:rowOff>
    </xdr:from>
    <xdr:to>
      <xdr:col>41</xdr:col>
      <xdr:colOff>50800</xdr:colOff>
      <xdr:row>57</xdr:row>
      <xdr:rowOff>140784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3012"/>
          <a:ext cx="889000" cy="1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69209</xdr:rowOff>
    </xdr:from>
    <xdr:to>
      <xdr:col>55</xdr:col>
      <xdr:colOff>50800</xdr:colOff>
      <xdr:row>57</xdr:row>
      <xdr:rowOff>170809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92086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9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81375</xdr:rowOff>
    </xdr:from>
    <xdr:to>
      <xdr:col>50</xdr:col>
      <xdr:colOff>165100</xdr:colOff>
      <xdr:row>58</xdr:row>
      <xdr:rowOff>11525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28052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2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56824</xdr:rowOff>
    </xdr:from>
    <xdr:to>
      <xdr:col>46</xdr:col>
      <xdr:colOff>38100</xdr:colOff>
      <xdr:row>57</xdr:row>
      <xdr:rowOff>158424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2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3501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0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79562</xdr:rowOff>
    </xdr:from>
    <xdr:to>
      <xdr:col>41</xdr:col>
      <xdr:colOff>101600</xdr:colOff>
      <xdr:row>58</xdr:row>
      <xdr:rowOff>9712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26239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89984</xdr:rowOff>
    </xdr:from>
    <xdr:to>
      <xdr:col>36</xdr:col>
      <xdr:colOff>165100</xdr:colOff>
      <xdr:row>58</xdr:row>
      <xdr:rowOff>20134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6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36661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145377</xdr:rowOff>
    </xdr:from>
    <xdr:to>
      <xdr:col>55</xdr:col>
      <xdr:colOff>0</xdr:colOff>
      <xdr:row>78</xdr:row>
      <xdr:rowOff>10674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47027"/>
          <a:ext cx="838200" cy="3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145377</xdr:rowOff>
    </xdr:from>
    <xdr:to>
      <xdr:col>50</xdr:col>
      <xdr:colOff>114300</xdr:colOff>
      <xdr:row>78</xdr:row>
      <xdr:rowOff>2346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47027"/>
          <a:ext cx="889000" cy="2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83697</xdr:rowOff>
    </xdr:from>
    <xdr:to>
      <xdr:col>45</xdr:col>
      <xdr:colOff>177800</xdr:colOff>
      <xdr:row>78</xdr:row>
      <xdr:rowOff>2346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85347"/>
          <a:ext cx="889000" cy="9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83697</xdr:rowOff>
    </xdr:from>
    <xdr:to>
      <xdr:col>41</xdr:col>
      <xdr:colOff>50800</xdr:colOff>
      <xdr:row>77</xdr:row>
      <xdr:rowOff>108545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85347"/>
          <a:ext cx="889000" cy="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131324</xdr:rowOff>
    </xdr:from>
    <xdr:to>
      <xdr:col>55</xdr:col>
      <xdr:colOff>50800</xdr:colOff>
      <xdr:row>78</xdr:row>
      <xdr:rowOff>61474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109751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94577</xdr:rowOff>
    </xdr:from>
    <xdr:to>
      <xdr:col>50</xdr:col>
      <xdr:colOff>165100</xdr:colOff>
      <xdr:row>78</xdr:row>
      <xdr:rowOff>24727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15854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122996</xdr:rowOff>
    </xdr:from>
    <xdr:to>
      <xdr:col>46</xdr:col>
      <xdr:colOff>38100</xdr:colOff>
      <xdr:row>78</xdr:row>
      <xdr:rowOff>53146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44273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1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32897</xdr:rowOff>
    </xdr:from>
    <xdr:to>
      <xdr:col>41</xdr:col>
      <xdr:colOff>101600</xdr:colOff>
      <xdr:row>77</xdr:row>
      <xdr:rowOff>134497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151024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0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57745</xdr:rowOff>
    </xdr:from>
    <xdr:to>
      <xdr:col>36</xdr:col>
      <xdr:colOff>165100</xdr:colOff>
      <xdr:row>77</xdr:row>
      <xdr:rowOff>159345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5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4422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3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118387</xdr:rowOff>
    </xdr:from>
    <xdr:to>
      <xdr:col>55</xdr:col>
      <xdr:colOff>0</xdr:colOff>
      <xdr:row>98</xdr:row>
      <xdr:rowOff>142018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20487"/>
          <a:ext cx="838200" cy="2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61469</xdr:rowOff>
    </xdr:from>
    <xdr:to>
      <xdr:col>50</xdr:col>
      <xdr:colOff>114300</xdr:colOff>
      <xdr:row>98</xdr:row>
      <xdr:rowOff>142018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63569"/>
          <a:ext cx="889000" cy="8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56497</xdr:rowOff>
    </xdr:from>
    <xdr:to>
      <xdr:col>45</xdr:col>
      <xdr:colOff>177800</xdr:colOff>
      <xdr:row>98</xdr:row>
      <xdr:rowOff>61469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58597"/>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36654</xdr:rowOff>
    </xdr:from>
    <xdr:to>
      <xdr:col>41</xdr:col>
      <xdr:colOff>50800</xdr:colOff>
      <xdr:row>98</xdr:row>
      <xdr:rowOff>56497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38754"/>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67587</xdr:rowOff>
    </xdr:from>
    <xdr:to>
      <xdr:col>55</xdr:col>
      <xdr:colOff>50800</xdr:colOff>
      <xdr:row>98</xdr:row>
      <xdr:rowOff>169187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153964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8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91218</xdr:rowOff>
    </xdr:from>
    <xdr:to>
      <xdr:col>50</xdr:col>
      <xdr:colOff>165100</xdr:colOff>
      <xdr:row>99</xdr:row>
      <xdr:rowOff>21368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9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12495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8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10669</xdr:rowOff>
    </xdr:from>
    <xdr:to>
      <xdr:col>46</xdr:col>
      <xdr:colOff>38100</xdr:colOff>
      <xdr:row>98</xdr:row>
      <xdr:rowOff>112269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103396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0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5697</xdr:rowOff>
    </xdr:from>
    <xdr:to>
      <xdr:col>41</xdr:col>
      <xdr:colOff>101600</xdr:colOff>
      <xdr:row>98</xdr:row>
      <xdr:rowOff>107297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98424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0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157304</xdr:rowOff>
    </xdr:from>
    <xdr:to>
      <xdr:col>36</xdr:col>
      <xdr:colOff>165100</xdr:colOff>
      <xdr:row>98</xdr:row>
      <xdr:rowOff>87454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78581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88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36514</xdr:rowOff>
    </xdr:from>
    <xdr:to>
      <xdr:col>85</xdr:col>
      <xdr:colOff>127000</xdr:colOff>
      <xdr:row>38</xdr:row>
      <xdr:rowOff>40640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51614"/>
          <a:ext cx="8382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40640</xdr:rowOff>
    </xdr:from>
    <xdr:to>
      <xdr:col>81</xdr:col>
      <xdr:colOff>50800</xdr:colOff>
      <xdr:row>38</xdr:row>
      <xdr:rowOff>63077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55740"/>
          <a:ext cx="889000" cy="2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63077</xdr:rowOff>
    </xdr:from>
    <xdr:to>
      <xdr:col>76</xdr:col>
      <xdr:colOff>114300</xdr:colOff>
      <xdr:row>38</xdr:row>
      <xdr:rowOff>75071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78177"/>
          <a:ext cx="889000" cy="1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48363</xdr:rowOff>
    </xdr:from>
    <xdr:to>
      <xdr:col>71</xdr:col>
      <xdr:colOff>177800</xdr:colOff>
      <xdr:row>38</xdr:row>
      <xdr:rowOff>75071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20563"/>
          <a:ext cx="889000" cy="36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157164</xdr:rowOff>
    </xdr:from>
    <xdr:to>
      <xdr:col>85</xdr:col>
      <xdr:colOff>177800</xdr:colOff>
      <xdr:row>38</xdr:row>
      <xdr:rowOff>87314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135591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7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161290</xdr:rowOff>
    </xdr:from>
    <xdr:to>
      <xdr:col>81</xdr:col>
      <xdr:colOff>101600</xdr:colOff>
      <xdr:row>38</xdr:row>
      <xdr:rowOff>91440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82567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12277</xdr:rowOff>
    </xdr:from>
    <xdr:to>
      <xdr:col>76</xdr:col>
      <xdr:colOff>165100</xdr:colOff>
      <xdr:row>38</xdr:row>
      <xdr:rowOff>113877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105004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24271</xdr:rowOff>
    </xdr:from>
    <xdr:to>
      <xdr:col>72</xdr:col>
      <xdr:colOff>38100</xdr:colOff>
      <xdr:row>38</xdr:row>
      <xdr:rowOff>125871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116998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3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169013</xdr:rowOff>
    </xdr:from>
    <xdr:to>
      <xdr:col>67</xdr:col>
      <xdr:colOff>101600</xdr:colOff>
      <xdr:row>36</xdr:row>
      <xdr:rowOff>99163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6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115690</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94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54881</xdr:rowOff>
    </xdr:from>
    <xdr:to>
      <xdr:col>85</xdr:col>
      <xdr:colOff>127000</xdr:colOff>
      <xdr:row>58</xdr:row>
      <xdr:rowOff>82640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9898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54881</xdr:rowOff>
    </xdr:from>
    <xdr:to>
      <xdr:col>81</xdr:col>
      <xdr:colOff>50800</xdr:colOff>
      <xdr:row>58</xdr:row>
      <xdr:rowOff>121732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98981"/>
          <a:ext cx="889000" cy="6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94013</xdr:rowOff>
    </xdr:from>
    <xdr:to>
      <xdr:col>76</xdr:col>
      <xdr:colOff>114300</xdr:colOff>
      <xdr:row>58</xdr:row>
      <xdr:rowOff>121732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38113"/>
          <a:ext cx="889000" cy="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94013</xdr:rowOff>
    </xdr:from>
    <xdr:to>
      <xdr:col>71</xdr:col>
      <xdr:colOff>177800</xdr:colOff>
      <xdr:row>58</xdr:row>
      <xdr:rowOff>96815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38113"/>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31840</xdr:rowOff>
    </xdr:from>
    <xdr:to>
      <xdr:col>85</xdr:col>
      <xdr:colOff>177800</xdr:colOff>
      <xdr:row>58</xdr:row>
      <xdr:rowOff>133440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118217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9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4081</xdr:rowOff>
    </xdr:from>
    <xdr:to>
      <xdr:col>81</xdr:col>
      <xdr:colOff>101600</xdr:colOff>
      <xdr:row>58</xdr:row>
      <xdr:rowOff>105681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4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96808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4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70932</xdr:rowOff>
    </xdr:from>
    <xdr:to>
      <xdr:col>76</xdr:col>
      <xdr:colOff>165100</xdr:colOff>
      <xdr:row>59</xdr:row>
      <xdr:rowOff>1082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163659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43213</xdr:rowOff>
    </xdr:from>
    <xdr:to>
      <xdr:col>72</xdr:col>
      <xdr:colOff>38100</xdr:colOff>
      <xdr:row>58</xdr:row>
      <xdr:rowOff>144813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135940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8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46015</xdr:rowOff>
    </xdr:from>
    <xdr:to>
      <xdr:col>67</xdr:col>
      <xdr:colOff>101600</xdr:colOff>
      <xdr:row>58</xdr:row>
      <xdr:rowOff>147615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138742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8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102690</xdr:rowOff>
    </xdr:from>
    <xdr:to>
      <xdr:col>85</xdr:col>
      <xdr:colOff>127000</xdr:colOff>
      <xdr:row>76</xdr:row>
      <xdr:rowOff>133107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132890"/>
          <a:ext cx="838200" cy="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102690</xdr:rowOff>
    </xdr:from>
    <xdr:to>
      <xdr:col>81</xdr:col>
      <xdr:colOff>50800</xdr:colOff>
      <xdr:row>78</xdr:row>
      <xdr:rowOff>42267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132890"/>
          <a:ext cx="889000" cy="28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42267</xdr:rowOff>
    </xdr:from>
    <xdr:to>
      <xdr:col>76</xdr:col>
      <xdr:colOff>114300</xdr:colOff>
      <xdr:row>79</xdr:row>
      <xdr:rowOff>9311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15367"/>
          <a:ext cx="889000" cy="1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165286</xdr:rowOff>
    </xdr:from>
    <xdr:to>
      <xdr:col>71</xdr:col>
      <xdr:colOff>177800</xdr:colOff>
      <xdr:row>79</xdr:row>
      <xdr:rowOff>9311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38386"/>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82307</xdr:rowOff>
    </xdr:from>
    <xdr:to>
      <xdr:col>85</xdr:col>
      <xdr:colOff>177800</xdr:colOff>
      <xdr:row>77</xdr:row>
      <xdr:rowOff>12457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11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105183</xdr:rowOff>
    </xdr:from>
    <xdr:ext cx="599010"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96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51890</xdr:rowOff>
    </xdr:from>
    <xdr:to>
      <xdr:col>81</xdr:col>
      <xdr:colOff>101600</xdr:colOff>
      <xdr:row>76</xdr:row>
      <xdr:rowOff>153490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08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170017</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81795" y="1285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162917</xdr:rowOff>
    </xdr:from>
    <xdr:to>
      <xdr:col>76</xdr:col>
      <xdr:colOff>165100</xdr:colOff>
      <xdr:row>78</xdr:row>
      <xdr:rowOff>93067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109594</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313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129961</xdr:rowOff>
    </xdr:from>
    <xdr:to>
      <xdr:col>72</xdr:col>
      <xdr:colOff>38100</xdr:colOff>
      <xdr:row>79</xdr:row>
      <xdr:rowOff>60111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76638</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114486</xdr:rowOff>
    </xdr:from>
    <xdr:to>
      <xdr:col>67</xdr:col>
      <xdr:colOff>101600</xdr:colOff>
      <xdr:row>79</xdr:row>
      <xdr:rowOff>44636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61163</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4288</xdr:rowOff>
    </xdr:from>
    <xdr:to>
      <xdr:col>85</xdr:col>
      <xdr:colOff>127000</xdr:colOff>
      <xdr:row>97</xdr:row>
      <xdr:rowOff>20107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34938"/>
          <a:ext cx="8382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20107</xdr:rowOff>
    </xdr:from>
    <xdr:to>
      <xdr:col>81</xdr:col>
      <xdr:colOff>50800</xdr:colOff>
      <xdr:row>97</xdr:row>
      <xdr:rowOff>41504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50757"/>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41504</xdr:rowOff>
    </xdr:from>
    <xdr:to>
      <xdr:col>76</xdr:col>
      <xdr:colOff>114300</xdr:colOff>
      <xdr:row>97</xdr:row>
      <xdr:rowOff>82150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72154"/>
          <a:ext cx="889000" cy="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82150</xdr:rowOff>
    </xdr:from>
    <xdr:to>
      <xdr:col>71</xdr:col>
      <xdr:colOff>177800</xdr:colOff>
      <xdr:row>97</xdr:row>
      <xdr:rowOff>103443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12800"/>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124938</xdr:rowOff>
    </xdr:from>
    <xdr:to>
      <xdr:col>85</xdr:col>
      <xdr:colOff>177800</xdr:colOff>
      <xdr:row>97</xdr:row>
      <xdr:rowOff>55088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147815</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3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140757</xdr:rowOff>
    </xdr:from>
    <xdr:to>
      <xdr:col>81</xdr:col>
      <xdr:colOff>101600</xdr:colOff>
      <xdr:row>97</xdr:row>
      <xdr:rowOff>70907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87434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7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162154</xdr:rowOff>
    </xdr:from>
    <xdr:to>
      <xdr:col>76</xdr:col>
      <xdr:colOff>165100</xdr:colOff>
      <xdr:row>97</xdr:row>
      <xdr:rowOff>92304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108831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9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31350</xdr:rowOff>
    </xdr:from>
    <xdr:to>
      <xdr:col>72</xdr:col>
      <xdr:colOff>38100</xdr:colOff>
      <xdr:row>97</xdr:row>
      <xdr:rowOff>132950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149477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4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52643</xdr:rowOff>
    </xdr:from>
    <xdr:to>
      <xdr:col>67</xdr:col>
      <xdr:colOff>101600</xdr:colOff>
      <xdr:row>97</xdr:row>
      <xdr:rowOff>154243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145370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7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・総務費は、旧役場跡地を活用した交流施設整備事業があったことや、職員の給料や期末勤勉手当、時間外勤務手当等の人件費が増加したことに伴い、増加している。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・民生費は、養護老人ホームへの老人保護委託費が減少した一方で、国の物価高騰対策による定額減税補足給付金事業等の実施や児童手当の拡充により児童手当が増加したことに伴い、増加している。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・商工費は、観光施設の指定管理委託料が増加した一方で、プレミアム付商品券発行事業費や職員の給料、期末勤勉手当等の人件費が減少したことに伴い、減少している。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・土木費は、大型事業である八戸住宅団地整備事業の実施や、災害復旧対応で進めなかった町道及び林道による道路改良工事の再発により増加している。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号の過年災害復旧事業の完了により、減少している。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・公債費は、文化ホール整備事業、道の駅周辺整備事業等の大型事業の償還が開始されたことにより、増加している。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宮崎県日之影町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時において、主に災害復旧事業で多額の事故繰越しが発生し、その繰越財源に剰余金を充てたため実質収支額が例年より大幅に減少し、実質収支額及び実質単年度収支の標準財政規模比が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財政調整基金残高の標準財政規模比が減少しているが、これは分母となる標準財政規模が大きくなったことによるものである。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宮崎県日之影町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病院事業会計が一部事務組合へ統合されたことにより、本町の会計に含まれないため、標準財政規模に対して比率は減少したが、一般会計及び公営企業会計、公営企業以外の特別会計において、いずれも実質赤字額及び資金不足額は生じておらず、黒字額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今後も、赤字や資金不足にならないよう十分に留意しながら、町全体の安定的な財政運営に努めていく。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6913261</v>
      </c>
      <c r="BO4" s="436"/>
      <c r="BP4" s="436"/>
      <c r="BQ4" s="436"/>
      <c r="BR4" s="436"/>
      <c r="BS4" s="436"/>
      <c r="BT4" s="436"/>
      <c r="BU4" s="437"/>
      <c r="BV4" s="435">
        <v>6715455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0.2</v>
      </c>
      <c r="CU4" s="576"/>
      <c r="CV4" s="576"/>
      <c r="CW4" s="576"/>
      <c r="CX4" s="576"/>
      <c r="CY4" s="576"/>
      <c r="CZ4" s="576"/>
      <c r="DA4" s="577"/>
      <c r="DB4" s="575">
        <v>1.8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6670970</v>
      </c>
      <c r="BO5" s="407"/>
      <c r="BP5" s="407"/>
      <c r="BQ5" s="407"/>
      <c r="BR5" s="407"/>
      <c r="BS5" s="407"/>
      <c r="BT5" s="407"/>
      <c r="BU5" s="408"/>
      <c r="BV5" s="406">
        <v>6289343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88.8</v>
      </c>
      <c r="CU5" s="404"/>
      <c r="CV5" s="404"/>
      <c r="CW5" s="404"/>
      <c r="CX5" s="404"/>
      <c r="CY5" s="404"/>
      <c r="CZ5" s="404"/>
      <c r="DA5" s="405"/>
      <c r="DB5" s="403">
        <v>86.3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242291</v>
      </c>
      <c r="BO6" s="407"/>
      <c r="BP6" s="407"/>
      <c r="BQ6" s="407"/>
      <c r="BR6" s="407"/>
      <c r="BS6" s="407"/>
      <c r="BT6" s="407"/>
      <c r="BU6" s="408"/>
      <c r="BV6" s="406">
        <v>426112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v>
      </c>
      <c r="CU6" s="550"/>
      <c r="CV6" s="550"/>
      <c r="CW6" s="550"/>
      <c r="CX6" s="550"/>
      <c r="CY6" s="550"/>
      <c r="CZ6" s="550"/>
      <c r="DA6" s="551"/>
      <c r="DB6" s="549">
        <v>86.6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237167</v>
      </c>
      <c r="BO7" s="407"/>
      <c r="BP7" s="407"/>
      <c r="BQ7" s="407"/>
      <c r="BR7" s="407"/>
      <c r="BS7" s="407"/>
      <c r="BT7" s="407"/>
      <c r="BU7" s="408"/>
      <c r="BV7" s="406">
        <v>368638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3246962</v>
      </c>
      <c r="CU7" s="407"/>
      <c r="CV7" s="407"/>
      <c r="CW7" s="407"/>
      <c r="CX7" s="407"/>
      <c r="CY7" s="407"/>
      <c r="CZ7" s="407"/>
      <c r="DA7" s="408"/>
      <c r="DB7" s="406">
        <v>3150205</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5124</v>
      </c>
      <c r="BO8" s="407"/>
      <c r="BP8" s="407"/>
      <c r="BQ8" s="407"/>
      <c r="BR8" s="407"/>
      <c r="BS8" s="407"/>
      <c r="BT8" s="407"/>
      <c r="BU8" s="408"/>
      <c r="BV8" s="406">
        <v>57474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0.17</v>
      </c>
      <c r="CU8" s="510"/>
      <c r="CV8" s="510"/>
      <c r="CW8" s="510"/>
      <c r="CX8" s="510"/>
      <c r="CY8" s="510"/>
      <c r="CZ8" s="510"/>
      <c r="DA8" s="511"/>
      <c r="DB8" s="509">
        <v>0.17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3635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-52350</v>
      </c>
      <c r="BO9" s="407"/>
      <c r="BP9" s="407"/>
      <c r="BQ9" s="407"/>
      <c r="BR9" s="407"/>
      <c r="BS9" s="407"/>
      <c r="BT9" s="407"/>
      <c r="BU9" s="408"/>
      <c r="BV9" s="406">
        <v>4025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16.8</v>
      </c>
      <c r="CU9" s="404"/>
      <c r="CV9" s="404"/>
      <c r="CW9" s="404"/>
      <c r="CX9" s="404"/>
      <c r="CY9" s="404"/>
      <c r="CZ9" s="404"/>
      <c r="DA9" s="405"/>
      <c r="DB9" s="403">
        <v>16.100000000000001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3946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15448</v>
      </c>
      <c r="BO10" s="407"/>
      <c r="BP10" s="407"/>
      <c r="BQ10" s="407"/>
      <c r="BR10" s="407"/>
      <c r="BS10" s="407"/>
      <c r="BT10" s="407"/>
      <c r="BU10" s="408"/>
      <c r="BV10" s="406">
        <v>39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3419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3416</v>
      </c>
      <c r="S13" s="494"/>
      <c r="T13" s="494"/>
      <c r="U13" s="494"/>
      <c r="V13" s="495"/>
      <c r="W13" s="496" t="s">
        <v>131</v>
      </c>
      <c r="X13" s="392"/>
      <c r="Y13" s="392"/>
      <c r="Z13" s="392"/>
      <c r="AA13" s="392"/>
      <c r="AB13" s="393"/>
      <c r="AC13" s="359">
        <v>615</v>
      </c>
      <c r="AD13" s="360"/>
      <c r="AE13" s="360"/>
      <c r="AF13" s="360"/>
      <c r="AG13" s="361"/>
      <c r="AH13" s="359">
        <v>774</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-36902</v>
      </c>
      <c r="BO13" s="407"/>
      <c r="BP13" s="407"/>
      <c r="BQ13" s="407"/>
      <c r="BR13" s="407"/>
      <c r="BS13" s="407"/>
      <c r="BT13" s="407"/>
      <c r="BU13" s="408"/>
      <c r="BV13" s="406">
        <v>4064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8.8000000000000007</v>
      </c>
      <c r="CU13" s="404"/>
      <c r="CV13" s="404"/>
      <c r="CW13" s="404"/>
      <c r="CX13" s="404"/>
      <c r="CY13" s="404"/>
      <c r="CZ13" s="404"/>
      <c r="DA13" s="405"/>
      <c r="DB13" s="403">
        <v>8.5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3485</v>
      </c>
      <c r="S14" s="494"/>
      <c r="T14" s="494"/>
      <c r="U14" s="494"/>
      <c r="V14" s="495"/>
      <c r="W14" s="497"/>
      <c r="X14" s="395"/>
      <c r="Y14" s="395"/>
      <c r="Z14" s="395"/>
      <c r="AA14" s="395"/>
      <c r="AB14" s="396"/>
      <c r="AC14" s="486">
        <v>31</v>
      </c>
      <c r="AD14" s="487"/>
      <c r="AE14" s="487"/>
      <c r="AF14" s="487"/>
      <c r="AG14" s="488"/>
      <c r="AH14" s="486">
        <v>35.9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3480</v>
      </c>
      <c r="S15" s="494"/>
      <c r="T15" s="494"/>
      <c r="U15" s="494"/>
      <c r="V15" s="495"/>
      <c r="W15" s="496" t="s">
        <v>137</v>
      </c>
      <c r="X15" s="392"/>
      <c r="Y15" s="392"/>
      <c r="Z15" s="392"/>
      <c r="AA15" s="392"/>
      <c r="AB15" s="393"/>
      <c r="AC15" s="359">
        <v>388</v>
      </c>
      <c r="AD15" s="360"/>
      <c r="AE15" s="360"/>
      <c r="AF15" s="360"/>
      <c r="AG15" s="361"/>
      <c r="AH15" s="359">
        <v>384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561284</v>
      </c>
      <c r="BO15" s="436"/>
      <c r="BP15" s="436"/>
      <c r="BQ15" s="436"/>
      <c r="BR15" s="436"/>
      <c r="BS15" s="436"/>
      <c r="BT15" s="436"/>
      <c r="BU15" s="437"/>
      <c r="BV15" s="435">
        <v>554923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19.5</v>
      </c>
      <c r="AD16" s="487"/>
      <c r="AE16" s="487"/>
      <c r="AF16" s="487"/>
      <c r="AG16" s="488"/>
      <c r="AH16" s="486">
        <v>17.8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3138022</v>
      </c>
      <c r="BO16" s="407"/>
      <c r="BP16" s="407"/>
      <c r="BQ16" s="407"/>
      <c r="BR16" s="407"/>
      <c r="BS16" s="407"/>
      <c r="BT16" s="407"/>
      <c r="BU16" s="408"/>
      <c r="BV16" s="406">
        <v>3029396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982</v>
      </c>
      <c r="AD17" s="360"/>
      <c r="AE17" s="360"/>
      <c r="AF17" s="360"/>
      <c r="AG17" s="361"/>
      <c r="AH17" s="359">
        <v>1000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664706</v>
      </c>
      <c r="BO17" s="407"/>
      <c r="BP17" s="407"/>
      <c r="BQ17" s="407"/>
      <c r="BR17" s="407"/>
      <c r="BS17" s="407"/>
      <c r="BT17" s="407"/>
      <c r="BU17" s="408"/>
      <c r="BV17" s="406">
        <v>663553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277.67</v>
      </c>
      <c r="M18" s="459"/>
      <c r="N18" s="459"/>
      <c r="O18" s="459"/>
      <c r="P18" s="459"/>
      <c r="Q18" s="459"/>
      <c r="R18" s="460"/>
      <c r="S18" s="460"/>
      <c r="T18" s="460"/>
      <c r="U18" s="460"/>
      <c r="V18" s="461"/>
      <c r="W18" s="477"/>
      <c r="X18" s="478"/>
      <c r="Y18" s="478"/>
      <c r="Z18" s="478"/>
      <c r="AA18" s="478"/>
      <c r="AB18" s="502"/>
      <c r="AC18" s="376">
        <v>49.5</v>
      </c>
      <c r="AD18" s="377"/>
      <c r="AE18" s="377"/>
      <c r="AF18" s="377"/>
      <c r="AG18" s="462"/>
      <c r="AH18" s="376">
        <v>46.3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2952232</v>
      </c>
      <c r="BO18" s="407"/>
      <c r="BP18" s="407"/>
      <c r="BQ18" s="407"/>
      <c r="BR18" s="407"/>
      <c r="BS18" s="407"/>
      <c r="BT18" s="407"/>
      <c r="BU18" s="408"/>
      <c r="BV18" s="406">
        <v>2764096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4097680</v>
      </c>
      <c r="BO19" s="407"/>
      <c r="BP19" s="407"/>
      <c r="BQ19" s="407"/>
      <c r="BR19" s="407"/>
      <c r="BS19" s="407"/>
      <c r="BT19" s="407"/>
      <c r="BU19" s="408"/>
      <c r="BV19" s="406">
        <v>4170810</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1493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6653796</v>
      </c>
      <c r="BO22" s="436"/>
      <c r="BP22" s="436"/>
      <c r="BQ22" s="436"/>
      <c r="BR22" s="436"/>
      <c r="BS22" s="436"/>
      <c r="BT22" s="436"/>
      <c r="BU22" s="437"/>
      <c r="BV22" s="435">
        <v>6765652</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5524712</v>
      </c>
      <c r="BO23" s="407"/>
      <c r="BP23" s="407"/>
      <c r="BQ23" s="407"/>
      <c r="BR23" s="407"/>
      <c r="BS23" s="407"/>
      <c r="BT23" s="407"/>
      <c r="BU23" s="408"/>
      <c r="BV23" s="406">
        <v>5594888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6800</v>
      </c>
      <c r="R24" s="360"/>
      <c r="S24" s="360"/>
      <c r="T24" s="360"/>
      <c r="U24" s="360"/>
      <c r="V24" s="361"/>
      <c r="W24" s="449"/>
      <c r="X24" s="386"/>
      <c r="Y24" s="387"/>
      <c r="Z24" s="362" t="s">
        <v>162</v>
      </c>
      <c r="AA24" s="363"/>
      <c r="AB24" s="363"/>
      <c r="AC24" s="363"/>
      <c r="AD24" s="363"/>
      <c r="AE24" s="363"/>
      <c r="AF24" s="363"/>
      <c r="AG24" s="364"/>
      <c r="AH24" s="359">
        <v>89</v>
      </c>
      <c r="AI24" s="360"/>
      <c r="AJ24" s="360"/>
      <c r="AK24" s="360"/>
      <c r="AL24" s="361"/>
      <c r="AM24" s="359">
        <v>259702</v>
      </c>
      <c r="AN24" s="360"/>
      <c r="AO24" s="360"/>
      <c r="AP24" s="360"/>
      <c r="AQ24" s="360"/>
      <c r="AR24" s="361"/>
      <c r="AS24" s="359">
        <v>2918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5496631</v>
      </c>
      <c r="BO24" s="407"/>
      <c r="BP24" s="407"/>
      <c r="BQ24" s="407"/>
      <c r="BR24" s="407"/>
      <c r="BS24" s="407"/>
      <c r="BT24" s="407"/>
      <c r="BU24" s="408"/>
      <c r="BV24" s="406">
        <v>5468239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5550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1879</v>
      </c>
      <c r="BO25" s="436"/>
      <c r="BP25" s="436"/>
      <c r="BQ25" s="436"/>
      <c r="BR25" s="436"/>
      <c r="BS25" s="436"/>
      <c r="BT25" s="436"/>
      <c r="BU25" s="437"/>
      <c r="BV25" s="435">
        <v>2138</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5300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2930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60003</v>
      </c>
      <c r="BO27" s="441"/>
      <c r="BP27" s="441"/>
      <c r="BQ27" s="441"/>
      <c r="BR27" s="441"/>
      <c r="BS27" s="441"/>
      <c r="BT27" s="441"/>
      <c r="BU27" s="442"/>
      <c r="BV27" s="440">
        <v>60001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2220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1709557</v>
      </c>
      <c r="BO28" s="436"/>
      <c r="BP28" s="436"/>
      <c r="BQ28" s="436"/>
      <c r="BR28" s="436"/>
      <c r="BS28" s="436"/>
      <c r="BT28" s="436"/>
      <c r="BU28" s="437"/>
      <c r="BV28" s="435">
        <v>1665109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6</v>
      </c>
      <c r="M29" s="360"/>
      <c r="N29" s="360"/>
      <c r="O29" s="360"/>
      <c r="P29" s="361"/>
      <c r="Q29" s="359">
        <v>2120</v>
      </c>
      <c r="R29" s="360"/>
      <c r="S29" s="360"/>
      <c r="T29" s="360"/>
      <c r="U29" s="360"/>
      <c r="V29" s="361"/>
      <c r="W29" s="450"/>
      <c r="X29" s="451"/>
      <c r="Y29" s="452"/>
      <c r="Z29" s="362" t="s">
        <v>178</v>
      </c>
      <c r="AA29" s="363"/>
      <c r="AB29" s="363"/>
      <c r="AC29" s="363"/>
      <c r="AD29" s="363"/>
      <c r="AE29" s="363"/>
      <c r="AF29" s="363"/>
      <c r="AG29" s="364"/>
      <c r="AH29" s="359">
        <v>90</v>
      </c>
      <c r="AI29" s="360"/>
      <c r="AJ29" s="360"/>
      <c r="AK29" s="360"/>
      <c r="AL29" s="361"/>
      <c r="AM29" s="359">
        <v>263372</v>
      </c>
      <c r="AN29" s="360"/>
      <c r="AO29" s="360"/>
      <c r="AP29" s="360"/>
      <c r="AQ29" s="360"/>
      <c r="AR29" s="361"/>
      <c r="AS29" s="359">
        <v>2926</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357048</v>
      </c>
      <c r="BO29" s="407"/>
      <c r="BP29" s="407"/>
      <c r="BQ29" s="407"/>
      <c r="BR29" s="407"/>
      <c r="BS29" s="407"/>
      <c r="BT29" s="407"/>
      <c r="BU29" s="408"/>
      <c r="BV29" s="406">
        <v>343342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1891085</v>
      </c>
      <c r="BO30" s="441"/>
      <c r="BP30" s="441"/>
      <c r="BQ30" s="441"/>
      <c r="BR30" s="441"/>
      <c r="BS30" s="441"/>
      <c r="BT30" s="441"/>
      <c r="BU30" s="442"/>
      <c r="BV30" s="440">
        <v>1755536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日之影町国民健康保険事業特別会計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日之影町簡易水道事業会計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西臼杵広域行政事務組合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日之影町村おこし総合産業株式会社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日之影町奨学資金事業特別会計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日之影町介護保険特別会計（保険事業勘定）</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日之影町農業集落排水事業会計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宮崎県市町村総合事務組合　一般会計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株式会社ひのかげアグリファーム</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日之影町介護保険特別会計（介護サービス事業勘定）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宮崎県市町村総合事務組合　市町村交通災害共済事業特別会計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一般社団法人宮崎県林業公社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日之影町後期高齢者医療特別会計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宮崎県市町村総合事務組合　自治会館管理運営特別会計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宮崎県後期高齢者医療広域連合　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宮崎県後期高齢者医療広域連合　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宮崎県北部広域行政事務組合（一般会計）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宮崎県北部広域行政事務組合（特別会計）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a2f5pr/3QRKfQqioHS1EpZnwBMzJmhb7WOHHv5iVmyh5IAk5FH9FDZTrb/6O8ye9V2e6wmX3ZlsC9G12ZvRDCg==" saltValue="oBQIv7G1tJxM6xX5B3xNf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5" t="s">
        <v>533</v>
      </c>
      <c r="D34" s="1135"/>
      <c r="E34" s="1136"/>
      <c r="F34" s="32" t="s">
        <v>487</v>
      </c>
      <c r="G34" s="33" t="s">
        <v>487</v>
      </c>
      <c r="H34" s="33" t="s">
        <v>487</v>
      </c>
      <c r="I34" s="33" t="s">
        <v>487</v>
      </c>
      <c r="J34" s="34">
        <v>0.9</v>
      </c>
      <c r="K34" s="22"/>
      <c r="L34" s="22"/>
      <c r="M34" s="22"/>
      <c r="N34" s="22"/>
      <c r="O34" s="22"/>
      <c r="P34" s="22"/>
    </row>
    <row r="35" spans="1:16" ht="39" customHeight="1" x14ac:dyDescent="0.15">
      <c r="A35" s="22"/>
      <c r="B35" s="35"/>
      <c r="C35" s="1131" t="s">
        <v>534</v>
      </c>
      <c r="D35" s="1131"/>
      <c r="E35" s="1132"/>
      <c r="F35" s="36">
        <v>0.59</v>
      </c>
      <c r="G35" s="37">
        <v>0.56999999999999995</v>
      </c>
      <c r="H35" s="37">
        <v>0.88</v>
      </c>
      <c r="I35" s="37">
        <v>0.56000000000000005</v>
      </c>
      <c r="J35" s="38">
        <v>0.8</v>
      </c>
      <c r="K35" s="22"/>
      <c r="L35" s="22"/>
      <c r="M35" s="22"/>
      <c r="N35" s="22"/>
      <c r="O35" s="22"/>
      <c r="P35" s="22"/>
    </row>
    <row r="36" spans="1:16" ht="39" customHeight="1" x14ac:dyDescent="0.15">
      <c r="A36" s="22"/>
      <c r="B36" s="35"/>
      <c r="C36" s="1131" t="s">
        <v>535</v>
      </c>
      <c r="D36" s="1131"/>
      <c r="E36" s="1132"/>
      <c r="F36" s="36">
        <v>1.82</v>
      </c>
      <c r="G36" s="37">
        <v>1.63</v>
      </c>
      <c r="H36" s="37">
        <v>1.72</v>
      </c>
      <c r="I36" s="37">
        <v>1.82</v>
      </c>
      <c r="J36" s="38">
        <v>0.15</v>
      </c>
      <c r="K36" s="22"/>
      <c r="L36" s="22"/>
      <c r="M36" s="22"/>
      <c r="N36" s="22"/>
      <c r="O36" s="22"/>
      <c r="P36" s="22"/>
    </row>
    <row r="37" spans="1:16" ht="39" customHeight="1" x14ac:dyDescent="0.15">
      <c r="A37" s="22"/>
      <c r="B37" s="35"/>
      <c r="C37" s="1131" t="s">
        <v>536</v>
      </c>
      <c r="D37" s="1131"/>
      <c r="E37" s="1132"/>
      <c r="F37" s="36" t="s">
        <v>487</v>
      </c>
      <c r="G37" s="37" t="s">
        <v>487</v>
      </c>
      <c r="H37" s="37" t="s">
        <v>487</v>
      </c>
      <c r="I37" s="37" t="s">
        <v>487</v>
      </c>
      <c r="J37" s="38">
        <v>7.0000000000000007E-2</v>
      </c>
      <c r="K37" s="22"/>
      <c r="L37" s="22"/>
      <c r="M37" s="22"/>
      <c r="N37" s="22"/>
      <c r="O37" s="22"/>
      <c r="P37" s="22"/>
    </row>
    <row r="38" spans="1:16" ht="39" customHeight="1" x14ac:dyDescent="0.15">
      <c r="A38" s="22"/>
      <c r="B38" s="35"/>
      <c r="C38" s="1131" t="s">
        <v>537</v>
      </c>
      <c r="D38" s="1131"/>
      <c r="E38" s="1132"/>
      <c r="F38" s="36">
        <v>0</v>
      </c>
      <c r="G38" s="37">
        <v>0</v>
      </c>
      <c r="H38" s="37">
        <v>0</v>
      </c>
      <c r="I38" s="37">
        <v>0</v>
      </c>
      <c r="J38" s="38">
        <v>0.01</v>
      </c>
      <c r="K38" s="22"/>
      <c r="L38" s="22"/>
      <c r="M38" s="22"/>
      <c r="N38" s="22"/>
      <c r="O38" s="22"/>
      <c r="P38" s="22"/>
    </row>
    <row r="39" spans="1:16" ht="39" customHeight="1" x14ac:dyDescent="0.15">
      <c r="A39" s="22"/>
      <c r="B39" s="35"/>
      <c r="C39" s="1131" t="s">
        <v>538</v>
      </c>
      <c r="D39" s="1131"/>
      <c r="E39" s="1132"/>
      <c r="F39" s="36">
        <v>0.09</v>
      </c>
      <c r="G39" s="37">
        <v>0.12</v>
      </c>
      <c r="H39" s="37">
        <v>0.2</v>
      </c>
      <c r="I39" s="37">
        <v>0.19</v>
      </c>
      <c r="J39" s="38">
        <v>0.01</v>
      </c>
      <c r="K39" s="22"/>
      <c r="L39" s="22"/>
      <c r="M39" s="22"/>
      <c r="N39" s="22"/>
      <c r="O39" s="22"/>
      <c r="P39" s="22"/>
    </row>
    <row r="40" spans="1:16" ht="39" customHeight="1" x14ac:dyDescent="0.15">
      <c r="A40" s="22"/>
      <c r="B40" s="35"/>
      <c r="C40" s="1131" t="s">
        <v>539</v>
      </c>
      <c r="D40" s="1131"/>
      <c r="E40" s="1132"/>
      <c r="F40" s="36">
        <v>0</v>
      </c>
      <c r="G40" s="37">
        <v>0</v>
      </c>
      <c r="H40" s="37">
        <v>0</v>
      </c>
      <c r="I40" s="37">
        <v>0</v>
      </c>
      <c r="J40" s="38">
        <v>0</v>
      </c>
      <c r="K40" s="22"/>
      <c r="L40" s="22"/>
      <c r="M40" s="22"/>
      <c r="N40" s="22"/>
      <c r="O40" s="22"/>
      <c r="P40" s="22"/>
    </row>
    <row r="41" spans="1:16" ht="39" customHeight="1" x14ac:dyDescent="0.15">
      <c r="A41" s="22"/>
      <c r="B41" s="35"/>
      <c r="C41" s="1131" t="s">
        <v>540</v>
      </c>
      <c r="D41" s="1131"/>
      <c r="E41" s="1132"/>
      <c r="F41" s="36">
        <v>0</v>
      </c>
      <c r="G41" s="37">
        <v>0</v>
      </c>
      <c r="H41" s="37">
        <v>0</v>
      </c>
      <c r="I41" s="37">
        <v>0</v>
      </c>
      <c r="J41" s="38">
        <v>0</v>
      </c>
      <c r="K41" s="22"/>
      <c r="L41" s="22"/>
      <c r="M41" s="22"/>
      <c r="N41" s="22"/>
      <c r="O41" s="22"/>
      <c r="P41" s="22"/>
    </row>
    <row r="42" spans="1:16" ht="39" customHeight="1" x14ac:dyDescent="0.15">
      <c r="A42" s="22"/>
      <c r="B42" s="39"/>
      <c r="C42" s="1131" t="s">
        <v>541</v>
      </c>
      <c r="D42" s="1131"/>
      <c r="E42" s="1132"/>
      <c r="F42" s="36" t="s">
        <v>487</v>
      </c>
      <c r="G42" s="37" t="s">
        <v>487</v>
      </c>
      <c r="H42" s="37" t="s">
        <v>487</v>
      </c>
      <c r="I42" s="37" t="s">
        <v>487</v>
      </c>
      <c r="J42" s="38" t="s">
        <v>487</v>
      </c>
      <c r="K42" s="22"/>
      <c r="L42" s="22"/>
      <c r="M42" s="22"/>
      <c r="N42" s="22"/>
      <c r="O42" s="22"/>
      <c r="P42" s="22"/>
    </row>
    <row r="43" spans="1:16" ht="39" customHeight="1" thickBot="1" x14ac:dyDescent="0.2">
      <c r="A43" s="22"/>
      <c r="B43" s="40"/>
      <c r="C43" s="1133" t="s">
        <v>542</v>
      </c>
      <c r="D43" s="1133"/>
      <c r="E43" s="1134"/>
      <c r="F43" s="41">
        <v>11.82</v>
      </c>
      <c r="G43" s="42">
        <v>11.39</v>
      </c>
      <c r="H43" s="42">
        <v>11.69</v>
      </c>
      <c r="I43" s="42">
        <v>13.05</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8lM0+szXssyVrGe93V4HyCYFPRRHPGrBHcAkzy+ywFY8X1ZP3ST09Ht06nmSO9tpMtauMwvZLWge8yW1AajJA==" saltValue="4JKHkoQtJ7Vkyz2Z4GpM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0" t="s">
        <v>9</v>
      </c>
      <c r="C45" s="1161"/>
      <c r="D45" s="56"/>
      <c r="E45" s="1166" t="s">
        <v>10</v>
      </c>
      <c r="F45" s="1166"/>
      <c r="G45" s="1166"/>
      <c r="H45" s="1166"/>
      <c r="I45" s="1166"/>
      <c r="J45" s="1167"/>
      <c r="K45" s="57">
        <v>573</v>
      </c>
      <c r="L45" s="58">
        <v>597</v>
      </c>
      <c r="M45" s="58">
        <v>652</v>
      </c>
      <c r="N45" s="58">
        <v>672</v>
      </c>
      <c r="O45" s="59">
        <v>687</v>
      </c>
      <c r="P45" s="46"/>
      <c r="Q45" s="46"/>
      <c r="R45" s="46"/>
      <c r="S45" s="46"/>
      <c r="T45" s="46"/>
      <c r="U45" s="46"/>
    </row>
    <row r="46" spans="1:21" ht="30.75" customHeight="1" x14ac:dyDescent="0.15">
      <c r="A46" s="46"/>
      <c r="B46" s="1162"/>
      <c r="C46" s="1163"/>
      <c r="D46" s="60"/>
      <c r="E46" s="1139" t="s">
        <v>11</v>
      </c>
      <c r="F46" s="1139"/>
      <c r="G46" s="1139"/>
      <c r="H46" s="1139"/>
      <c r="I46" s="1139"/>
      <c r="J46" s="1140"/>
      <c r="K46" s="61" t="s">
        <v>487</v>
      </c>
      <c r="L46" s="62" t="s">
        <v>487</v>
      </c>
      <c r="M46" s="62" t="s">
        <v>487</v>
      </c>
      <c r="N46" s="62" t="s">
        <v>487</v>
      </c>
      <c r="O46" s="63" t="s">
        <v>487</v>
      </c>
      <c r="P46" s="46"/>
      <c r="Q46" s="46"/>
      <c r="R46" s="46"/>
      <c r="S46" s="46"/>
      <c r="T46" s="46"/>
      <c r="U46" s="46"/>
    </row>
    <row r="47" spans="1:21" ht="30.75" customHeight="1" x14ac:dyDescent="0.15">
      <c r="A47" s="46"/>
      <c r="B47" s="1162"/>
      <c r="C47" s="1163"/>
      <c r="D47" s="60"/>
      <c r="E47" s="1139" t="s">
        <v>12</v>
      </c>
      <c r="F47" s="1139"/>
      <c r="G47" s="1139"/>
      <c r="H47" s="1139"/>
      <c r="I47" s="1139"/>
      <c r="J47" s="1140"/>
      <c r="K47" s="61" t="s">
        <v>487</v>
      </c>
      <c r="L47" s="62" t="s">
        <v>487</v>
      </c>
      <c r="M47" s="62" t="s">
        <v>487</v>
      </c>
      <c r="N47" s="62" t="s">
        <v>487</v>
      </c>
      <c r="O47" s="63" t="s">
        <v>487</v>
      </c>
      <c r="P47" s="46"/>
      <c r="Q47" s="46"/>
      <c r="R47" s="46"/>
      <c r="S47" s="46"/>
      <c r="T47" s="46"/>
      <c r="U47" s="46"/>
    </row>
    <row r="48" spans="1:21" ht="30.75" customHeight="1" x14ac:dyDescent="0.15">
      <c r="A48" s="46"/>
      <c r="B48" s="1162"/>
      <c r="C48" s="1163"/>
      <c r="D48" s="60"/>
      <c r="E48" s="1139" t="s">
        <v>13</v>
      </c>
      <c r="F48" s="1139"/>
      <c r="G48" s="1139"/>
      <c r="H48" s="1139"/>
      <c r="I48" s="1139"/>
      <c r="J48" s="1140"/>
      <c r="K48" s="61">
        <v>46</v>
      </c>
      <c r="L48" s="62">
        <v>44</v>
      </c>
      <c r="M48" s="62">
        <v>45</v>
      </c>
      <c r="N48" s="62">
        <v>46</v>
      </c>
      <c r="O48" s="63">
        <v>15</v>
      </c>
      <c r="P48" s="46"/>
      <c r="Q48" s="46"/>
      <c r="R48" s="46"/>
      <c r="S48" s="46"/>
      <c r="T48" s="46"/>
      <c r="U48" s="46"/>
    </row>
    <row r="49" spans="1:21" ht="30.75" customHeight="1" x14ac:dyDescent="0.15">
      <c r="A49" s="46"/>
      <c r="B49" s="1162"/>
      <c r="C49" s="1163"/>
      <c r="D49" s="60"/>
      <c r="E49" s="1139" t="s">
        <v>14</v>
      </c>
      <c r="F49" s="1139"/>
      <c r="G49" s="1139"/>
      <c r="H49" s="1139"/>
      <c r="I49" s="1139"/>
      <c r="J49" s="1140"/>
      <c r="K49" s="61">
        <v>18</v>
      </c>
      <c r="L49" s="62">
        <v>18</v>
      </c>
      <c r="M49" s="62">
        <v>18</v>
      </c>
      <c r="N49" s="62">
        <v>21</v>
      </c>
      <c r="O49" s="63">
        <v>21</v>
      </c>
      <c r="P49" s="46"/>
      <c r="Q49" s="46"/>
      <c r="R49" s="46"/>
      <c r="S49" s="46"/>
      <c r="T49" s="46"/>
      <c r="U49" s="46"/>
    </row>
    <row r="50" spans="1:21" ht="30.75" customHeight="1" x14ac:dyDescent="0.15">
      <c r="A50" s="46"/>
      <c r="B50" s="1162"/>
      <c r="C50" s="1163"/>
      <c r="D50" s="60"/>
      <c r="E50" s="1139" t="s">
        <v>15</v>
      </c>
      <c r="F50" s="1139"/>
      <c r="G50" s="1139"/>
      <c r="H50" s="1139"/>
      <c r="I50" s="1139"/>
      <c r="J50" s="1140"/>
      <c r="K50" s="61">
        <v>0</v>
      </c>
      <c r="L50" s="62">
        <v>0</v>
      </c>
      <c r="M50" s="62">
        <v>0</v>
      </c>
      <c r="N50" s="62">
        <v>0</v>
      </c>
      <c r="O50" s="63">
        <v>0</v>
      </c>
      <c r="P50" s="46"/>
      <c r="Q50" s="46"/>
      <c r="R50" s="46"/>
      <c r="S50" s="46"/>
      <c r="T50" s="46"/>
      <c r="U50" s="46"/>
    </row>
    <row r="51" spans="1:21" ht="30.75" customHeight="1" x14ac:dyDescent="0.15">
      <c r="A51" s="46"/>
      <c r="B51" s="1164"/>
      <c r="C51" s="1165"/>
      <c r="D51" s="64"/>
      <c r="E51" s="1139" t="s">
        <v>16</v>
      </c>
      <c r="F51" s="1139"/>
      <c r="G51" s="1139"/>
      <c r="H51" s="1139"/>
      <c r="I51" s="1139"/>
      <c r="J51" s="1140"/>
      <c r="K51" s="61" t="s">
        <v>487</v>
      </c>
      <c r="L51" s="62" t="s">
        <v>487</v>
      </c>
      <c r="M51" s="62" t="s">
        <v>487</v>
      </c>
      <c r="N51" s="62" t="s">
        <v>487</v>
      </c>
      <c r="O51" s="63" t="s">
        <v>487</v>
      </c>
      <c r="P51" s="46"/>
      <c r="Q51" s="46"/>
      <c r="R51" s="46"/>
      <c r="S51" s="46"/>
      <c r="T51" s="46"/>
      <c r="U51" s="46"/>
    </row>
    <row r="52" spans="1:21" ht="30.75" customHeight="1" x14ac:dyDescent="0.15">
      <c r="A52" s="46"/>
      <c r="B52" s="1137" t="s">
        <v>17</v>
      </c>
      <c r="C52" s="1138"/>
      <c r="D52" s="64"/>
      <c r="E52" s="1139" t="s">
        <v>18</v>
      </c>
      <c r="F52" s="1139"/>
      <c r="G52" s="1139"/>
      <c r="H52" s="1139"/>
      <c r="I52" s="1139"/>
      <c r="J52" s="1140"/>
      <c r="K52" s="61">
        <v>478</v>
      </c>
      <c r="L52" s="62">
        <v>477</v>
      </c>
      <c r="M52" s="62">
        <v>466</v>
      </c>
      <c r="N52" s="62">
        <v>486</v>
      </c>
      <c r="O52" s="63">
        <v>519</v>
      </c>
      <c r="P52" s="46"/>
      <c r="Q52" s="46"/>
      <c r="R52" s="46"/>
      <c r="S52" s="46"/>
      <c r="T52" s="46"/>
      <c r="U52" s="46"/>
    </row>
    <row r="53" spans="1:21" ht="30.75" customHeight="1" thickBot="1" x14ac:dyDescent="0.2">
      <c r="A53" s="46"/>
      <c r="B53" s="1141" t="s">
        <v>19</v>
      </c>
      <c r="C53" s="1142"/>
      <c r="D53" s="65"/>
      <c r="E53" s="1143" t="s">
        <v>20</v>
      </c>
      <c r="F53" s="1143"/>
      <c r="G53" s="1143"/>
      <c r="H53" s="1143"/>
      <c r="I53" s="1143"/>
      <c r="J53" s="1144"/>
      <c r="K53" s="66">
        <v>159</v>
      </c>
      <c r="L53" s="67">
        <v>182</v>
      </c>
      <c r="M53" s="67">
        <v>249</v>
      </c>
      <c r="N53" s="67">
        <v>253</v>
      </c>
      <c r="O53" s="68">
        <v>204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45" t="s">
        <v>24</v>
      </c>
      <c r="C58" s="1146"/>
      <c r="D58" s="1151" t="s">
        <v>25</v>
      </c>
      <c r="E58" s="1152"/>
      <c r="F58" s="1152"/>
      <c r="G58" s="1152"/>
      <c r="H58" s="1152"/>
      <c r="I58" s="1152"/>
      <c r="J58" s="1153"/>
      <c r="K58" s="81" t="s">
        <v>548</v>
      </c>
      <c r="L58" s="82" t="s">
        <v>548</v>
      </c>
      <c r="M58" s="82" t="s">
        <v>548</v>
      </c>
      <c r="N58" s="82" t="s">
        <v>548</v>
      </c>
      <c r="O58" s="83" t="s">
        <v>548</v>
      </c>
    </row>
    <row r="59" spans="1:21" ht="31.5" customHeight="1" x14ac:dyDescent="0.15">
      <c r="B59" s="1147"/>
      <c r="C59" s="1148"/>
      <c r="D59" s="1154" t="s">
        <v>26</v>
      </c>
      <c r="E59" s="1155"/>
      <c r="F59" s="1155"/>
      <c r="G59" s="1155"/>
      <c r="H59" s="1155"/>
      <c r="I59" s="1155"/>
      <c r="J59" s="1156"/>
      <c r="K59" s="84" t="s">
        <v>548</v>
      </c>
      <c r="L59" s="85" t="s">
        <v>548</v>
      </c>
      <c r="M59" s="85" t="s">
        <v>548</v>
      </c>
      <c r="N59" s="85" t="s">
        <v>548</v>
      </c>
      <c r="O59" s="86" t="s">
        <v>548</v>
      </c>
    </row>
    <row r="60" spans="1:21" ht="31.5" customHeight="1" thickBot="1" x14ac:dyDescent="0.2">
      <c r="B60" s="1149"/>
      <c r="C60" s="1150"/>
      <c r="D60" s="1157" t="s">
        <v>27</v>
      </c>
      <c r="E60" s="1158"/>
      <c r="F60" s="1158"/>
      <c r="G60" s="1158"/>
      <c r="H60" s="1158"/>
      <c r="I60" s="1158"/>
      <c r="J60" s="1159"/>
      <c r="K60" s="87" t="s">
        <v>548</v>
      </c>
      <c r="L60" s="88" t="s">
        <v>548</v>
      </c>
      <c r="M60" s="88" t="s">
        <v>548</v>
      </c>
      <c r="N60" s="88" t="s">
        <v>548</v>
      </c>
      <c r="O60" s="89" t="s">
        <v>548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RVAGP0u4w6CMdsTp8kALyO9Mv9RNq6VT8qCzsSj1t3ojGPjFNxo+uhKfHcu1bnmdDlBowKuz5ybt06sOpl+Jw==" saltValue="4BG98/QvGcZBF86qHYgg7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0" t="s">
        <v>30</v>
      </c>
      <c r="C41" s="1181"/>
      <c r="D41" s="103"/>
      <c r="E41" s="1182" t="s">
        <v>31</v>
      </c>
      <c r="F41" s="1182"/>
      <c r="G41" s="1182"/>
      <c r="H41" s="1183"/>
      <c r="I41" s="330">
        <v>7290</v>
      </c>
      <c r="J41" s="331">
        <v>7208</v>
      </c>
      <c r="K41" s="331">
        <v>7056</v>
      </c>
      <c r="L41" s="331">
        <v>6766</v>
      </c>
      <c r="M41" s="332">
        <v>6654</v>
      </c>
    </row>
    <row r="42" spans="2:13" ht="27.75" customHeight="1" x14ac:dyDescent="0.15">
      <c r="B42" s="1170"/>
      <c r="C42" s="1171"/>
      <c r="D42" s="104"/>
      <c r="E42" s="1174" t="s">
        <v>32</v>
      </c>
      <c r="F42" s="1174"/>
      <c r="G42" s="1174"/>
      <c r="H42" s="1175"/>
      <c r="I42" s="333">
        <v>0</v>
      </c>
      <c r="J42" s="334">
        <v>3</v>
      </c>
      <c r="K42" s="334">
        <v>2</v>
      </c>
      <c r="L42" s="334">
        <v>2</v>
      </c>
      <c r="M42" s="335">
        <v>2</v>
      </c>
    </row>
    <row r="43" spans="2:13" ht="27.75" customHeight="1" x14ac:dyDescent="0.15">
      <c r="B43" s="1170"/>
      <c r="C43" s="1171"/>
      <c r="D43" s="104"/>
      <c r="E43" s="1174" t="s">
        <v>33</v>
      </c>
      <c r="F43" s="1174"/>
      <c r="G43" s="1174"/>
      <c r="H43" s="1175"/>
      <c r="I43" s="333">
        <v>440</v>
      </c>
      <c r="J43" s="334">
        <v>414</v>
      </c>
      <c r="K43" s="334">
        <v>428</v>
      </c>
      <c r="L43" s="334">
        <v>408</v>
      </c>
      <c r="M43" s="335">
        <v>174</v>
      </c>
    </row>
    <row r="44" spans="2:13" ht="27.75" customHeight="1" x14ac:dyDescent="0.15">
      <c r="B44" s="1170"/>
      <c r="C44" s="1171"/>
      <c r="D44" s="104"/>
      <c r="E44" s="1174" t="s">
        <v>34</v>
      </c>
      <c r="F44" s="1174"/>
      <c r="G44" s="1174"/>
      <c r="H44" s="1175"/>
      <c r="I44" s="333">
        <v>296</v>
      </c>
      <c r="J44" s="334">
        <v>275</v>
      </c>
      <c r="K44" s="334">
        <v>257</v>
      </c>
      <c r="L44" s="334">
        <v>244</v>
      </c>
      <c r="M44" s="335">
        <v>423</v>
      </c>
    </row>
    <row r="45" spans="2:13" ht="27.75" customHeight="1" x14ac:dyDescent="0.15">
      <c r="B45" s="1170"/>
      <c r="C45" s="1171"/>
      <c r="D45" s="104"/>
      <c r="E45" s="1174" t="s">
        <v>35</v>
      </c>
      <c r="F45" s="1174"/>
      <c r="G45" s="1174"/>
      <c r="H45" s="1175"/>
      <c r="I45" s="333">
        <v>829</v>
      </c>
      <c r="J45" s="334">
        <v>793</v>
      </c>
      <c r="K45" s="334">
        <v>790</v>
      </c>
      <c r="L45" s="334">
        <v>809</v>
      </c>
      <c r="M45" s="335">
        <v>876</v>
      </c>
    </row>
    <row r="46" spans="2:13" ht="27.75" customHeight="1" x14ac:dyDescent="0.15">
      <c r="B46" s="1170"/>
      <c r="C46" s="1171"/>
      <c r="D46" s="105"/>
      <c r="E46" s="1174" t="s">
        <v>36</v>
      </c>
      <c r="F46" s="1174"/>
      <c r="G46" s="1174"/>
      <c r="H46" s="1175"/>
      <c r="I46" s="333" t="s">
        <v>487</v>
      </c>
      <c r="J46" s="334" t="s">
        <v>487</v>
      </c>
      <c r="K46" s="334" t="s">
        <v>487</v>
      </c>
      <c r="L46" s="334" t="s">
        <v>487</v>
      </c>
      <c r="M46" s="335" t="s">
        <v>487</v>
      </c>
    </row>
    <row r="47" spans="2:13" ht="27.75" customHeight="1" x14ac:dyDescent="0.15">
      <c r="B47" s="1170"/>
      <c r="C47" s="1171"/>
      <c r="D47" s="106"/>
      <c r="E47" s="1184" t="s">
        <v>37</v>
      </c>
      <c r="F47" s="1185"/>
      <c r="G47" s="1185"/>
      <c r="H47" s="1186"/>
      <c r="I47" s="333" t="s">
        <v>487</v>
      </c>
      <c r="J47" s="334" t="s">
        <v>487</v>
      </c>
      <c r="K47" s="334" t="s">
        <v>487</v>
      </c>
      <c r="L47" s="334" t="s">
        <v>487</v>
      </c>
      <c r="M47" s="335" t="s">
        <v>487</v>
      </c>
    </row>
    <row r="48" spans="2:13" ht="27.75" customHeight="1" x14ac:dyDescent="0.15">
      <c r="B48" s="1170"/>
      <c r="C48" s="1171"/>
      <c r="D48" s="104"/>
      <c r="E48" s="1174" t="s">
        <v>38</v>
      </c>
      <c r="F48" s="1174"/>
      <c r="G48" s="1174"/>
      <c r="H48" s="1175"/>
      <c r="I48" s="333" t="s">
        <v>487</v>
      </c>
      <c r="J48" s="334" t="s">
        <v>487</v>
      </c>
      <c r="K48" s="334" t="s">
        <v>487</v>
      </c>
      <c r="L48" s="334" t="s">
        <v>487</v>
      </c>
      <c r="M48" s="335" t="s">
        <v>487</v>
      </c>
    </row>
    <row r="49" spans="2:13" ht="27.75" customHeight="1" x14ac:dyDescent="0.15">
      <c r="B49" s="1172"/>
      <c r="C49" s="1173"/>
      <c r="D49" s="104"/>
      <c r="E49" s="1174" t="s">
        <v>39</v>
      </c>
      <c r="F49" s="1174"/>
      <c r="G49" s="1174"/>
      <c r="H49" s="1175"/>
      <c r="I49" s="333" t="s">
        <v>487</v>
      </c>
      <c r="J49" s="334" t="s">
        <v>487</v>
      </c>
      <c r="K49" s="334" t="s">
        <v>487</v>
      </c>
      <c r="L49" s="334" t="s">
        <v>487</v>
      </c>
      <c r="M49" s="335" t="s">
        <v>487</v>
      </c>
    </row>
    <row r="50" spans="2:13" ht="27.75" customHeight="1" x14ac:dyDescent="0.15">
      <c r="B50" s="1168" t="s">
        <v>40</v>
      </c>
      <c r="C50" s="1169"/>
      <c r="D50" s="107"/>
      <c r="E50" s="1174" t="s">
        <v>41</v>
      </c>
      <c r="F50" s="1174"/>
      <c r="G50" s="1174"/>
      <c r="H50" s="1175"/>
      <c r="I50" s="333">
        <v>3325</v>
      </c>
      <c r="J50" s="334">
        <v>3773</v>
      </c>
      <c r="K50" s="334">
        <v>3866</v>
      </c>
      <c r="L50" s="334">
        <v>3967</v>
      </c>
      <c r="M50" s="335">
        <v>4148</v>
      </c>
    </row>
    <row r="51" spans="2:13" ht="27.75" customHeight="1" x14ac:dyDescent="0.15">
      <c r="B51" s="1170"/>
      <c r="C51" s="1171"/>
      <c r="D51" s="104"/>
      <c r="E51" s="1174" t="s">
        <v>42</v>
      </c>
      <c r="F51" s="1174"/>
      <c r="G51" s="1174"/>
      <c r="H51" s="1175"/>
      <c r="I51" s="333" t="s">
        <v>487</v>
      </c>
      <c r="J51" s="334" t="s">
        <v>487</v>
      </c>
      <c r="K51" s="334" t="s">
        <v>487</v>
      </c>
      <c r="L51" s="334" t="s">
        <v>487</v>
      </c>
      <c r="M51" s="335" t="s">
        <v>487</v>
      </c>
    </row>
    <row r="52" spans="2:13" ht="27.75" customHeight="1" x14ac:dyDescent="0.15">
      <c r="B52" s="1172"/>
      <c r="C52" s="1173"/>
      <c r="D52" s="104"/>
      <c r="E52" s="1174" t="s">
        <v>43</v>
      </c>
      <c r="F52" s="1174"/>
      <c r="G52" s="1174"/>
      <c r="H52" s="1175"/>
      <c r="I52" s="333">
        <v>5301</v>
      </c>
      <c r="J52" s="334">
        <v>5225</v>
      </c>
      <c r="K52" s="334">
        <v>5179</v>
      </c>
      <c r="L52" s="334">
        <v>4982</v>
      </c>
      <c r="M52" s="335">
        <v>4876</v>
      </c>
    </row>
    <row r="53" spans="2:13" ht="27.75" customHeight="1" thickBot="1" x14ac:dyDescent="0.2">
      <c r="B53" s="1176" t="s">
        <v>19</v>
      </c>
      <c r="C53" s="1177"/>
      <c r="D53" s="108"/>
      <c r="E53" s="1178" t="s">
        <v>44</v>
      </c>
      <c r="F53" s="1178"/>
      <c r="G53" s="1178"/>
      <c r="H53" s="1179"/>
      <c r="I53" s="336">
        <v>229</v>
      </c>
      <c r="J53" s="337">
        <v>-305</v>
      </c>
      <c r="K53" s="337">
        <v>-512</v>
      </c>
      <c r="L53" s="337">
        <v>-720</v>
      </c>
      <c r="M53" s="338">
        <v>-896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W9hZLFMI3zskIdGq8Y07ao8joRmLYOt0nORIvpZHY/dRmdo2LO8u8ARPx8lrKFHYbN1/w7t2n3WuOcoTw7kGw==" saltValue="KL028+5l4FKDOd/fsrOD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5" t="s">
        <v>46</v>
      </c>
      <c r="D55" s="1195"/>
      <c r="E55" s="1196"/>
      <c r="F55" s="339">
        <v>1638</v>
      </c>
      <c r="G55" s="339">
        <v>1665</v>
      </c>
      <c r="H55" s="340">
        <v>1710</v>
      </c>
    </row>
    <row r="56" spans="2:8" ht="52.5" customHeight="1" x14ac:dyDescent="0.15">
      <c r="B56" s="120"/>
      <c r="C56" s="1197" t="s">
        <v>47</v>
      </c>
      <c r="D56" s="1197"/>
      <c r="E56" s="1198"/>
      <c r="F56" s="341">
        <v>333</v>
      </c>
      <c r="G56" s="341">
        <v>343</v>
      </c>
      <c r="H56" s="342">
        <v>357</v>
      </c>
    </row>
    <row r="57" spans="2:8" ht="53.25" customHeight="1" x14ac:dyDescent="0.15">
      <c r="B57" s="120"/>
      <c r="C57" s="1199" t="s">
        <v>48</v>
      </c>
      <c r="D57" s="1199"/>
      <c r="E57" s="1200"/>
      <c r="F57" s="343">
        <v>1652</v>
      </c>
      <c r="G57" s="343">
        <v>1756</v>
      </c>
      <c r="H57" s="344">
        <v>1891</v>
      </c>
    </row>
    <row r="58" spans="2:8" ht="45.75" customHeight="1" x14ac:dyDescent="0.15">
      <c r="B58" s="121"/>
      <c r="C58" s="1187" t="s">
        <v>560</v>
      </c>
      <c r="D58" s="1188"/>
      <c r="E58" s="1189"/>
      <c r="F58" s="345">
        <v>1205</v>
      </c>
      <c r="G58" s="345">
        <v>1298</v>
      </c>
      <c r="H58" s="346">
        <v>1379</v>
      </c>
    </row>
    <row r="59" spans="2:8" ht="45.75" customHeight="1" x14ac:dyDescent="0.15">
      <c r="B59" s="121"/>
      <c r="C59" s="1187" t="s">
        <v>561</v>
      </c>
      <c r="D59" s="1188"/>
      <c r="E59" s="1189"/>
      <c r="F59" s="345">
        <v>157</v>
      </c>
      <c r="G59" s="345">
        <v>157</v>
      </c>
      <c r="H59" s="346">
        <v>157</v>
      </c>
    </row>
    <row r="60" spans="2:8" ht="45.75" customHeight="1" x14ac:dyDescent="0.15">
      <c r="B60" s="121"/>
      <c r="C60" s="1187" t="s">
        <v>562</v>
      </c>
      <c r="D60" s="1188"/>
      <c r="E60" s="1189"/>
      <c r="F60" s="345">
        <v>103</v>
      </c>
      <c r="G60" s="345">
        <v>113</v>
      </c>
      <c r="H60" s="346">
        <v>127</v>
      </c>
    </row>
    <row r="61" spans="2:8" ht="45.75" customHeight="1" x14ac:dyDescent="0.15">
      <c r="B61" s="121"/>
      <c r="C61" s="1187" t="s">
        <v>563</v>
      </c>
      <c r="D61" s="1188"/>
      <c r="E61" s="1189"/>
      <c r="F61" s="345">
        <v>82</v>
      </c>
      <c r="G61" s="345">
        <v>78</v>
      </c>
      <c r="H61" s="346">
        <v>92</v>
      </c>
    </row>
    <row r="62" spans="2:8" ht="45.75" customHeight="1" thickBot="1" x14ac:dyDescent="0.2">
      <c r="B62" s="122"/>
      <c r="C62" s="1190" t="s">
        <v>564</v>
      </c>
      <c r="D62" s="1191"/>
      <c r="E62" s="1192"/>
      <c r="F62" s="347">
        <v>19</v>
      </c>
      <c r="G62" s="347">
        <v>22</v>
      </c>
      <c r="H62" s="348">
        <v>51</v>
      </c>
    </row>
    <row r="63" spans="2:8" ht="52.5" customHeight="1" thickBot="1" x14ac:dyDescent="0.2">
      <c r="B63" s="123"/>
      <c r="C63" s="1193" t="s">
        <v>49</v>
      </c>
      <c r="D63" s="1193"/>
      <c r="E63" s="1194"/>
      <c r="F63" s="349">
        <v>3623</v>
      </c>
      <c r="G63" s="349">
        <v>3764</v>
      </c>
      <c r="H63" s="350">
        <v>3958</v>
      </c>
    </row>
    <row r="64" spans="2:8" x14ac:dyDescent="0.15"/>
  </sheetData>
  <sheetProtection algorithmName="SHA-512" hashValue="4NFrWanohitKPE5stVXCBXY+vxylftalmm9vUXpjHe444MIk0DDreqXp6euHscTL6kMQHQneGjqEjR2n1WZJbA==" saltValue="JH+clSlgMutLeaVjhK02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720625</v>
      </c>
      <c r="E3" s="142"/>
      <c r="F3" s="143">
        <v>301035</v>
      </c>
      <c r="G3" s="144"/>
      <c r="H3" s="145"/>
    </row>
    <row r="4" spans="1:8" x14ac:dyDescent="0.15">
      <c r="A4" s="146"/>
      <c r="B4" s="147"/>
      <c r="C4" s="148"/>
      <c r="D4" s="149">
        <v>602526</v>
      </c>
      <c r="E4" s="150"/>
      <c r="F4" s="151">
        <v>154376</v>
      </c>
      <c r="G4" s="152"/>
      <c r="H4" s="153"/>
    </row>
    <row r="5" spans="1:8" x14ac:dyDescent="0.15">
      <c r="A5" s="134" t="s">
        <v>520</v>
      </c>
      <c r="B5" s="139"/>
      <c r="C5" s="140"/>
      <c r="D5" s="141">
        <v>242364</v>
      </c>
      <c r="E5" s="142"/>
      <c r="F5" s="143">
        <v>277467</v>
      </c>
      <c r="G5" s="144"/>
      <c r="H5" s="145"/>
    </row>
    <row r="6" spans="1:8" x14ac:dyDescent="0.15">
      <c r="A6" s="146"/>
      <c r="B6" s="147"/>
      <c r="C6" s="148"/>
      <c r="D6" s="149">
        <v>154705</v>
      </c>
      <c r="E6" s="150"/>
      <c r="F6" s="151">
        <v>128378</v>
      </c>
      <c r="G6" s="152"/>
      <c r="H6" s="153"/>
    </row>
    <row r="7" spans="1:8" x14ac:dyDescent="0.15">
      <c r="A7" s="134" t="s">
        <v>521</v>
      </c>
      <c r="B7" s="139"/>
      <c r="C7" s="140"/>
      <c r="D7" s="141">
        <v>258134</v>
      </c>
      <c r="E7" s="142"/>
      <c r="F7" s="143">
        <v>282256</v>
      </c>
      <c r="G7" s="144"/>
      <c r="H7" s="145"/>
    </row>
    <row r="8" spans="1:8" x14ac:dyDescent="0.15">
      <c r="A8" s="146"/>
      <c r="B8" s="147"/>
      <c r="C8" s="148"/>
      <c r="D8" s="149">
        <v>171217</v>
      </c>
      <c r="E8" s="150"/>
      <c r="F8" s="151">
        <v>145453</v>
      </c>
      <c r="G8" s="152"/>
      <c r="H8" s="153"/>
    </row>
    <row r="9" spans="1:8" x14ac:dyDescent="0.15">
      <c r="A9" s="134" t="s">
        <v>522</v>
      </c>
      <c r="B9" s="139"/>
      <c r="C9" s="140"/>
      <c r="D9" s="141">
        <v>207418</v>
      </c>
      <c r="E9" s="142"/>
      <c r="F9" s="143">
        <v>295341</v>
      </c>
      <c r="G9" s="144"/>
      <c r="H9" s="145"/>
    </row>
    <row r="10" spans="1:8" x14ac:dyDescent="0.15">
      <c r="A10" s="146"/>
      <c r="B10" s="147"/>
      <c r="C10" s="148"/>
      <c r="D10" s="149">
        <v>91358</v>
      </c>
      <c r="E10" s="150"/>
      <c r="F10" s="151">
        <v>137402</v>
      </c>
      <c r="G10" s="152"/>
      <c r="H10" s="153"/>
    </row>
    <row r="11" spans="1:8" x14ac:dyDescent="0.15">
      <c r="A11" s="134" t="s">
        <v>523</v>
      </c>
      <c r="B11" s="139"/>
      <c r="C11" s="140"/>
      <c r="D11" s="141">
        <v>247856</v>
      </c>
      <c r="E11" s="142"/>
      <c r="F11" s="143">
        <v>292845</v>
      </c>
      <c r="G11" s="144"/>
      <c r="H11" s="145"/>
    </row>
    <row r="12" spans="1:8" x14ac:dyDescent="0.15">
      <c r="A12" s="146"/>
      <c r="B12" s="147"/>
      <c r="C12" s="154"/>
      <c r="D12" s="149">
        <v>175655</v>
      </c>
      <c r="E12" s="150"/>
      <c r="F12" s="151">
        <v>143187</v>
      </c>
      <c r="G12" s="152"/>
      <c r="H12" s="153"/>
    </row>
    <row r="13" spans="1:8" x14ac:dyDescent="0.15">
      <c r="A13" s="134"/>
      <c r="B13" s="139"/>
      <c r="C13" s="140"/>
      <c r="D13" s="141">
        <v>335279</v>
      </c>
      <c r="E13" s="142"/>
      <c r="F13" s="143">
        <v>289789</v>
      </c>
      <c r="G13" s="155"/>
      <c r="H13" s="145"/>
    </row>
    <row r="14" spans="1:8" x14ac:dyDescent="0.15">
      <c r="A14" s="146"/>
      <c r="B14" s="147"/>
      <c r="C14" s="148"/>
      <c r="D14" s="149">
        <v>239092</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1.83</v>
      </c>
      <c r="C19" s="156">
        <f>ROUND(VALUE(SUBSTITUTE(実質収支比率等に係る経年分析!G$48,"▲","-")),2)</f>
        <v>1.64</v>
      </c>
      <c r="D19" s="156">
        <f>ROUND(VALUE(SUBSTITUTE(実質収支比率等に係る経年分析!H$48,"▲","-")),2)</f>
        <v>1.73</v>
      </c>
      <c r="E19" s="156">
        <f>ROUND(VALUE(SUBSTITUTE(実質収支比率等に係る経年分析!I$48,"▲","-")),2)</f>
        <v>1.82</v>
      </c>
      <c r="F19" s="156">
        <f>ROUND(VALUE(SUBSTITUTE(実質収支比率等に係る経年分析!J$48,"▲","-")),2)</f>
        <v>0.16</v>
      </c>
    </row>
    <row r="20" spans="1:11" x14ac:dyDescent="0.15">
      <c r="A20" s="156" t="s">
        <v>53</v>
      </c>
      <c r="B20" s="156">
        <f>ROUND(VALUE(SUBSTITUTE(実質収支比率等に係る経年分析!F$47,"▲","-")),2)</f>
        <v>53.83</v>
      </c>
      <c r="C20" s="156">
        <f>ROUND(VALUE(SUBSTITUTE(実質収支比率等に係る経年分析!G$47,"▲","-")),2)</f>
        <v>50.73</v>
      </c>
      <c r="D20" s="156">
        <f>ROUND(VALUE(SUBSTITUTE(実質収支比率等に係る経年分析!H$47,"▲","-")),2)</f>
        <v>53.06</v>
      </c>
      <c r="E20" s="156">
        <f>ROUND(VALUE(SUBSTITUTE(実質収支比率等に係る経年分析!I$47,"▲","-")),2)</f>
        <v>52.86</v>
      </c>
      <c r="F20" s="156">
        <f>ROUND(VALUE(SUBSTITUTE(実質収支比率等に係る経年分析!J$47,"▲","-")),2)</f>
        <v>52.65</v>
      </c>
    </row>
    <row r="21" spans="1:11" x14ac:dyDescent="0.15">
      <c r="A21" s="156" t="s">
        <v>54</v>
      </c>
      <c r="B21" s="156">
        <f>IF(ISNUMBER(VALUE(SUBSTITUTE(実質収支比率等に係る経年分析!F$49,"▲","-"))),ROUND(VALUE(SUBSTITUTE(実質収支比率等に係る経年分析!F$49,"▲","-")),2),NA())</f>
        <v>0.12</v>
      </c>
      <c r="C21" s="156">
        <f>IF(ISNUMBER(VALUE(SUBSTITUTE(実質収支比率等に係る経年分析!G$49,"▲","-"))),ROUND(VALUE(SUBSTITUTE(実質収支比率等に係る経年分析!G$49,"▲","-")),2),NA())</f>
        <v>-0.06</v>
      </c>
      <c r="D21" s="156">
        <f>IF(ISNUMBER(VALUE(SUBSTITUTE(実質収支比率等に係る経年分析!H$49,"▲","-"))),ROUND(VALUE(SUBSTITUTE(実質収支比率等に係る経年分析!H$49,"▲","-")),2),NA())</f>
        <v>0.05</v>
      </c>
      <c r="E21" s="156">
        <f>IF(ISNUMBER(VALUE(SUBSTITUTE(実質収支比率等に係る経年分析!I$49,"▲","-"))),ROUND(VALUE(SUBSTITUTE(実質収支比率等に係る経年分析!I$49,"▲","-")),2),NA())</f>
        <v>0.13</v>
      </c>
      <c r="F21" s="156">
        <f>IF(ISNUMBER(VALUE(SUBSTITUTE(実質収支比率等に係る経年分析!J$49,"▲","-"))),ROUND(VALUE(SUBSTITUTE(実質収支比率等に係る経年分析!J$49,"▲","-")),2),NA())</f>
        <v>-1.1399999999999999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11.82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11.39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11.69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13.05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日之影町介護保険特別会計（介護サービス事業勘定）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日之影町奨学資金事業特別会計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日之影町国民健康保険事業特別会計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日之影町後期高齢者医療特別会計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15">
      <c r="A33" s="157" t="str">
        <f>IF(連結実質赤字比率に係る赤字・黒字の構成分析!C$37="",NA(),連結実質赤字比率に係る赤字・黒字の構成分析!C$37)</f>
        <v>日之影町農業集落排水事業会計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7.0000000000000007E-2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1.82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0.15</v>
      </c>
    </row>
    <row r="35" spans="1:16" x14ac:dyDescent="0.15">
      <c r="A35" s="157" t="str">
        <f>IF(連結実質赤字比率に係る赤字・黒字の構成分析!C$35="",NA(),連結実質赤字比率に係る赤字・黒字の構成分析!C$35)</f>
        <v>日之影町介護保険特別会計（保険事業勘定）</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0.59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0.56999999999999995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0.88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0.56000000000000005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0.8</v>
      </c>
    </row>
    <row r="36" spans="1:16" x14ac:dyDescent="0.15">
      <c r="A36" s="157" t="str">
        <f>IF(連結実質赤字比率に係る赤字・黒字の構成分析!C$34="",NA(),連結実質赤字比率に係る赤字・黒字の構成分析!C$34)</f>
        <v>日之影町簡易水道事業会計</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#VALUE!</v>
      </c>
      <c r="I36" s="157" t="e">
        <f>IF(ROUND(VALUE(SUBSTITUTE(連結実質赤字比率に係る赤字・黒字の構成分析!I$34,"▲", "-")), 2) &gt;= 0, ABS(ROUND(VALUE(SUBSTITUTE(連結実質赤字比率に係る赤字・黒字の構成分析!I$34,"▲", "-")), 2)), NA())</f>
        <v>#VALUE!</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0.9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478</v>
      </c>
      <c r="E42" s="158"/>
      <c r="F42" s="158"/>
      <c r="G42" s="158">
        <f>'実質公債費比率（分子）の構造'!L$52</f>
        <v>477</v>
      </c>
      <c r="H42" s="158"/>
      <c r="I42" s="158"/>
      <c r="J42" s="158">
        <f>'実質公債費比率（分子）の構造'!M$52</f>
        <v>466</v>
      </c>
      <c r="K42" s="158"/>
      <c r="L42" s="158"/>
      <c r="M42" s="158">
        <f>'実質公債費比率（分子）の構造'!N$52</f>
        <v>486</v>
      </c>
      <c r="N42" s="158"/>
      <c r="O42" s="158"/>
      <c r="P42" s="158">
        <f>'実質公債費比率（分子）の構造'!O$52</f>
        <v>519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18</v>
      </c>
      <c r="C45" s="158"/>
      <c r="D45" s="158"/>
      <c r="E45" s="158">
        <f>'実質公債費比率（分子）の構造'!L$49</f>
        <v>18</v>
      </c>
      <c r="F45" s="158"/>
      <c r="G45" s="158"/>
      <c r="H45" s="158">
        <f>'実質公債費比率（分子）の構造'!M$49</f>
        <v>18</v>
      </c>
      <c r="I45" s="158"/>
      <c r="J45" s="158"/>
      <c r="K45" s="158">
        <f>'実質公債費比率（分子）の構造'!N$49</f>
        <v>21</v>
      </c>
      <c r="L45" s="158"/>
      <c r="M45" s="158"/>
      <c r="N45" s="158">
        <f>'実質公債費比率（分子）の構造'!O$49</f>
        <v>21</v>
      </c>
      <c r="O45" s="158"/>
      <c r="P45" s="158"/>
    </row>
    <row r="46" spans="1:16" x14ac:dyDescent="0.15">
      <c r="A46" s="158" t="s">
        <v>64</v>
      </c>
      <c r="B46" s="158">
        <f>'実質公債費比率（分子）の構造'!K$48</f>
        <v>46</v>
      </c>
      <c r="C46" s="158"/>
      <c r="D46" s="158"/>
      <c r="E46" s="158">
        <f>'実質公債費比率（分子）の構造'!L$48</f>
        <v>44</v>
      </c>
      <c r="F46" s="158"/>
      <c r="G46" s="158"/>
      <c r="H46" s="158">
        <f>'実質公債費比率（分子）の構造'!M$48</f>
        <v>45</v>
      </c>
      <c r="I46" s="158"/>
      <c r="J46" s="158"/>
      <c r="K46" s="158">
        <f>'実質公債費比率（分子）の構造'!N$48</f>
        <v>46</v>
      </c>
      <c r="L46" s="158"/>
      <c r="M46" s="158"/>
      <c r="N46" s="158">
        <f>'実質公債費比率（分子）の構造'!O$48</f>
        <v>15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573</v>
      </c>
      <c r="C49" s="158"/>
      <c r="D49" s="158"/>
      <c r="E49" s="158">
        <f>'実質公債費比率（分子）の構造'!L$45</f>
        <v>597</v>
      </c>
      <c r="F49" s="158"/>
      <c r="G49" s="158"/>
      <c r="H49" s="158">
        <f>'実質公債費比率（分子）の構造'!M$45</f>
        <v>652</v>
      </c>
      <c r="I49" s="158"/>
      <c r="J49" s="158"/>
      <c r="K49" s="158">
        <f>'実質公債費比率（分子）の構造'!N$45</f>
        <v>672</v>
      </c>
      <c r="L49" s="158"/>
      <c r="M49" s="158"/>
      <c r="N49" s="158">
        <f>'実質公債費比率（分子）の構造'!O$45</f>
        <v>687</v>
      </c>
      <c r="O49" s="158"/>
      <c r="P49" s="158"/>
    </row>
    <row r="50" spans="1:16" x14ac:dyDescent="0.15">
      <c r="A50" s="158" t="s">
        <v>67</v>
      </c>
      <c r="B50" s="158" t="e">
        <f>NA()</f>
        <v>#N/A</v>
      </c>
      <c r="C50" s="158">
        <f>IF(ISNUMBER('実質公債費比率（分子）の構造'!K$53),'実質公債費比率（分子）の構造'!K$53,NA())</f>
        <v>159</v>
      </c>
      <c r="D50" s="158" t="e">
        <f>NA()</f>
        <v>#N/A</v>
      </c>
      <c r="E50" s="158" t="e">
        <f>NA()</f>
        <v>#N/A</v>
      </c>
      <c r="F50" s="158">
        <f>IF(ISNUMBER('実質公債費比率（分子）の構造'!L$53),'実質公債費比率（分子）の構造'!L$53,NA())</f>
        <v>182</v>
      </c>
      <c r="G50" s="158" t="e">
        <f>NA()</f>
        <v>#N/A</v>
      </c>
      <c r="H50" s="158" t="e">
        <f>NA()</f>
        <v>#N/A</v>
      </c>
      <c r="I50" s="158">
        <f>IF(ISNUMBER('実質公債費比率（分子）の構造'!M$53),'実質公債費比率（分子）の構造'!M$53,NA())</f>
        <v>249</v>
      </c>
      <c r="J50" s="158" t="e">
        <f>NA()</f>
        <v>#N/A</v>
      </c>
      <c r="K50" s="158" t="e">
        <f>NA()</f>
        <v>#N/A</v>
      </c>
      <c r="L50" s="158">
        <f>IF(ISNUMBER('実質公債費比率（分子）の構造'!N$53),'実質公債費比率（分子）の構造'!N$53,NA())</f>
        <v>253</v>
      </c>
      <c r="M50" s="158" t="e">
        <f>NA()</f>
        <v>#N/A</v>
      </c>
      <c r="N50" s="158" t="e">
        <f>NA()</f>
        <v>#N/A</v>
      </c>
      <c r="O50" s="158">
        <f>IF(ISNUMBER('実質公債費比率（分子）の構造'!O$53),'実質公債費比率（分子）の構造'!O$53,NA())</f>
        <v>204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5301</v>
      </c>
      <c r="E56" s="157"/>
      <c r="F56" s="157"/>
      <c r="G56" s="157">
        <f>'将来負担比率（分子）の構造'!J$52</f>
        <v>5225</v>
      </c>
      <c r="H56" s="157"/>
      <c r="I56" s="157"/>
      <c r="J56" s="157">
        <f>'将来負担比率（分子）の構造'!K$52</f>
        <v>5179</v>
      </c>
      <c r="K56" s="157"/>
      <c r="L56" s="157"/>
      <c r="M56" s="157">
        <f>'将来負担比率（分子）の構造'!L$52</f>
        <v>4982</v>
      </c>
      <c r="N56" s="157"/>
      <c r="O56" s="157"/>
      <c r="P56" s="157">
        <f>'将来負担比率（分子）の構造'!M$52</f>
        <v>4876</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3325</v>
      </c>
      <c r="E58" s="157"/>
      <c r="F58" s="157"/>
      <c r="G58" s="157">
        <f>'将来負担比率（分子）の構造'!J$50</f>
        <v>3773</v>
      </c>
      <c r="H58" s="157"/>
      <c r="I58" s="157"/>
      <c r="J58" s="157">
        <f>'将来負担比率（分子）の構造'!K$50</f>
        <v>3866</v>
      </c>
      <c r="K58" s="157"/>
      <c r="L58" s="157"/>
      <c r="M58" s="157">
        <f>'将来負担比率（分子）の構造'!L$50</f>
        <v>3967</v>
      </c>
      <c r="N58" s="157"/>
      <c r="O58" s="157"/>
      <c r="P58" s="157">
        <f>'将来負担比率（分子）の構造'!M$50</f>
        <v>4148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829</v>
      </c>
      <c r="C62" s="157"/>
      <c r="D62" s="157"/>
      <c r="E62" s="157">
        <f>'将来負担比率（分子）の構造'!J$45</f>
        <v>793</v>
      </c>
      <c r="F62" s="157"/>
      <c r="G62" s="157"/>
      <c r="H62" s="157">
        <f>'将来負担比率（分子）の構造'!K$45</f>
        <v>790</v>
      </c>
      <c r="I62" s="157"/>
      <c r="J62" s="157"/>
      <c r="K62" s="157">
        <f>'将来負担比率（分子）の構造'!L$45</f>
        <v>809</v>
      </c>
      <c r="L62" s="157"/>
      <c r="M62" s="157"/>
      <c r="N62" s="157">
        <f>'将来負担比率（分子）の構造'!M$45</f>
        <v>876</v>
      </c>
      <c r="O62" s="157"/>
      <c r="P62" s="157"/>
    </row>
    <row r="63" spans="1:16" x14ac:dyDescent="0.15">
      <c r="A63" s="157" t="s">
        <v>34</v>
      </c>
      <c r="B63" s="157">
        <f>'将来負担比率（分子）の構造'!I$44</f>
        <v>296</v>
      </c>
      <c r="C63" s="157"/>
      <c r="D63" s="157"/>
      <c r="E63" s="157">
        <f>'将来負担比率（分子）の構造'!J$44</f>
        <v>275</v>
      </c>
      <c r="F63" s="157"/>
      <c r="G63" s="157"/>
      <c r="H63" s="157">
        <f>'将来負担比率（分子）の構造'!K$44</f>
        <v>257</v>
      </c>
      <c r="I63" s="157"/>
      <c r="J63" s="157"/>
      <c r="K63" s="157">
        <f>'将来負担比率（分子）の構造'!L$44</f>
        <v>244</v>
      </c>
      <c r="L63" s="157"/>
      <c r="M63" s="157"/>
      <c r="N63" s="157">
        <f>'将来負担比率（分子）の構造'!M$44</f>
        <v>423</v>
      </c>
      <c r="O63" s="157"/>
      <c r="P63" s="157"/>
    </row>
    <row r="64" spans="1:16" x14ac:dyDescent="0.15">
      <c r="A64" s="157" t="s">
        <v>33</v>
      </c>
      <c r="B64" s="157">
        <f>'将来負担比率（分子）の構造'!I$43</f>
        <v>440</v>
      </c>
      <c r="C64" s="157"/>
      <c r="D64" s="157"/>
      <c r="E64" s="157">
        <f>'将来負担比率（分子）の構造'!J$43</f>
        <v>414</v>
      </c>
      <c r="F64" s="157"/>
      <c r="G64" s="157"/>
      <c r="H64" s="157">
        <f>'将来負担比率（分子）の構造'!K$43</f>
        <v>428</v>
      </c>
      <c r="I64" s="157"/>
      <c r="J64" s="157"/>
      <c r="K64" s="157">
        <f>'将来負担比率（分子）の構造'!L$43</f>
        <v>408</v>
      </c>
      <c r="L64" s="157"/>
      <c r="M64" s="157"/>
      <c r="N64" s="157">
        <f>'将来負担比率（分子）の構造'!M$43</f>
        <v>174</v>
      </c>
      <c r="O64" s="157"/>
      <c r="P64" s="157"/>
    </row>
    <row r="65" spans="1:16" x14ac:dyDescent="0.15">
      <c r="A65" s="157" t="s">
        <v>32</v>
      </c>
      <c r="B65" s="157">
        <f>'将来負担比率（分子）の構造'!I$42</f>
        <v>0</v>
      </c>
      <c r="C65" s="157"/>
      <c r="D65" s="157"/>
      <c r="E65" s="157">
        <f>'将来負担比率（分子）の構造'!J$42</f>
        <v>3</v>
      </c>
      <c r="F65" s="157"/>
      <c r="G65" s="157"/>
      <c r="H65" s="157">
        <f>'将来負担比率（分子）の構造'!K$42</f>
        <v>2</v>
      </c>
      <c r="I65" s="157"/>
      <c r="J65" s="157"/>
      <c r="K65" s="157">
        <f>'将来負担比率（分子）の構造'!L$42</f>
        <v>2</v>
      </c>
      <c r="L65" s="157"/>
      <c r="M65" s="157"/>
      <c r="N65" s="157">
        <f>'将来負担比率（分子）の構造'!M$42</f>
        <v>2</v>
      </c>
      <c r="O65" s="157"/>
      <c r="P65" s="157"/>
    </row>
    <row r="66" spans="1:16" x14ac:dyDescent="0.15">
      <c r="A66" s="157" t="s">
        <v>31</v>
      </c>
      <c r="B66" s="157">
        <f>'将来負担比率（分子）の構造'!I$41</f>
        <v>7290</v>
      </c>
      <c r="C66" s="157"/>
      <c r="D66" s="157"/>
      <c r="E66" s="157">
        <f>'将来負担比率（分子）の構造'!J$41</f>
        <v>7208</v>
      </c>
      <c r="F66" s="157"/>
      <c r="G66" s="157"/>
      <c r="H66" s="157">
        <f>'将来負担比率（分子）の構造'!K$41</f>
        <v>7056</v>
      </c>
      <c r="I66" s="157"/>
      <c r="J66" s="157"/>
      <c r="K66" s="157">
        <f>'将来負担比率（分子）の構造'!L$41</f>
        <v>6766</v>
      </c>
      <c r="L66" s="157"/>
      <c r="M66" s="157"/>
      <c r="N66" s="157">
        <f>'将来負担比率（分子）の構造'!M$41</f>
        <v>6654</v>
      </c>
      <c r="O66" s="157"/>
      <c r="P66" s="157"/>
    </row>
    <row r="67" spans="1:16" x14ac:dyDescent="0.15">
      <c r="A67" s="157" t="s">
        <v>71</v>
      </c>
      <c r="B67" s="157" t="e">
        <f>NA()</f>
        <v>#N/A</v>
      </c>
      <c r="C67" s="157">
        <f>IF(ISNUMBER('将来負担比率（分子）の構造'!I$53), IF('将来負担比率（分子）の構造'!I$53 &lt; 0, 0, '将来負担比率（分子）の構造'!I$53), NA())</f>
        <v>229</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1638</v>
      </c>
      <c r="C72" s="161">
        <f>基金残高に係る経年分析!G55</f>
        <v>1665</v>
      </c>
      <c r="D72" s="161">
        <f>基金残高に係る経年分析!H55</f>
        <v>1710</v>
      </c>
    </row>
    <row r="73" spans="1:16" x14ac:dyDescent="0.15">
      <c r="A73" s="160" t="s">
        <v>74</v>
      </c>
      <c r="B73" s="161">
        <f>基金残高に係る経年分析!F56</f>
        <v>333</v>
      </c>
      <c r="C73" s="161">
        <f>基金残高に係る経年分析!G56</f>
        <v>343</v>
      </c>
      <c r="D73" s="161">
        <f>基金残高に係る経年分析!H56</f>
        <v>357</v>
      </c>
    </row>
    <row r="74" spans="1:16" x14ac:dyDescent="0.15">
      <c r="A74" s="160" t="s">
        <v>75</v>
      </c>
      <c r="B74" s="161">
        <f>基金残高に係る経年分析!F57</f>
        <v>1652</v>
      </c>
      <c r="C74" s="161">
        <f>基金残高に係る経年分析!G57</f>
        <v>1756</v>
      </c>
      <c r="D74" s="161">
        <f>基金残高に係る経年分析!H57</f>
        <v>1891</v>
      </c>
    </row>
  </sheetData>
  <sheetProtection algorithmName="SHA-512" hashValue="G9nXMf9g3rxue4ADAgvCXAWVgiAf6TM0jqa9rs8F1Z0Jl4b1+JQ4krZP46ot4TSaQVjn01thHGAXQ+FW+r8LZw==" saltValue="bUMdPJkdLpzIUZQjO7ih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425781</v>
      </c>
      <c r="S5" s="664"/>
      <c r="T5" s="664"/>
      <c r="U5" s="664"/>
      <c r="V5" s="664"/>
      <c r="W5" s="664"/>
      <c r="X5" s="664"/>
      <c r="Y5" s="689"/>
      <c r="Z5" s="702">
        <v>6.2</v>
      </c>
      <c r="AA5" s="702"/>
      <c r="AB5" s="702"/>
      <c r="AC5" s="702"/>
      <c r="AD5" s="703">
        <v>425781</v>
      </c>
      <c r="AE5" s="703"/>
      <c r="AF5" s="703"/>
      <c r="AG5" s="703"/>
      <c r="AH5" s="703"/>
      <c r="AI5" s="703"/>
      <c r="AJ5" s="703"/>
      <c r="AK5" s="703"/>
      <c r="AL5" s="690">
        <v>12.8</v>
      </c>
      <c r="AM5" s="672"/>
      <c r="AN5" s="672"/>
      <c r="AO5" s="691"/>
      <c r="AP5" s="666" t="s">
        <v>217</v>
      </c>
      <c r="AQ5" s="667"/>
      <c r="AR5" s="667"/>
      <c r="AS5" s="667"/>
      <c r="AT5" s="667"/>
      <c r="AU5" s="667"/>
      <c r="AV5" s="667"/>
      <c r="AW5" s="667"/>
      <c r="AX5" s="667"/>
      <c r="AY5" s="667"/>
      <c r="AZ5" s="667"/>
      <c r="BA5" s="667"/>
      <c r="BB5" s="667"/>
      <c r="BC5" s="667"/>
      <c r="BD5" s="667"/>
      <c r="BE5" s="667"/>
      <c r="BF5" s="668"/>
      <c r="BG5" s="608">
        <v>419455</v>
      </c>
      <c r="BH5" s="609"/>
      <c r="BI5" s="609"/>
      <c r="BJ5" s="609"/>
      <c r="BK5" s="609"/>
      <c r="BL5" s="609"/>
      <c r="BM5" s="609"/>
      <c r="BN5" s="610"/>
      <c r="BO5" s="646">
        <v>98.5</v>
      </c>
      <c r="BP5" s="646"/>
      <c r="BQ5" s="646"/>
      <c r="BR5" s="646"/>
      <c r="BS5" s="647">
        <v>34290</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172863</v>
      </c>
      <c r="S6" s="609"/>
      <c r="T6" s="609"/>
      <c r="U6" s="609"/>
      <c r="V6" s="609"/>
      <c r="W6" s="609"/>
      <c r="X6" s="609"/>
      <c r="Y6" s="610"/>
      <c r="Z6" s="646">
        <v>2.5</v>
      </c>
      <c r="AA6" s="646"/>
      <c r="AB6" s="646"/>
      <c r="AC6" s="646"/>
      <c r="AD6" s="647">
        <v>172863</v>
      </c>
      <c r="AE6" s="647"/>
      <c r="AF6" s="647"/>
      <c r="AG6" s="647"/>
      <c r="AH6" s="647"/>
      <c r="AI6" s="647"/>
      <c r="AJ6" s="647"/>
      <c r="AK6" s="647"/>
      <c r="AL6" s="611">
        <v>5.2</v>
      </c>
      <c r="AM6" s="612"/>
      <c r="AN6" s="612"/>
      <c r="AO6" s="648"/>
      <c r="AP6" s="605" t="s">
        <v>222</v>
      </c>
      <c r="AQ6" s="606"/>
      <c r="AR6" s="606"/>
      <c r="AS6" s="606"/>
      <c r="AT6" s="606"/>
      <c r="AU6" s="606"/>
      <c r="AV6" s="606"/>
      <c r="AW6" s="606"/>
      <c r="AX6" s="606"/>
      <c r="AY6" s="606"/>
      <c r="AZ6" s="606"/>
      <c r="BA6" s="606"/>
      <c r="BB6" s="606"/>
      <c r="BC6" s="606"/>
      <c r="BD6" s="606"/>
      <c r="BE6" s="606"/>
      <c r="BF6" s="607"/>
      <c r="BG6" s="608">
        <v>419455</v>
      </c>
      <c r="BH6" s="609"/>
      <c r="BI6" s="609"/>
      <c r="BJ6" s="609"/>
      <c r="BK6" s="609"/>
      <c r="BL6" s="609"/>
      <c r="BM6" s="609"/>
      <c r="BN6" s="610"/>
      <c r="BO6" s="646">
        <v>98.5</v>
      </c>
      <c r="BP6" s="646"/>
      <c r="BQ6" s="646"/>
      <c r="BR6" s="646"/>
      <c r="BS6" s="647">
        <v>34290</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49846</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49846</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65</v>
      </c>
      <c r="S7" s="609"/>
      <c r="T7" s="609"/>
      <c r="U7" s="609"/>
      <c r="V7" s="609"/>
      <c r="W7" s="609"/>
      <c r="X7" s="609"/>
      <c r="Y7" s="610"/>
      <c r="Z7" s="646">
        <v>0</v>
      </c>
      <c r="AA7" s="646"/>
      <c r="AB7" s="646"/>
      <c r="AC7" s="646"/>
      <c r="AD7" s="647">
        <v>65</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100861</v>
      </c>
      <c r="BH7" s="609"/>
      <c r="BI7" s="609"/>
      <c r="BJ7" s="609"/>
      <c r="BK7" s="609"/>
      <c r="BL7" s="609"/>
      <c r="BM7" s="609"/>
      <c r="BN7" s="610"/>
      <c r="BO7" s="646">
        <v>23.7</v>
      </c>
      <c r="BP7" s="646"/>
      <c r="BQ7" s="646"/>
      <c r="BR7" s="646"/>
      <c r="BS7" s="647">
        <v>1614</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1459508</v>
      </c>
      <c r="CS7" s="609"/>
      <c r="CT7" s="609"/>
      <c r="CU7" s="609"/>
      <c r="CV7" s="609"/>
      <c r="CW7" s="609"/>
      <c r="CX7" s="609"/>
      <c r="CY7" s="610"/>
      <c r="CZ7" s="646">
        <v>21.9</v>
      </c>
      <c r="DA7" s="646"/>
      <c r="DB7" s="646"/>
      <c r="DC7" s="646"/>
      <c r="DD7" s="614">
        <v>291643</v>
      </c>
      <c r="DE7" s="609"/>
      <c r="DF7" s="609"/>
      <c r="DG7" s="609"/>
      <c r="DH7" s="609"/>
      <c r="DI7" s="609"/>
      <c r="DJ7" s="609"/>
      <c r="DK7" s="609"/>
      <c r="DL7" s="609"/>
      <c r="DM7" s="609"/>
      <c r="DN7" s="609"/>
      <c r="DO7" s="609"/>
      <c r="DP7" s="610"/>
      <c r="DQ7" s="614">
        <v>885923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1457</v>
      </c>
      <c r="S8" s="609"/>
      <c r="T8" s="609"/>
      <c r="U8" s="609"/>
      <c r="V8" s="609"/>
      <c r="W8" s="609"/>
      <c r="X8" s="609"/>
      <c r="Y8" s="610"/>
      <c r="Z8" s="646">
        <v>0</v>
      </c>
      <c r="AA8" s="646"/>
      <c r="AB8" s="646"/>
      <c r="AC8" s="646"/>
      <c r="AD8" s="647">
        <v>1457</v>
      </c>
      <c r="AE8" s="647"/>
      <c r="AF8" s="647"/>
      <c r="AG8" s="647"/>
      <c r="AH8" s="647"/>
      <c r="AI8" s="647"/>
      <c r="AJ8" s="647"/>
      <c r="AK8" s="647"/>
      <c r="AL8" s="611">
        <v>0</v>
      </c>
      <c r="AM8" s="612"/>
      <c r="AN8" s="612"/>
      <c r="AO8" s="648"/>
      <c r="AP8" s="605" t="s">
        <v>228</v>
      </c>
      <c r="AQ8" s="606"/>
      <c r="AR8" s="606"/>
      <c r="AS8" s="606"/>
      <c r="AT8" s="606"/>
      <c r="AU8" s="606"/>
      <c r="AV8" s="606"/>
      <c r="AW8" s="606"/>
      <c r="AX8" s="606"/>
      <c r="AY8" s="606"/>
      <c r="AZ8" s="606"/>
      <c r="BA8" s="606"/>
      <c r="BB8" s="606"/>
      <c r="BC8" s="606"/>
      <c r="BD8" s="606"/>
      <c r="BE8" s="606"/>
      <c r="BF8" s="607"/>
      <c r="BG8" s="608">
        <v>4366</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1040512</v>
      </c>
      <c r="CS8" s="609"/>
      <c r="CT8" s="609"/>
      <c r="CU8" s="609"/>
      <c r="CV8" s="609"/>
      <c r="CW8" s="609"/>
      <c r="CX8" s="609"/>
      <c r="CY8" s="610"/>
      <c r="CZ8" s="646">
        <v>15.6</v>
      </c>
      <c r="DA8" s="646"/>
      <c r="DB8" s="646"/>
      <c r="DC8" s="646"/>
      <c r="DD8" s="614">
        <v>1125</v>
      </c>
      <c r="DE8" s="609"/>
      <c r="DF8" s="609"/>
      <c r="DG8" s="609"/>
      <c r="DH8" s="609"/>
      <c r="DI8" s="609"/>
      <c r="DJ8" s="609"/>
      <c r="DK8" s="609"/>
      <c r="DL8" s="609"/>
      <c r="DM8" s="609"/>
      <c r="DN8" s="609"/>
      <c r="DO8" s="609"/>
      <c r="DP8" s="610"/>
      <c r="DQ8" s="614">
        <v>558899</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1434</v>
      </c>
      <c r="S9" s="609"/>
      <c r="T9" s="609"/>
      <c r="U9" s="609"/>
      <c r="V9" s="609"/>
      <c r="W9" s="609"/>
      <c r="X9" s="609"/>
      <c r="Y9" s="610"/>
      <c r="Z9" s="646">
        <v>0</v>
      </c>
      <c r="AA9" s="646"/>
      <c r="AB9" s="646"/>
      <c r="AC9" s="646"/>
      <c r="AD9" s="647">
        <v>1434</v>
      </c>
      <c r="AE9" s="647"/>
      <c r="AF9" s="647"/>
      <c r="AG9" s="647"/>
      <c r="AH9" s="647"/>
      <c r="AI9" s="647"/>
      <c r="AJ9" s="647"/>
      <c r="AK9" s="647"/>
      <c r="AL9" s="611">
        <v>0</v>
      </c>
      <c r="AM9" s="612"/>
      <c r="AN9" s="612"/>
      <c r="AO9" s="648"/>
      <c r="AP9" s="605" t="s">
        <v>231</v>
      </c>
      <c r="AQ9" s="606"/>
      <c r="AR9" s="606"/>
      <c r="AS9" s="606"/>
      <c r="AT9" s="606"/>
      <c r="AU9" s="606"/>
      <c r="AV9" s="606"/>
      <c r="AW9" s="606"/>
      <c r="AX9" s="606"/>
      <c r="AY9" s="606"/>
      <c r="AZ9" s="606"/>
      <c r="BA9" s="606"/>
      <c r="BB9" s="606"/>
      <c r="BC9" s="606"/>
      <c r="BD9" s="606"/>
      <c r="BE9" s="606"/>
      <c r="BF9" s="607"/>
      <c r="BG9" s="608">
        <v>82747</v>
      </c>
      <c r="BH9" s="609"/>
      <c r="BI9" s="609"/>
      <c r="BJ9" s="609"/>
      <c r="BK9" s="609"/>
      <c r="BL9" s="609"/>
      <c r="BM9" s="609"/>
      <c r="BN9" s="610"/>
      <c r="BO9" s="646">
        <v>19.399999999999999</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511578</v>
      </c>
      <c r="CS9" s="609"/>
      <c r="CT9" s="609"/>
      <c r="CU9" s="609"/>
      <c r="CV9" s="609"/>
      <c r="CW9" s="609"/>
      <c r="CX9" s="609"/>
      <c r="CY9" s="610"/>
      <c r="CZ9" s="646">
        <v>7.7</v>
      </c>
      <c r="DA9" s="646"/>
      <c r="DB9" s="646"/>
      <c r="DC9" s="646"/>
      <c r="DD9" s="614">
        <v>15240</v>
      </c>
      <c r="DE9" s="609"/>
      <c r="DF9" s="609"/>
      <c r="DG9" s="609"/>
      <c r="DH9" s="609"/>
      <c r="DI9" s="609"/>
      <c r="DJ9" s="609"/>
      <c r="DK9" s="609"/>
      <c r="DL9" s="609"/>
      <c r="DM9" s="609"/>
      <c r="DN9" s="609"/>
      <c r="DO9" s="609"/>
      <c r="DP9" s="610"/>
      <c r="DQ9" s="614">
        <v>470315</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7929</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90320</v>
      </c>
      <c r="S11" s="609"/>
      <c r="T11" s="609"/>
      <c r="U11" s="609"/>
      <c r="V11" s="609"/>
      <c r="W11" s="609"/>
      <c r="X11" s="609"/>
      <c r="Y11" s="610"/>
      <c r="Z11" s="611">
        <v>1.3</v>
      </c>
      <c r="AA11" s="612"/>
      <c r="AB11" s="612"/>
      <c r="AC11" s="613"/>
      <c r="AD11" s="614">
        <v>90320</v>
      </c>
      <c r="AE11" s="609"/>
      <c r="AF11" s="609"/>
      <c r="AG11" s="609"/>
      <c r="AH11" s="609"/>
      <c r="AI11" s="609"/>
      <c r="AJ11" s="609"/>
      <c r="AK11" s="610"/>
      <c r="AL11" s="611">
        <v>2.7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5819</v>
      </c>
      <c r="BH11" s="609"/>
      <c r="BI11" s="609"/>
      <c r="BJ11" s="609"/>
      <c r="BK11" s="609"/>
      <c r="BL11" s="609"/>
      <c r="BM11" s="609"/>
      <c r="BN11" s="610"/>
      <c r="BO11" s="646">
        <v>1.4</v>
      </c>
      <c r="BP11" s="646"/>
      <c r="BQ11" s="646"/>
      <c r="BR11" s="646"/>
      <c r="BS11" s="647">
        <v>1614</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719717</v>
      </c>
      <c r="CS11" s="609"/>
      <c r="CT11" s="609"/>
      <c r="CU11" s="609"/>
      <c r="CV11" s="609"/>
      <c r="CW11" s="609"/>
      <c r="CX11" s="609"/>
      <c r="CY11" s="610"/>
      <c r="CZ11" s="646">
        <v>10.8</v>
      </c>
      <c r="DA11" s="646"/>
      <c r="DB11" s="646"/>
      <c r="DC11" s="646"/>
      <c r="DD11" s="614">
        <v>247490</v>
      </c>
      <c r="DE11" s="609"/>
      <c r="DF11" s="609"/>
      <c r="DG11" s="609"/>
      <c r="DH11" s="609"/>
      <c r="DI11" s="609"/>
      <c r="DJ11" s="609"/>
      <c r="DK11" s="609"/>
      <c r="DL11" s="609"/>
      <c r="DM11" s="609"/>
      <c r="DN11" s="609"/>
      <c r="DO11" s="609"/>
      <c r="DP11" s="610"/>
      <c r="DQ11" s="614">
        <v>360275</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273466</v>
      </c>
      <c r="BH12" s="609"/>
      <c r="BI12" s="609"/>
      <c r="BJ12" s="609"/>
      <c r="BK12" s="609"/>
      <c r="BL12" s="609"/>
      <c r="BM12" s="609"/>
      <c r="BN12" s="610"/>
      <c r="BO12" s="646">
        <v>64.2</v>
      </c>
      <c r="BP12" s="646"/>
      <c r="BQ12" s="646"/>
      <c r="BR12" s="646"/>
      <c r="BS12" s="647">
        <v>32676</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184164</v>
      </c>
      <c r="CS12" s="609"/>
      <c r="CT12" s="609"/>
      <c r="CU12" s="609"/>
      <c r="CV12" s="609"/>
      <c r="CW12" s="609"/>
      <c r="CX12" s="609"/>
      <c r="CY12" s="610"/>
      <c r="CZ12" s="646">
        <v>2.8</v>
      </c>
      <c r="DA12" s="646"/>
      <c r="DB12" s="646"/>
      <c r="DC12" s="646"/>
      <c r="DD12" s="614">
        <v>2141</v>
      </c>
      <c r="DE12" s="609"/>
      <c r="DF12" s="609"/>
      <c r="DG12" s="609"/>
      <c r="DH12" s="609"/>
      <c r="DI12" s="609"/>
      <c r="DJ12" s="609"/>
      <c r="DK12" s="609"/>
      <c r="DL12" s="609"/>
      <c r="DM12" s="609"/>
      <c r="DN12" s="609"/>
      <c r="DO12" s="609"/>
      <c r="DP12" s="610"/>
      <c r="DQ12" s="614">
        <v>144051</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262986</v>
      </c>
      <c r="BH13" s="609"/>
      <c r="BI13" s="609"/>
      <c r="BJ13" s="609"/>
      <c r="BK13" s="609"/>
      <c r="BL13" s="609"/>
      <c r="BM13" s="609"/>
      <c r="BN13" s="610"/>
      <c r="BO13" s="646">
        <v>61.8</v>
      </c>
      <c r="BP13" s="646"/>
      <c r="BQ13" s="646"/>
      <c r="BR13" s="646"/>
      <c r="BS13" s="647">
        <v>32676</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318149</v>
      </c>
      <c r="CS13" s="609"/>
      <c r="CT13" s="609"/>
      <c r="CU13" s="609"/>
      <c r="CV13" s="609"/>
      <c r="CW13" s="609"/>
      <c r="CX13" s="609"/>
      <c r="CY13" s="610"/>
      <c r="CZ13" s="646">
        <v>4.8</v>
      </c>
      <c r="DA13" s="646"/>
      <c r="DB13" s="646"/>
      <c r="DC13" s="646"/>
      <c r="DD13" s="614">
        <v>241028</v>
      </c>
      <c r="DE13" s="609"/>
      <c r="DF13" s="609"/>
      <c r="DG13" s="609"/>
      <c r="DH13" s="609"/>
      <c r="DI13" s="609"/>
      <c r="DJ13" s="609"/>
      <c r="DK13" s="609"/>
      <c r="DL13" s="609"/>
      <c r="DM13" s="609"/>
      <c r="DN13" s="609"/>
      <c r="DO13" s="609"/>
      <c r="DP13" s="610"/>
      <c r="DQ13" s="614">
        <v>120003</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21474</v>
      </c>
      <c r="BH14" s="609"/>
      <c r="BI14" s="609"/>
      <c r="BJ14" s="609"/>
      <c r="BK14" s="609"/>
      <c r="BL14" s="609"/>
      <c r="BM14" s="609"/>
      <c r="BN14" s="610"/>
      <c r="BO14" s="646">
        <v>5</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160978</v>
      </c>
      <c r="CS14" s="609"/>
      <c r="CT14" s="609"/>
      <c r="CU14" s="609"/>
      <c r="CV14" s="609"/>
      <c r="CW14" s="609"/>
      <c r="CX14" s="609"/>
      <c r="CY14" s="610"/>
      <c r="CZ14" s="646">
        <v>2.4</v>
      </c>
      <c r="DA14" s="646"/>
      <c r="DB14" s="646"/>
      <c r="DC14" s="646"/>
      <c r="DD14" s="614" t="s">
        <v>122</v>
      </c>
      <c r="DE14" s="609"/>
      <c r="DF14" s="609"/>
      <c r="DG14" s="609"/>
      <c r="DH14" s="609"/>
      <c r="DI14" s="609"/>
      <c r="DJ14" s="609"/>
      <c r="DK14" s="609"/>
      <c r="DL14" s="609"/>
      <c r="DM14" s="609"/>
      <c r="DN14" s="609"/>
      <c r="DO14" s="609"/>
      <c r="DP14" s="610"/>
      <c r="DQ14" s="614">
        <v>160804</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8807</v>
      </c>
      <c r="S15" s="609"/>
      <c r="T15" s="609"/>
      <c r="U15" s="609"/>
      <c r="V15" s="609"/>
      <c r="W15" s="609"/>
      <c r="X15" s="609"/>
      <c r="Y15" s="610"/>
      <c r="Z15" s="646">
        <v>0.1</v>
      </c>
      <c r="AA15" s="646"/>
      <c r="AB15" s="646"/>
      <c r="AC15" s="646"/>
      <c r="AD15" s="647">
        <v>8807</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23654</v>
      </c>
      <c r="BH15" s="609"/>
      <c r="BI15" s="609"/>
      <c r="BJ15" s="609"/>
      <c r="BK15" s="609"/>
      <c r="BL15" s="609"/>
      <c r="BM15" s="609"/>
      <c r="BN15" s="610"/>
      <c r="BO15" s="646">
        <v>5.6</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392997</v>
      </c>
      <c r="CS15" s="609"/>
      <c r="CT15" s="609"/>
      <c r="CU15" s="609"/>
      <c r="CV15" s="609"/>
      <c r="CW15" s="609"/>
      <c r="CX15" s="609"/>
      <c r="CY15" s="610"/>
      <c r="CZ15" s="646">
        <v>5.9</v>
      </c>
      <c r="DA15" s="646"/>
      <c r="DB15" s="646"/>
      <c r="DC15" s="646"/>
      <c r="DD15" s="614">
        <v>48752</v>
      </c>
      <c r="DE15" s="609"/>
      <c r="DF15" s="609"/>
      <c r="DG15" s="609"/>
      <c r="DH15" s="609"/>
      <c r="DI15" s="609"/>
      <c r="DJ15" s="609"/>
      <c r="DK15" s="609"/>
      <c r="DL15" s="609"/>
      <c r="DM15" s="609"/>
      <c r="DN15" s="609"/>
      <c r="DO15" s="609"/>
      <c r="DP15" s="610"/>
      <c r="DQ15" s="614">
        <v>301622</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5355</v>
      </c>
      <c r="S16" s="609"/>
      <c r="T16" s="609"/>
      <c r="U16" s="609"/>
      <c r="V16" s="609"/>
      <c r="W16" s="609"/>
      <c r="X16" s="609"/>
      <c r="Y16" s="610"/>
      <c r="Z16" s="646">
        <v>0.1</v>
      </c>
      <c r="AA16" s="646"/>
      <c r="AB16" s="646"/>
      <c r="AC16" s="646"/>
      <c r="AD16" s="647">
        <v>5355</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1146022</v>
      </c>
      <c r="CS16" s="609"/>
      <c r="CT16" s="609"/>
      <c r="CU16" s="609"/>
      <c r="CV16" s="609"/>
      <c r="CW16" s="609"/>
      <c r="CX16" s="609"/>
      <c r="CY16" s="610"/>
      <c r="CZ16" s="646">
        <v>17.2</v>
      </c>
      <c r="DA16" s="646"/>
      <c r="DB16" s="646"/>
      <c r="DC16" s="646"/>
      <c r="DD16" s="614" t="s">
        <v>122</v>
      </c>
      <c r="DE16" s="609"/>
      <c r="DF16" s="609"/>
      <c r="DG16" s="609"/>
      <c r="DH16" s="609"/>
      <c r="DI16" s="609"/>
      <c r="DJ16" s="609"/>
      <c r="DK16" s="609"/>
      <c r="DL16" s="609"/>
      <c r="DM16" s="609"/>
      <c r="DN16" s="609"/>
      <c r="DO16" s="609"/>
      <c r="DP16" s="610"/>
      <c r="DQ16" s="614">
        <v>116152</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12728</v>
      </c>
      <c r="S17" s="609"/>
      <c r="T17" s="609"/>
      <c r="U17" s="609"/>
      <c r="V17" s="609"/>
      <c r="W17" s="609"/>
      <c r="X17" s="609"/>
      <c r="Y17" s="610"/>
      <c r="Z17" s="646">
        <v>0.2</v>
      </c>
      <c r="AA17" s="646"/>
      <c r="AB17" s="646"/>
      <c r="AC17" s="646"/>
      <c r="AD17" s="647">
        <v>12728</v>
      </c>
      <c r="AE17" s="647"/>
      <c r="AF17" s="647"/>
      <c r="AG17" s="647"/>
      <c r="AH17" s="647"/>
      <c r="AI17" s="647"/>
      <c r="AJ17" s="647"/>
      <c r="AK17" s="647"/>
      <c r="AL17" s="611">
        <v>0.4</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687499</v>
      </c>
      <c r="CS17" s="609"/>
      <c r="CT17" s="609"/>
      <c r="CU17" s="609"/>
      <c r="CV17" s="609"/>
      <c r="CW17" s="609"/>
      <c r="CX17" s="609"/>
      <c r="CY17" s="610"/>
      <c r="CZ17" s="646">
        <v>10.3</v>
      </c>
      <c r="DA17" s="646"/>
      <c r="DB17" s="646"/>
      <c r="DC17" s="646"/>
      <c r="DD17" s="614" t="s">
        <v>122</v>
      </c>
      <c r="DE17" s="609"/>
      <c r="DF17" s="609"/>
      <c r="DG17" s="609"/>
      <c r="DH17" s="609"/>
      <c r="DI17" s="609"/>
      <c r="DJ17" s="609"/>
      <c r="DK17" s="609"/>
      <c r="DL17" s="609"/>
      <c r="DM17" s="609"/>
      <c r="DN17" s="609"/>
      <c r="DO17" s="609"/>
      <c r="DP17" s="610"/>
      <c r="DQ17" s="614">
        <v>687499</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966</v>
      </c>
      <c r="S18" s="609"/>
      <c r="T18" s="609"/>
      <c r="U18" s="609"/>
      <c r="V18" s="609"/>
      <c r="W18" s="609"/>
      <c r="X18" s="609"/>
      <c r="Y18" s="610"/>
      <c r="Z18" s="646">
        <v>0</v>
      </c>
      <c r="AA18" s="646"/>
      <c r="AB18" s="646"/>
      <c r="AC18" s="646"/>
      <c r="AD18" s="647">
        <v>966</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11762</v>
      </c>
      <c r="S19" s="609"/>
      <c r="T19" s="609"/>
      <c r="U19" s="609"/>
      <c r="V19" s="609"/>
      <c r="W19" s="609"/>
      <c r="X19" s="609"/>
      <c r="Y19" s="610"/>
      <c r="Z19" s="646">
        <v>0.2</v>
      </c>
      <c r="AA19" s="646"/>
      <c r="AB19" s="646"/>
      <c r="AC19" s="646"/>
      <c r="AD19" s="647">
        <v>11762</v>
      </c>
      <c r="AE19" s="647"/>
      <c r="AF19" s="647"/>
      <c r="AG19" s="647"/>
      <c r="AH19" s="647"/>
      <c r="AI19" s="647"/>
      <c r="AJ19" s="647"/>
      <c r="AK19" s="647"/>
      <c r="AL19" s="611">
        <v>0.4</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6326</v>
      </c>
      <c r="BH19" s="609"/>
      <c r="BI19" s="609"/>
      <c r="BJ19" s="609"/>
      <c r="BK19" s="609"/>
      <c r="BL19" s="609"/>
      <c r="BM19" s="609"/>
      <c r="BN19" s="610"/>
      <c r="BO19" s="646">
        <v>1.5</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6326</v>
      </c>
      <c r="BH20" s="609"/>
      <c r="BI20" s="609"/>
      <c r="BJ20" s="609"/>
      <c r="BK20" s="609"/>
      <c r="BL20" s="609"/>
      <c r="BM20" s="609"/>
      <c r="BN20" s="610"/>
      <c r="BO20" s="646">
        <v>1.5</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6670970</v>
      </c>
      <c r="CS20" s="609"/>
      <c r="CT20" s="609"/>
      <c r="CU20" s="609"/>
      <c r="CV20" s="609"/>
      <c r="CW20" s="609"/>
      <c r="CX20" s="609"/>
      <c r="CY20" s="610"/>
      <c r="CZ20" s="646">
        <v>100</v>
      </c>
      <c r="DA20" s="646"/>
      <c r="DB20" s="646"/>
      <c r="DC20" s="646"/>
      <c r="DD20" s="614">
        <v>847419</v>
      </c>
      <c r="DE20" s="609"/>
      <c r="DF20" s="609"/>
      <c r="DG20" s="609"/>
      <c r="DH20" s="609"/>
      <c r="DI20" s="609"/>
      <c r="DJ20" s="609"/>
      <c r="DK20" s="609"/>
      <c r="DL20" s="609"/>
      <c r="DM20" s="609"/>
      <c r="DN20" s="609"/>
      <c r="DO20" s="609"/>
      <c r="DP20" s="610"/>
      <c r="DQ20" s="614">
        <v>3855389</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3051322</v>
      </c>
      <c r="S21" s="609"/>
      <c r="T21" s="609"/>
      <c r="U21" s="609"/>
      <c r="V21" s="609"/>
      <c r="W21" s="609"/>
      <c r="X21" s="609"/>
      <c r="Y21" s="610"/>
      <c r="Z21" s="646">
        <v>44.1</v>
      </c>
      <c r="AA21" s="646"/>
      <c r="AB21" s="646"/>
      <c r="AC21" s="646"/>
      <c r="AD21" s="647">
        <v>2576738</v>
      </c>
      <c r="AE21" s="647"/>
      <c r="AF21" s="647"/>
      <c r="AG21" s="647"/>
      <c r="AH21" s="647"/>
      <c r="AI21" s="647"/>
      <c r="AJ21" s="647"/>
      <c r="AK21" s="647"/>
      <c r="AL21" s="611">
        <v>77.7</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6326</v>
      </c>
      <c r="BH21" s="609"/>
      <c r="BI21" s="609"/>
      <c r="BJ21" s="609"/>
      <c r="BK21" s="609"/>
      <c r="BL21" s="609"/>
      <c r="BM21" s="609"/>
      <c r="BN21" s="610"/>
      <c r="BO21" s="646">
        <v>1.5</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2576738</v>
      </c>
      <c r="S22" s="609"/>
      <c r="T22" s="609"/>
      <c r="U22" s="609"/>
      <c r="V22" s="609"/>
      <c r="W22" s="609"/>
      <c r="X22" s="609"/>
      <c r="Y22" s="610"/>
      <c r="Z22" s="646">
        <v>37.299999999999997</v>
      </c>
      <c r="AA22" s="646"/>
      <c r="AB22" s="646"/>
      <c r="AC22" s="646"/>
      <c r="AD22" s="647">
        <v>2576738</v>
      </c>
      <c r="AE22" s="647"/>
      <c r="AF22" s="647"/>
      <c r="AG22" s="647"/>
      <c r="AH22" s="647"/>
      <c r="AI22" s="647"/>
      <c r="AJ22" s="647"/>
      <c r="AK22" s="647"/>
      <c r="AL22" s="611">
        <v>77.7</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474584</v>
      </c>
      <c r="S23" s="609"/>
      <c r="T23" s="609"/>
      <c r="U23" s="609"/>
      <c r="V23" s="609"/>
      <c r="W23" s="609"/>
      <c r="X23" s="609"/>
      <c r="Y23" s="610"/>
      <c r="Z23" s="646">
        <v>6.9</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1902661</v>
      </c>
      <c r="CS24" s="664"/>
      <c r="CT24" s="664"/>
      <c r="CU24" s="664"/>
      <c r="CV24" s="664"/>
      <c r="CW24" s="664"/>
      <c r="CX24" s="664"/>
      <c r="CY24" s="689"/>
      <c r="CZ24" s="690">
        <v>28.5</v>
      </c>
      <c r="DA24" s="672"/>
      <c r="DB24" s="672"/>
      <c r="DC24" s="692"/>
      <c r="DD24" s="688">
        <v>1608494</v>
      </c>
      <c r="DE24" s="664"/>
      <c r="DF24" s="664"/>
      <c r="DG24" s="664"/>
      <c r="DH24" s="664"/>
      <c r="DI24" s="664"/>
      <c r="DJ24" s="664"/>
      <c r="DK24" s="689"/>
      <c r="DL24" s="688">
        <v>1533945</v>
      </c>
      <c r="DM24" s="664"/>
      <c r="DN24" s="664"/>
      <c r="DO24" s="664"/>
      <c r="DP24" s="664"/>
      <c r="DQ24" s="664"/>
      <c r="DR24" s="664"/>
      <c r="DS24" s="664"/>
      <c r="DT24" s="664"/>
      <c r="DU24" s="664"/>
      <c r="DV24" s="689"/>
      <c r="DW24" s="690">
        <v>46.2</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3770132</v>
      </c>
      <c r="S25" s="609"/>
      <c r="T25" s="609"/>
      <c r="U25" s="609"/>
      <c r="V25" s="609"/>
      <c r="W25" s="609"/>
      <c r="X25" s="609"/>
      <c r="Y25" s="610"/>
      <c r="Z25" s="646">
        <v>54.5</v>
      </c>
      <c r="AA25" s="646"/>
      <c r="AB25" s="646"/>
      <c r="AC25" s="646"/>
      <c r="AD25" s="647">
        <v>3295548</v>
      </c>
      <c r="AE25" s="647"/>
      <c r="AF25" s="647"/>
      <c r="AG25" s="647"/>
      <c r="AH25" s="647"/>
      <c r="AI25" s="647"/>
      <c r="AJ25" s="647"/>
      <c r="AK25" s="647"/>
      <c r="AL25" s="611">
        <v>99.3</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808777</v>
      </c>
      <c r="CS25" s="621"/>
      <c r="CT25" s="621"/>
      <c r="CU25" s="621"/>
      <c r="CV25" s="621"/>
      <c r="CW25" s="621"/>
      <c r="CX25" s="621"/>
      <c r="CY25" s="622"/>
      <c r="CZ25" s="611">
        <v>12.1</v>
      </c>
      <c r="DA25" s="623"/>
      <c r="DB25" s="623"/>
      <c r="DC25" s="624"/>
      <c r="DD25" s="614">
        <v>762744</v>
      </c>
      <c r="DE25" s="621"/>
      <c r="DF25" s="621"/>
      <c r="DG25" s="621"/>
      <c r="DH25" s="621"/>
      <c r="DI25" s="621"/>
      <c r="DJ25" s="621"/>
      <c r="DK25" s="622"/>
      <c r="DL25" s="614">
        <v>693824</v>
      </c>
      <c r="DM25" s="621"/>
      <c r="DN25" s="621"/>
      <c r="DO25" s="621"/>
      <c r="DP25" s="621"/>
      <c r="DQ25" s="621"/>
      <c r="DR25" s="621"/>
      <c r="DS25" s="621"/>
      <c r="DT25" s="621"/>
      <c r="DU25" s="621"/>
      <c r="DV25" s="622"/>
      <c r="DW25" s="611">
        <v>20.9</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914</v>
      </c>
      <c r="S26" s="609"/>
      <c r="T26" s="609"/>
      <c r="U26" s="609"/>
      <c r="V26" s="609"/>
      <c r="W26" s="609"/>
      <c r="X26" s="609"/>
      <c r="Y26" s="610"/>
      <c r="Z26" s="646">
        <v>0</v>
      </c>
      <c r="AA26" s="646"/>
      <c r="AB26" s="646"/>
      <c r="AC26" s="646"/>
      <c r="AD26" s="647">
        <v>914</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470912</v>
      </c>
      <c r="CS26" s="609"/>
      <c r="CT26" s="609"/>
      <c r="CU26" s="609"/>
      <c r="CV26" s="609"/>
      <c r="CW26" s="609"/>
      <c r="CX26" s="609"/>
      <c r="CY26" s="610"/>
      <c r="CZ26" s="611">
        <v>7.1</v>
      </c>
      <c r="DA26" s="623"/>
      <c r="DB26" s="623"/>
      <c r="DC26" s="624"/>
      <c r="DD26" s="614">
        <v>440516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39476</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425781</v>
      </c>
      <c r="BH27" s="609"/>
      <c r="BI27" s="609"/>
      <c r="BJ27" s="609"/>
      <c r="BK27" s="609"/>
      <c r="BL27" s="609"/>
      <c r="BM27" s="609"/>
      <c r="BN27" s="610"/>
      <c r="BO27" s="646">
        <v>100</v>
      </c>
      <c r="BP27" s="646"/>
      <c r="BQ27" s="646"/>
      <c r="BR27" s="646"/>
      <c r="BS27" s="647">
        <v>34290</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406385</v>
      </c>
      <c r="CS27" s="621"/>
      <c r="CT27" s="621"/>
      <c r="CU27" s="621"/>
      <c r="CV27" s="621"/>
      <c r="CW27" s="621"/>
      <c r="CX27" s="621"/>
      <c r="CY27" s="622"/>
      <c r="CZ27" s="611">
        <v>6.1</v>
      </c>
      <c r="DA27" s="623"/>
      <c r="DB27" s="623"/>
      <c r="DC27" s="624"/>
      <c r="DD27" s="614">
        <v>158251</v>
      </c>
      <c r="DE27" s="621"/>
      <c r="DF27" s="621"/>
      <c r="DG27" s="621"/>
      <c r="DH27" s="621"/>
      <c r="DI27" s="621"/>
      <c r="DJ27" s="621"/>
      <c r="DK27" s="622"/>
      <c r="DL27" s="614">
        <v>152622</v>
      </c>
      <c r="DM27" s="621"/>
      <c r="DN27" s="621"/>
      <c r="DO27" s="621"/>
      <c r="DP27" s="621"/>
      <c r="DQ27" s="621"/>
      <c r="DR27" s="621"/>
      <c r="DS27" s="621"/>
      <c r="DT27" s="621"/>
      <c r="DU27" s="621"/>
      <c r="DV27" s="622"/>
      <c r="DW27" s="611">
        <v>4.5999999999999996</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54717</v>
      </c>
      <c r="S28" s="609"/>
      <c r="T28" s="609"/>
      <c r="U28" s="609"/>
      <c r="V28" s="609"/>
      <c r="W28" s="609"/>
      <c r="X28" s="609"/>
      <c r="Y28" s="610"/>
      <c r="Z28" s="646">
        <v>0.8</v>
      </c>
      <c r="AA28" s="646"/>
      <c r="AB28" s="646"/>
      <c r="AC28" s="646"/>
      <c r="AD28" s="647">
        <v>9478</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687499</v>
      </c>
      <c r="CS28" s="609"/>
      <c r="CT28" s="609"/>
      <c r="CU28" s="609"/>
      <c r="CV28" s="609"/>
      <c r="CW28" s="609"/>
      <c r="CX28" s="609"/>
      <c r="CY28" s="610"/>
      <c r="CZ28" s="611">
        <v>10.3</v>
      </c>
      <c r="DA28" s="623"/>
      <c r="DB28" s="623"/>
      <c r="DC28" s="624"/>
      <c r="DD28" s="614">
        <v>687499</v>
      </c>
      <c r="DE28" s="609"/>
      <c r="DF28" s="609"/>
      <c r="DG28" s="609"/>
      <c r="DH28" s="609"/>
      <c r="DI28" s="609"/>
      <c r="DJ28" s="609"/>
      <c r="DK28" s="610"/>
      <c r="DL28" s="614">
        <v>687499</v>
      </c>
      <c r="DM28" s="609"/>
      <c r="DN28" s="609"/>
      <c r="DO28" s="609"/>
      <c r="DP28" s="609"/>
      <c r="DQ28" s="609"/>
      <c r="DR28" s="609"/>
      <c r="DS28" s="609"/>
      <c r="DT28" s="609"/>
      <c r="DU28" s="609"/>
      <c r="DV28" s="610"/>
      <c r="DW28" s="611">
        <v>20.7</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2498</v>
      </c>
      <c r="S29" s="609"/>
      <c r="T29" s="609"/>
      <c r="U29" s="609"/>
      <c r="V29" s="609"/>
      <c r="W29" s="609"/>
      <c r="X29" s="609"/>
      <c r="Y29" s="610"/>
      <c r="Z29" s="646">
        <v>0</v>
      </c>
      <c r="AA29" s="646"/>
      <c r="AB29" s="646"/>
      <c r="AC29" s="646"/>
      <c r="AD29" s="647">
        <v>1184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687269</v>
      </c>
      <c r="CS29" s="621"/>
      <c r="CT29" s="621"/>
      <c r="CU29" s="621"/>
      <c r="CV29" s="621"/>
      <c r="CW29" s="621"/>
      <c r="CX29" s="621"/>
      <c r="CY29" s="622"/>
      <c r="CZ29" s="611">
        <v>10.3</v>
      </c>
      <c r="DA29" s="623"/>
      <c r="DB29" s="623"/>
      <c r="DC29" s="624"/>
      <c r="DD29" s="614">
        <v>687269</v>
      </c>
      <c r="DE29" s="621"/>
      <c r="DF29" s="621"/>
      <c r="DG29" s="621"/>
      <c r="DH29" s="621"/>
      <c r="DI29" s="621"/>
      <c r="DJ29" s="621"/>
      <c r="DK29" s="622"/>
      <c r="DL29" s="614">
        <v>687269</v>
      </c>
      <c r="DM29" s="621"/>
      <c r="DN29" s="621"/>
      <c r="DO29" s="621"/>
      <c r="DP29" s="621"/>
      <c r="DQ29" s="621"/>
      <c r="DR29" s="621"/>
      <c r="DS29" s="621"/>
      <c r="DT29" s="621"/>
      <c r="DU29" s="621"/>
      <c r="DV29" s="622"/>
      <c r="DW29" s="611">
        <v>20.7</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973426</v>
      </c>
      <c r="S30" s="609"/>
      <c r="T30" s="609"/>
      <c r="U30" s="609"/>
      <c r="V30" s="609"/>
      <c r="W30" s="609"/>
      <c r="X30" s="609"/>
      <c r="Y30" s="610"/>
      <c r="Z30" s="646">
        <v>14.1</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672574</v>
      </c>
      <c r="CS30" s="609"/>
      <c r="CT30" s="609"/>
      <c r="CU30" s="609"/>
      <c r="CV30" s="609"/>
      <c r="CW30" s="609"/>
      <c r="CX30" s="609"/>
      <c r="CY30" s="610"/>
      <c r="CZ30" s="611">
        <v>10.1</v>
      </c>
      <c r="DA30" s="623"/>
      <c r="DB30" s="623"/>
      <c r="DC30" s="624"/>
      <c r="DD30" s="614">
        <v>672574</v>
      </c>
      <c r="DE30" s="609"/>
      <c r="DF30" s="609"/>
      <c r="DG30" s="609"/>
      <c r="DH30" s="609"/>
      <c r="DI30" s="609"/>
      <c r="DJ30" s="609"/>
      <c r="DK30" s="610"/>
      <c r="DL30" s="614">
        <v>672574</v>
      </c>
      <c r="DM30" s="609"/>
      <c r="DN30" s="609"/>
      <c r="DO30" s="609"/>
      <c r="DP30" s="609"/>
      <c r="DQ30" s="609"/>
      <c r="DR30" s="609"/>
      <c r="DS30" s="609"/>
      <c r="DT30" s="609"/>
      <c r="DU30" s="609"/>
      <c r="DV30" s="610"/>
      <c r="DW30" s="611">
        <v>20.2</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99.7</v>
      </c>
      <c r="BH31" s="671"/>
      <c r="BI31" s="671"/>
      <c r="BJ31" s="671"/>
      <c r="BK31" s="671"/>
      <c r="BL31" s="671"/>
      <c r="BM31" s="672">
        <v>99.3</v>
      </c>
      <c r="BN31" s="671"/>
      <c r="BO31" s="671"/>
      <c r="BP31" s="671"/>
      <c r="BQ31" s="673"/>
      <c r="BR31" s="670">
        <v>99.7</v>
      </c>
      <c r="BS31" s="671"/>
      <c r="BT31" s="671"/>
      <c r="BU31" s="671"/>
      <c r="BV31" s="671"/>
      <c r="BW31" s="671"/>
      <c r="BX31" s="672">
        <v>99.2</v>
      </c>
      <c r="BY31" s="671"/>
      <c r="BZ31" s="671"/>
      <c r="CA31" s="671"/>
      <c r="CB31" s="673"/>
      <c r="CD31" s="629"/>
      <c r="CE31" s="630"/>
      <c r="CF31" s="605" t="s">
        <v>301</v>
      </c>
      <c r="CG31" s="606"/>
      <c r="CH31" s="606"/>
      <c r="CI31" s="606"/>
      <c r="CJ31" s="606"/>
      <c r="CK31" s="606"/>
      <c r="CL31" s="606"/>
      <c r="CM31" s="606"/>
      <c r="CN31" s="606"/>
      <c r="CO31" s="606"/>
      <c r="CP31" s="606"/>
      <c r="CQ31" s="607"/>
      <c r="CR31" s="608">
        <v>14695</v>
      </c>
      <c r="CS31" s="621"/>
      <c r="CT31" s="621"/>
      <c r="CU31" s="621"/>
      <c r="CV31" s="621"/>
      <c r="CW31" s="621"/>
      <c r="CX31" s="621"/>
      <c r="CY31" s="622"/>
      <c r="CZ31" s="611">
        <v>0.2</v>
      </c>
      <c r="DA31" s="623"/>
      <c r="DB31" s="623"/>
      <c r="DC31" s="624"/>
      <c r="DD31" s="614">
        <v>14695</v>
      </c>
      <c r="DE31" s="621"/>
      <c r="DF31" s="621"/>
      <c r="DG31" s="621"/>
      <c r="DH31" s="621"/>
      <c r="DI31" s="621"/>
      <c r="DJ31" s="621"/>
      <c r="DK31" s="622"/>
      <c r="DL31" s="614">
        <v>14695</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763571</v>
      </c>
      <c r="S32" s="609"/>
      <c r="T32" s="609"/>
      <c r="U32" s="609"/>
      <c r="V32" s="609"/>
      <c r="W32" s="609"/>
      <c r="X32" s="609"/>
      <c r="Y32" s="610"/>
      <c r="Z32" s="646">
        <v>11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100</v>
      </c>
      <c r="BH32" s="621"/>
      <c r="BI32" s="621"/>
      <c r="BJ32" s="621"/>
      <c r="BK32" s="621"/>
      <c r="BL32" s="621"/>
      <c r="BM32" s="612">
        <v>99.9</v>
      </c>
      <c r="BN32" s="621"/>
      <c r="BO32" s="621"/>
      <c r="BP32" s="621"/>
      <c r="BQ32" s="644"/>
      <c r="BR32" s="674">
        <v>99.9</v>
      </c>
      <c r="BS32" s="621"/>
      <c r="BT32" s="621"/>
      <c r="BU32" s="621"/>
      <c r="BV32" s="621"/>
      <c r="BW32" s="621"/>
      <c r="BX32" s="612">
        <v>99.8</v>
      </c>
      <c r="BY32" s="621"/>
      <c r="BZ32" s="621"/>
      <c r="CA32" s="621"/>
      <c r="CB32" s="644"/>
      <c r="CD32" s="631"/>
      <c r="CE32" s="632"/>
      <c r="CF32" s="605" t="s">
        <v>305</v>
      </c>
      <c r="CG32" s="606"/>
      <c r="CH32" s="606"/>
      <c r="CI32" s="606"/>
      <c r="CJ32" s="606"/>
      <c r="CK32" s="606"/>
      <c r="CL32" s="606"/>
      <c r="CM32" s="606"/>
      <c r="CN32" s="606"/>
      <c r="CO32" s="606"/>
      <c r="CP32" s="606"/>
      <c r="CQ32" s="607"/>
      <c r="CR32" s="608">
        <v>230</v>
      </c>
      <c r="CS32" s="609"/>
      <c r="CT32" s="609"/>
      <c r="CU32" s="609"/>
      <c r="CV32" s="609"/>
      <c r="CW32" s="609"/>
      <c r="CX32" s="609"/>
      <c r="CY32" s="610"/>
      <c r="CZ32" s="611">
        <v>0</v>
      </c>
      <c r="DA32" s="623"/>
      <c r="DB32" s="623"/>
      <c r="DC32" s="624"/>
      <c r="DD32" s="614">
        <v>230</v>
      </c>
      <c r="DE32" s="609"/>
      <c r="DF32" s="609"/>
      <c r="DG32" s="609"/>
      <c r="DH32" s="609"/>
      <c r="DI32" s="609"/>
      <c r="DJ32" s="609"/>
      <c r="DK32" s="610"/>
      <c r="DL32" s="614">
        <v>230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13065</v>
      </c>
      <c r="S33" s="609"/>
      <c r="T33" s="609"/>
      <c r="U33" s="609"/>
      <c r="V33" s="609"/>
      <c r="W33" s="609"/>
      <c r="X33" s="609"/>
      <c r="Y33" s="610"/>
      <c r="Z33" s="646">
        <v>0.2</v>
      </c>
      <c r="AA33" s="646"/>
      <c r="AB33" s="646"/>
      <c r="AC33" s="646"/>
      <c r="AD33" s="647">
        <v>9747</v>
      </c>
      <c r="AE33" s="647"/>
      <c r="AF33" s="647"/>
      <c r="AG33" s="647"/>
      <c r="AH33" s="647"/>
      <c r="AI33" s="647"/>
      <c r="AJ33" s="647"/>
      <c r="AK33" s="647"/>
      <c r="AL33" s="611">
        <v>0.3</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99.6</v>
      </c>
      <c r="BH33" s="593"/>
      <c r="BI33" s="593"/>
      <c r="BJ33" s="593"/>
      <c r="BK33" s="593"/>
      <c r="BL33" s="593"/>
      <c r="BM33" s="639">
        <v>99</v>
      </c>
      <c r="BN33" s="593"/>
      <c r="BO33" s="593"/>
      <c r="BP33" s="593"/>
      <c r="BQ33" s="656"/>
      <c r="BR33" s="669">
        <v>99.6</v>
      </c>
      <c r="BS33" s="593"/>
      <c r="BT33" s="593"/>
      <c r="BU33" s="593"/>
      <c r="BV33" s="593"/>
      <c r="BW33" s="593"/>
      <c r="BX33" s="639">
        <v>98.7</v>
      </c>
      <c r="BY33" s="593"/>
      <c r="BZ33" s="593"/>
      <c r="CA33" s="593"/>
      <c r="CB33" s="656"/>
      <c r="CD33" s="605" t="s">
        <v>308</v>
      </c>
      <c r="CE33" s="606"/>
      <c r="CF33" s="606"/>
      <c r="CG33" s="606"/>
      <c r="CH33" s="606"/>
      <c r="CI33" s="606"/>
      <c r="CJ33" s="606"/>
      <c r="CK33" s="606"/>
      <c r="CL33" s="606"/>
      <c r="CM33" s="606"/>
      <c r="CN33" s="606"/>
      <c r="CO33" s="606"/>
      <c r="CP33" s="606"/>
      <c r="CQ33" s="607"/>
      <c r="CR33" s="608">
        <v>2774868</v>
      </c>
      <c r="CS33" s="621"/>
      <c r="CT33" s="621"/>
      <c r="CU33" s="621"/>
      <c r="CV33" s="621"/>
      <c r="CW33" s="621"/>
      <c r="CX33" s="621"/>
      <c r="CY33" s="622"/>
      <c r="CZ33" s="611">
        <v>41.6</v>
      </c>
      <c r="DA33" s="623"/>
      <c r="DB33" s="623"/>
      <c r="DC33" s="624"/>
      <c r="DD33" s="614">
        <v>1976720</v>
      </c>
      <c r="DE33" s="621"/>
      <c r="DF33" s="621"/>
      <c r="DG33" s="621"/>
      <c r="DH33" s="621"/>
      <c r="DI33" s="621"/>
      <c r="DJ33" s="621"/>
      <c r="DK33" s="622"/>
      <c r="DL33" s="614">
        <v>1418287</v>
      </c>
      <c r="DM33" s="621"/>
      <c r="DN33" s="621"/>
      <c r="DO33" s="621"/>
      <c r="DP33" s="621"/>
      <c r="DQ33" s="621"/>
      <c r="DR33" s="621"/>
      <c r="DS33" s="621"/>
      <c r="DT33" s="621"/>
      <c r="DU33" s="621"/>
      <c r="DV33" s="622"/>
      <c r="DW33" s="611">
        <v>42.7</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117930</v>
      </c>
      <c r="S34" s="609"/>
      <c r="T34" s="609"/>
      <c r="U34" s="609"/>
      <c r="V34" s="609"/>
      <c r="W34" s="609"/>
      <c r="X34" s="609"/>
      <c r="Y34" s="610"/>
      <c r="Z34" s="646">
        <v>1.7</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920040</v>
      </c>
      <c r="CS34" s="609"/>
      <c r="CT34" s="609"/>
      <c r="CU34" s="609"/>
      <c r="CV34" s="609"/>
      <c r="CW34" s="609"/>
      <c r="CX34" s="609"/>
      <c r="CY34" s="610"/>
      <c r="CZ34" s="611">
        <v>13.8</v>
      </c>
      <c r="DA34" s="623"/>
      <c r="DB34" s="623"/>
      <c r="DC34" s="624"/>
      <c r="DD34" s="614">
        <v>688741</v>
      </c>
      <c r="DE34" s="609"/>
      <c r="DF34" s="609"/>
      <c r="DG34" s="609"/>
      <c r="DH34" s="609"/>
      <c r="DI34" s="609"/>
      <c r="DJ34" s="609"/>
      <c r="DK34" s="610"/>
      <c r="DL34" s="614">
        <v>464873</v>
      </c>
      <c r="DM34" s="609"/>
      <c r="DN34" s="609"/>
      <c r="DO34" s="609"/>
      <c r="DP34" s="609"/>
      <c r="DQ34" s="609"/>
      <c r="DR34" s="609"/>
      <c r="DS34" s="609"/>
      <c r="DT34" s="609"/>
      <c r="DU34" s="609"/>
      <c r="DV34" s="610"/>
      <c r="DW34" s="611">
        <v>14</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124281</v>
      </c>
      <c r="S35" s="609"/>
      <c r="T35" s="609"/>
      <c r="U35" s="609"/>
      <c r="V35" s="609"/>
      <c r="W35" s="609"/>
      <c r="X35" s="609"/>
      <c r="Y35" s="610"/>
      <c r="Z35" s="646">
        <v>1.8</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118378</v>
      </c>
      <c r="CS35" s="621"/>
      <c r="CT35" s="621"/>
      <c r="CU35" s="621"/>
      <c r="CV35" s="621"/>
      <c r="CW35" s="621"/>
      <c r="CX35" s="621"/>
      <c r="CY35" s="622"/>
      <c r="CZ35" s="611">
        <v>1.8</v>
      </c>
      <c r="DA35" s="623"/>
      <c r="DB35" s="623"/>
      <c r="DC35" s="624"/>
      <c r="DD35" s="614">
        <v>98412</v>
      </c>
      <c r="DE35" s="621"/>
      <c r="DF35" s="621"/>
      <c r="DG35" s="621"/>
      <c r="DH35" s="621"/>
      <c r="DI35" s="621"/>
      <c r="DJ35" s="621"/>
      <c r="DK35" s="622"/>
      <c r="DL35" s="614">
        <v>59772</v>
      </c>
      <c r="DM35" s="621"/>
      <c r="DN35" s="621"/>
      <c r="DO35" s="621"/>
      <c r="DP35" s="621"/>
      <c r="DQ35" s="621"/>
      <c r="DR35" s="621"/>
      <c r="DS35" s="621"/>
      <c r="DT35" s="621"/>
      <c r="DU35" s="621"/>
      <c r="DV35" s="622"/>
      <c r="DW35" s="611">
        <v>1.8</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397112</v>
      </c>
      <c r="S36" s="609"/>
      <c r="T36" s="609"/>
      <c r="U36" s="609"/>
      <c r="V36" s="609"/>
      <c r="W36" s="609"/>
      <c r="X36" s="609"/>
      <c r="Y36" s="610"/>
      <c r="Z36" s="646">
        <v>5.7</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585174</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401</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1163042</v>
      </c>
      <c r="CS36" s="609"/>
      <c r="CT36" s="609"/>
      <c r="CU36" s="609"/>
      <c r="CV36" s="609"/>
      <c r="CW36" s="609"/>
      <c r="CX36" s="609"/>
      <c r="CY36" s="610"/>
      <c r="CZ36" s="611">
        <v>17.399999999999999</v>
      </c>
      <c r="DA36" s="623"/>
      <c r="DB36" s="623"/>
      <c r="DC36" s="624"/>
      <c r="DD36" s="614">
        <v>804207</v>
      </c>
      <c r="DE36" s="609"/>
      <c r="DF36" s="609"/>
      <c r="DG36" s="609"/>
      <c r="DH36" s="609"/>
      <c r="DI36" s="609"/>
      <c r="DJ36" s="609"/>
      <c r="DK36" s="610"/>
      <c r="DL36" s="614">
        <v>680417</v>
      </c>
      <c r="DM36" s="609"/>
      <c r="DN36" s="609"/>
      <c r="DO36" s="609"/>
      <c r="DP36" s="609"/>
      <c r="DQ36" s="609"/>
      <c r="DR36" s="609"/>
      <c r="DS36" s="609"/>
      <c r="DT36" s="609"/>
      <c r="DU36" s="609"/>
      <c r="DV36" s="610"/>
      <c r="DW36" s="611">
        <v>20.5</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95421</v>
      </c>
      <c r="S37" s="609"/>
      <c r="T37" s="609"/>
      <c r="U37" s="609"/>
      <c r="V37" s="609"/>
      <c r="W37" s="609"/>
      <c r="X37" s="609"/>
      <c r="Y37" s="610"/>
      <c r="Z37" s="646">
        <v>1.4</v>
      </c>
      <c r="AA37" s="646"/>
      <c r="AB37" s="646"/>
      <c r="AC37" s="646"/>
      <c r="AD37" s="647">
        <v>441</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269518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401</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226403</v>
      </c>
      <c r="CS37" s="621"/>
      <c r="CT37" s="621"/>
      <c r="CU37" s="621"/>
      <c r="CV37" s="621"/>
      <c r="CW37" s="621"/>
      <c r="CX37" s="621"/>
      <c r="CY37" s="622"/>
      <c r="CZ37" s="611">
        <v>3.4</v>
      </c>
      <c r="DA37" s="623"/>
      <c r="DB37" s="623"/>
      <c r="DC37" s="624"/>
      <c r="DD37" s="614">
        <v>226403</v>
      </c>
      <c r="DE37" s="621"/>
      <c r="DF37" s="621"/>
      <c r="DG37" s="621"/>
      <c r="DH37" s="621"/>
      <c r="DI37" s="621"/>
      <c r="DJ37" s="621"/>
      <c r="DK37" s="622"/>
      <c r="DL37" s="614">
        <v>218021</v>
      </c>
      <c r="DM37" s="621"/>
      <c r="DN37" s="621"/>
      <c r="DO37" s="621"/>
      <c r="DP37" s="621"/>
      <c r="DQ37" s="621"/>
      <c r="DR37" s="621"/>
      <c r="DS37" s="621"/>
      <c r="DT37" s="621"/>
      <c r="DU37" s="621"/>
      <c r="DV37" s="622"/>
      <c r="DW37" s="611">
        <v>6.6</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560718</v>
      </c>
      <c r="S38" s="609"/>
      <c r="T38" s="609"/>
      <c r="U38" s="609"/>
      <c r="V38" s="609"/>
      <c r="W38" s="609"/>
      <c r="X38" s="609"/>
      <c r="Y38" s="610"/>
      <c r="Z38" s="646">
        <v>8.1</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24512</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575</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270394</v>
      </c>
      <c r="CS38" s="609"/>
      <c r="CT38" s="609"/>
      <c r="CU38" s="609"/>
      <c r="CV38" s="609"/>
      <c r="CW38" s="609"/>
      <c r="CX38" s="609"/>
      <c r="CY38" s="610"/>
      <c r="CZ38" s="611">
        <v>4.0999999999999996</v>
      </c>
      <c r="DA38" s="623"/>
      <c r="DB38" s="623"/>
      <c r="DC38" s="624"/>
      <c r="DD38" s="614">
        <v>214169</v>
      </c>
      <c r="DE38" s="609"/>
      <c r="DF38" s="609"/>
      <c r="DG38" s="609"/>
      <c r="DH38" s="609"/>
      <c r="DI38" s="609"/>
      <c r="DJ38" s="609"/>
      <c r="DK38" s="610"/>
      <c r="DL38" s="614">
        <v>204631</v>
      </c>
      <c r="DM38" s="609"/>
      <c r="DN38" s="609"/>
      <c r="DO38" s="609"/>
      <c r="DP38" s="609"/>
      <c r="DQ38" s="609"/>
      <c r="DR38" s="609"/>
      <c r="DS38" s="609"/>
      <c r="DT38" s="609"/>
      <c r="DU38" s="609"/>
      <c r="DV38" s="610"/>
      <c r="DW38" s="611">
        <v>6.2</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20750</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827</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288984</v>
      </c>
      <c r="CS39" s="621"/>
      <c r="CT39" s="621"/>
      <c r="CU39" s="621"/>
      <c r="CV39" s="621"/>
      <c r="CW39" s="621"/>
      <c r="CX39" s="621"/>
      <c r="CY39" s="622"/>
      <c r="CZ39" s="611">
        <v>4.3</v>
      </c>
      <c r="DA39" s="623"/>
      <c r="DB39" s="623"/>
      <c r="DC39" s="624"/>
      <c r="DD39" s="614">
        <v>162237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5518</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79</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14030</v>
      </c>
      <c r="CS40" s="609"/>
      <c r="CT40" s="609"/>
      <c r="CU40" s="609"/>
      <c r="CV40" s="609"/>
      <c r="CW40" s="609"/>
      <c r="CX40" s="609"/>
      <c r="CY40" s="610"/>
      <c r="CZ40" s="611">
        <v>0.2</v>
      </c>
      <c r="DA40" s="623"/>
      <c r="DB40" s="623"/>
      <c r="DC40" s="624"/>
      <c r="DD40" s="614">
        <v>8954</v>
      </c>
      <c r="DE40" s="609"/>
      <c r="DF40" s="609"/>
      <c r="DG40" s="609"/>
      <c r="DH40" s="609"/>
      <c r="DI40" s="609"/>
      <c r="DJ40" s="609"/>
      <c r="DK40" s="610"/>
      <c r="DL40" s="614">
        <v>8594</v>
      </c>
      <c r="DM40" s="609"/>
      <c r="DN40" s="609"/>
      <c r="DO40" s="609"/>
      <c r="DP40" s="609"/>
      <c r="DQ40" s="609"/>
      <c r="DR40" s="609"/>
      <c r="DS40" s="609"/>
      <c r="DT40" s="609"/>
      <c r="DU40" s="609"/>
      <c r="DV40" s="610"/>
      <c r="DW40" s="611">
        <v>0.3</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6913261</v>
      </c>
      <c r="S41" s="633"/>
      <c r="T41" s="633"/>
      <c r="U41" s="633"/>
      <c r="V41" s="633"/>
      <c r="W41" s="633"/>
      <c r="X41" s="633"/>
      <c r="Y41" s="636"/>
      <c r="Z41" s="637">
        <v>100</v>
      </c>
      <c r="AA41" s="637"/>
      <c r="AB41" s="637"/>
      <c r="AC41" s="637"/>
      <c r="AD41" s="638">
        <v>3317312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53500</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328</v>
      </c>
      <c r="AR42" s="654"/>
      <c r="AS42" s="654"/>
      <c r="AT42" s="654"/>
      <c r="AU42" s="654"/>
      <c r="AV42" s="654"/>
      <c r="AW42" s="654"/>
      <c r="AX42" s="654"/>
      <c r="AY42" s="655"/>
      <c r="AZ42" s="592">
        <v>216894</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535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1993441</v>
      </c>
      <c r="CS42" s="621"/>
      <c r="CT42" s="621"/>
      <c r="CU42" s="621"/>
      <c r="CV42" s="621"/>
      <c r="CW42" s="621"/>
      <c r="CX42" s="621"/>
      <c r="CY42" s="622"/>
      <c r="CZ42" s="611">
        <v>29.9</v>
      </c>
      <c r="DA42" s="623"/>
      <c r="DB42" s="623"/>
      <c r="DC42" s="624"/>
      <c r="DD42" s="614">
        <v>270175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27620</v>
      </c>
      <c r="CS43" s="621"/>
      <c r="CT43" s="621"/>
      <c r="CU43" s="621"/>
      <c r="CV43" s="621"/>
      <c r="CW43" s="621"/>
      <c r="CX43" s="621"/>
      <c r="CY43" s="622"/>
      <c r="CZ43" s="611">
        <v>0.4</v>
      </c>
      <c r="DA43" s="623"/>
      <c r="DB43" s="623"/>
      <c r="DC43" s="624"/>
      <c r="DD43" s="614">
        <v>27620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345</v>
      </c>
      <c r="CG44" s="606"/>
      <c r="CH44" s="606"/>
      <c r="CI44" s="606"/>
      <c r="CJ44" s="606"/>
      <c r="CK44" s="606"/>
      <c r="CL44" s="606"/>
      <c r="CM44" s="606"/>
      <c r="CN44" s="606"/>
      <c r="CO44" s="606"/>
      <c r="CP44" s="606"/>
      <c r="CQ44" s="607"/>
      <c r="CR44" s="608">
        <v>847419</v>
      </c>
      <c r="CS44" s="609"/>
      <c r="CT44" s="609"/>
      <c r="CU44" s="609"/>
      <c r="CV44" s="609"/>
      <c r="CW44" s="609"/>
      <c r="CX44" s="609"/>
      <c r="CY44" s="610"/>
      <c r="CZ44" s="611">
        <v>12.7</v>
      </c>
      <c r="DA44" s="612"/>
      <c r="DB44" s="612"/>
      <c r="DC44" s="613"/>
      <c r="DD44" s="614">
        <v>154023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230954</v>
      </c>
      <c r="CS45" s="621"/>
      <c r="CT45" s="621"/>
      <c r="CU45" s="621"/>
      <c r="CV45" s="621"/>
      <c r="CW45" s="621"/>
      <c r="CX45" s="621"/>
      <c r="CY45" s="622"/>
      <c r="CZ45" s="611">
        <v>3.5</v>
      </c>
      <c r="DA45" s="623"/>
      <c r="DB45" s="623"/>
      <c r="DC45" s="624"/>
      <c r="DD45" s="614">
        <v>15320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600565</v>
      </c>
      <c r="CS46" s="609"/>
      <c r="CT46" s="609"/>
      <c r="CU46" s="609"/>
      <c r="CV46" s="609"/>
      <c r="CW46" s="609"/>
      <c r="CX46" s="609"/>
      <c r="CY46" s="610"/>
      <c r="CZ46" s="611">
        <v>9</v>
      </c>
      <c r="DA46" s="612"/>
      <c r="DB46" s="612"/>
      <c r="DC46" s="613"/>
      <c r="DD46" s="614">
        <v>131603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1146022</v>
      </c>
      <c r="CS47" s="621"/>
      <c r="CT47" s="621"/>
      <c r="CU47" s="621"/>
      <c r="CV47" s="621"/>
      <c r="CW47" s="621"/>
      <c r="CX47" s="621"/>
      <c r="CY47" s="622"/>
      <c r="CZ47" s="611">
        <v>17.2</v>
      </c>
      <c r="DA47" s="623"/>
      <c r="DB47" s="623"/>
      <c r="DC47" s="624"/>
      <c r="DD47" s="614">
        <v>116152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6670970</v>
      </c>
      <c r="CS49" s="593"/>
      <c r="CT49" s="593"/>
      <c r="CU49" s="593"/>
      <c r="CV49" s="593"/>
      <c r="CW49" s="593"/>
      <c r="CX49" s="593"/>
      <c r="CY49" s="594"/>
      <c r="CZ49" s="595">
        <v>100</v>
      </c>
      <c r="DA49" s="596"/>
      <c r="DB49" s="596"/>
      <c r="DC49" s="597"/>
      <c r="DD49" s="598">
        <v>3855389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NumbLgt8vmreRKj3ddsPIztrUYFU/i2GJMJZDtCMqxqRF1RedLMH9hfCk7qMn2NDumE2jt+nJ7tXQZ/ovu/9A==" saltValue="lmydL7FkQS+DhDYkw6lJD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6" t="s">
        <v>352</v>
      </c>
      <c r="B2" s="1076"/>
      <c r="C2" s="1076"/>
      <c r="D2" s="1076"/>
      <c r="E2" s="1076"/>
      <c r="F2" s="1076"/>
      <c r="G2" s="1076"/>
      <c r="H2" s="1076"/>
      <c r="I2" s="1076"/>
      <c r="J2" s="1076"/>
      <c r="K2" s="1076"/>
      <c r="L2" s="1076"/>
      <c r="M2" s="1076"/>
      <c r="N2" s="1076"/>
      <c r="O2" s="1076"/>
      <c r="P2" s="1076"/>
      <c r="Q2" s="1076"/>
      <c r="R2" s="1076"/>
      <c r="S2" s="1076"/>
      <c r="T2" s="1076"/>
      <c r="U2" s="1076"/>
      <c r="V2" s="1076"/>
      <c r="W2" s="1076"/>
      <c r="X2" s="1076"/>
      <c r="Y2" s="1076"/>
      <c r="Z2" s="1076"/>
      <c r="AA2" s="1076"/>
      <c r="AB2" s="1076"/>
      <c r="AC2" s="1076"/>
      <c r="AD2" s="1076"/>
      <c r="AE2" s="1076"/>
      <c r="AF2" s="1076"/>
      <c r="AG2" s="1076"/>
      <c r="AH2" s="1076"/>
      <c r="AI2" s="1076"/>
      <c r="AJ2" s="1076"/>
      <c r="AK2" s="1076"/>
      <c r="AL2" s="1076"/>
      <c r="AM2" s="1076"/>
      <c r="AN2" s="1076"/>
      <c r="AO2" s="1076"/>
      <c r="AP2" s="1076"/>
      <c r="AQ2" s="1076"/>
      <c r="AR2" s="1076"/>
      <c r="AS2" s="1076"/>
      <c r="AT2" s="1076"/>
      <c r="AU2" s="1076"/>
      <c r="AV2" s="1076"/>
      <c r="AW2" s="1076"/>
      <c r="AX2" s="1076"/>
      <c r="AY2" s="1076"/>
      <c r="AZ2" s="1076"/>
      <c r="BA2" s="1076"/>
      <c r="BB2" s="1076"/>
      <c r="BC2" s="1076"/>
      <c r="BD2" s="1076"/>
      <c r="BE2" s="1076"/>
      <c r="BF2" s="1076"/>
      <c r="BG2" s="1076"/>
      <c r="BH2" s="1076"/>
      <c r="BI2" s="1076"/>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7" t="s">
        <v>353</v>
      </c>
      <c r="DK2" s="1078"/>
      <c r="DL2" s="1078"/>
      <c r="DM2" s="1078"/>
      <c r="DN2" s="1078"/>
      <c r="DO2" s="1079"/>
      <c r="DP2" s="210"/>
      <c r="DQ2" s="1077" t="s">
        <v>354</v>
      </c>
      <c r="DR2" s="1078"/>
      <c r="DS2" s="1078"/>
      <c r="DT2" s="1078"/>
      <c r="DU2" s="1078"/>
      <c r="DV2" s="1078"/>
      <c r="DW2" s="1078"/>
      <c r="DX2" s="1078"/>
      <c r="DY2" s="1078"/>
      <c r="DZ2" s="1079"/>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5" t="s">
        <v>355</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1045"/>
      <c r="AM4" s="1045"/>
      <c r="AN4" s="1045"/>
      <c r="AO4" s="1045"/>
      <c r="AP4" s="1045"/>
      <c r="AQ4" s="1045"/>
      <c r="AR4" s="1045"/>
      <c r="AS4" s="1045"/>
      <c r="AT4" s="1045"/>
      <c r="AU4" s="1045"/>
      <c r="AV4" s="1045"/>
      <c r="AW4" s="1045"/>
      <c r="AX4" s="1045"/>
      <c r="AY4" s="1045"/>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0"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0" t="s">
        <v>371</v>
      </c>
      <c r="DH5" s="1071"/>
      <c r="DI5" s="1071"/>
      <c r="DJ5" s="1071"/>
      <c r="DK5" s="1072"/>
      <c r="DL5" s="1070" t="s">
        <v>372</v>
      </c>
      <c r="DM5" s="1071"/>
      <c r="DN5" s="1071"/>
      <c r="DO5" s="1071"/>
      <c r="DP5" s="1072"/>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1"/>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3"/>
      <c r="DH6" s="1074"/>
      <c r="DI6" s="1074"/>
      <c r="DJ6" s="1074"/>
      <c r="DK6" s="1075"/>
      <c r="DL6" s="1073"/>
      <c r="DM6" s="1074"/>
      <c r="DN6" s="1074"/>
      <c r="DO6" s="1074"/>
      <c r="DP6" s="1075"/>
      <c r="DQ6" s="991"/>
      <c r="DR6" s="992"/>
      <c r="DS6" s="992"/>
      <c r="DT6" s="992"/>
      <c r="DU6" s="993"/>
      <c r="DV6" s="991"/>
      <c r="DW6" s="992"/>
      <c r="DX6" s="992"/>
      <c r="DY6" s="992"/>
      <c r="DZ6" s="1003"/>
      <c r="EA6" s="216"/>
    </row>
    <row r="7" spans="1:131" s="217" customFormat="1" ht="26.25" customHeight="1" thickTop="1" x14ac:dyDescent="0.15">
      <c r="A7" s="218">
        <v>1</v>
      </c>
      <c r="B7" s="1033" t="s">
        <v>374</v>
      </c>
      <c r="C7" s="1034"/>
      <c r="D7" s="1034"/>
      <c r="E7" s="1034"/>
      <c r="F7" s="1034"/>
      <c r="G7" s="1034"/>
      <c r="H7" s="1034"/>
      <c r="I7" s="1034"/>
      <c r="J7" s="1034"/>
      <c r="K7" s="1034"/>
      <c r="L7" s="1034"/>
      <c r="M7" s="1034"/>
      <c r="N7" s="1034"/>
      <c r="O7" s="1034"/>
      <c r="P7" s="1035"/>
      <c r="Q7" s="1088">
        <v>6904</v>
      </c>
      <c r="R7" s="1089"/>
      <c r="S7" s="1089"/>
      <c r="T7" s="1089"/>
      <c r="U7" s="1089"/>
      <c r="V7" s="1089">
        <v>6662</v>
      </c>
      <c r="W7" s="1089"/>
      <c r="X7" s="1089"/>
      <c r="Y7" s="1089"/>
      <c r="Z7" s="1089"/>
      <c r="AA7" s="1089">
        <v>242</v>
      </c>
      <c r="AB7" s="1089"/>
      <c r="AC7" s="1089"/>
      <c r="AD7" s="1089"/>
      <c r="AE7" s="1090"/>
      <c r="AF7" s="1091">
        <v>5</v>
      </c>
      <c r="AG7" s="1092"/>
      <c r="AH7" s="1092"/>
      <c r="AI7" s="1092"/>
      <c r="AJ7" s="1093"/>
      <c r="AK7" s="1094">
        <v>120</v>
      </c>
      <c r="AL7" s="1095"/>
      <c r="AM7" s="1095"/>
      <c r="AN7" s="1095"/>
      <c r="AO7" s="1095"/>
      <c r="AP7" s="1095">
        <v>6654</v>
      </c>
      <c r="AQ7" s="1095"/>
      <c r="AR7" s="1095"/>
      <c r="AS7" s="1095"/>
      <c r="AT7" s="1095"/>
      <c r="AU7" s="1096"/>
      <c r="AV7" s="1096"/>
      <c r="AW7" s="1096"/>
      <c r="AX7" s="1096"/>
      <c r="AY7" s="1097"/>
      <c r="AZ7" s="214"/>
      <c r="BA7" s="214"/>
      <c r="BB7" s="214"/>
      <c r="BC7" s="214"/>
      <c r="BD7" s="214"/>
      <c r="BE7" s="215"/>
      <c r="BF7" s="215"/>
      <c r="BG7" s="215"/>
      <c r="BH7" s="215"/>
      <c r="BI7" s="215"/>
      <c r="BJ7" s="215"/>
      <c r="BK7" s="215"/>
      <c r="BL7" s="215"/>
      <c r="BM7" s="215"/>
      <c r="BN7" s="215"/>
      <c r="BO7" s="215"/>
      <c r="BP7" s="215"/>
      <c r="BQ7" s="218">
        <v>1</v>
      </c>
      <c r="BR7" s="219"/>
      <c r="BS7" s="1085" t="s">
        <v>557</v>
      </c>
      <c r="BT7" s="1086"/>
      <c r="BU7" s="1086"/>
      <c r="BV7" s="1086"/>
      <c r="BW7" s="1086"/>
      <c r="BX7" s="1086"/>
      <c r="BY7" s="1086"/>
      <c r="BZ7" s="1086"/>
      <c r="CA7" s="1086"/>
      <c r="CB7" s="1086"/>
      <c r="CC7" s="1086"/>
      <c r="CD7" s="1086"/>
      <c r="CE7" s="1086"/>
      <c r="CF7" s="1086"/>
      <c r="CG7" s="1098"/>
      <c r="CH7" s="1082">
        <v>8</v>
      </c>
      <c r="CI7" s="1083"/>
      <c r="CJ7" s="1083"/>
      <c r="CK7" s="1083"/>
      <c r="CL7" s="1084"/>
      <c r="CM7" s="1082">
        <v>37</v>
      </c>
      <c r="CN7" s="1083"/>
      <c r="CO7" s="1083"/>
      <c r="CP7" s="1083"/>
      <c r="CQ7" s="1084"/>
      <c r="CR7" s="1082">
        <v>12</v>
      </c>
      <c r="CS7" s="1083"/>
      <c r="CT7" s="1083"/>
      <c r="CU7" s="1083"/>
      <c r="CV7" s="1084"/>
      <c r="CW7" s="1082" t="s">
        <v>548</v>
      </c>
      <c r="CX7" s="1083"/>
      <c r="CY7" s="1083"/>
      <c r="CZ7" s="1083"/>
      <c r="DA7" s="1084"/>
      <c r="DB7" s="1082" t="s">
        <v>548</v>
      </c>
      <c r="DC7" s="1083"/>
      <c r="DD7" s="1083"/>
      <c r="DE7" s="1083"/>
      <c r="DF7" s="1084"/>
      <c r="DG7" s="1082" t="s">
        <v>548</v>
      </c>
      <c r="DH7" s="1083"/>
      <c r="DI7" s="1083"/>
      <c r="DJ7" s="1083"/>
      <c r="DK7" s="1084"/>
      <c r="DL7" s="1082" t="s">
        <v>548</v>
      </c>
      <c r="DM7" s="1083"/>
      <c r="DN7" s="1083"/>
      <c r="DO7" s="1083"/>
      <c r="DP7" s="1084"/>
      <c r="DQ7" s="1082" t="s">
        <v>548</v>
      </c>
      <c r="DR7" s="1083"/>
      <c r="DS7" s="1083"/>
      <c r="DT7" s="1083"/>
      <c r="DU7" s="1084"/>
      <c r="DV7" s="1085"/>
      <c r="DW7" s="1086"/>
      <c r="DX7" s="1086"/>
      <c r="DY7" s="1086"/>
      <c r="DZ7" s="1087"/>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19</v>
      </c>
      <c r="R8" s="1026"/>
      <c r="S8" s="1026"/>
      <c r="T8" s="1026"/>
      <c r="U8" s="1026"/>
      <c r="V8" s="1026">
        <v>19</v>
      </c>
      <c r="W8" s="1026"/>
      <c r="X8" s="1026"/>
      <c r="Y8" s="1026"/>
      <c r="Z8" s="1026"/>
      <c r="AA8" s="1026">
        <v>0</v>
      </c>
      <c r="AB8" s="1026"/>
      <c r="AC8" s="1026"/>
      <c r="AD8" s="1026"/>
      <c r="AE8" s="1027"/>
      <c r="AF8" s="1022">
        <v>0</v>
      </c>
      <c r="AG8" s="1023"/>
      <c r="AH8" s="1023"/>
      <c r="AI8" s="1023"/>
      <c r="AJ8" s="1024"/>
      <c r="AK8" s="1066">
        <v>14</v>
      </c>
      <c r="AL8" s="1067"/>
      <c r="AM8" s="1067"/>
      <c r="AN8" s="1067"/>
      <c r="AO8" s="1067"/>
      <c r="AP8" s="1067" t="s">
        <v>548</v>
      </c>
      <c r="AQ8" s="1067"/>
      <c r="AR8" s="1067"/>
      <c r="AS8" s="1067"/>
      <c r="AT8" s="1067"/>
      <c r="AU8" s="1068"/>
      <c r="AV8" s="1068"/>
      <c r="AW8" s="1068"/>
      <c r="AX8" s="1068"/>
      <c r="AY8" s="1069"/>
      <c r="AZ8" s="214"/>
      <c r="BA8" s="214"/>
      <c r="BB8" s="214"/>
      <c r="BC8" s="214"/>
      <c r="BD8" s="214"/>
      <c r="BE8" s="215"/>
      <c r="BF8" s="215"/>
      <c r="BG8" s="215"/>
      <c r="BH8" s="215"/>
      <c r="BI8" s="215"/>
      <c r="BJ8" s="215"/>
      <c r="BK8" s="215"/>
      <c r="BL8" s="215"/>
      <c r="BM8" s="215"/>
      <c r="BN8" s="215"/>
      <c r="BO8" s="215"/>
      <c r="BP8" s="215"/>
      <c r="BQ8" s="220">
        <v>2</v>
      </c>
      <c r="BR8" s="221"/>
      <c r="BS8" s="979" t="s">
        <v>558</v>
      </c>
      <c r="BT8" s="980"/>
      <c r="BU8" s="980"/>
      <c r="BV8" s="980"/>
      <c r="BW8" s="980"/>
      <c r="BX8" s="980"/>
      <c r="BY8" s="980"/>
      <c r="BZ8" s="980"/>
      <c r="CA8" s="980"/>
      <c r="CB8" s="980"/>
      <c r="CC8" s="980"/>
      <c r="CD8" s="980"/>
      <c r="CE8" s="980"/>
      <c r="CF8" s="980"/>
      <c r="CG8" s="1001"/>
      <c r="CH8" s="976">
        <v>7</v>
      </c>
      <c r="CI8" s="977"/>
      <c r="CJ8" s="977"/>
      <c r="CK8" s="977"/>
      <c r="CL8" s="978"/>
      <c r="CM8" s="976">
        <v>59</v>
      </c>
      <c r="CN8" s="977"/>
      <c r="CO8" s="977"/>
      <c r="CP8" s="977"/>
      <c r="CQ8" s="978"/>
      <c r="CR8" s="976">
        <v>50</v>
      </c>
      <c r="CS8" s="977"/>
      <c r="CT8" s="977"/>
      <c r="CU8" s="977"/>
      <c r="CV8" s="978"/>
      <c r="CW8" s="976">
        <v>17</v>
      </c>
      <c r="CX8" s="977"/>
      <c r="CY8" s="977"/>
      <c r="CZ8" s="977"/>
      <c r="DA8" s="978"/>
      <c r="DB8" s="976" t="s">
        <v>548</v>
      </c>
      <c r="DC8" s="977"/>
      <c r="DD8" s="977"/>
      <c r="DE8" s="977"/>
      <c r="DF8" s="978"/>
      <c r="DG8" s="976" t="s">
        <v>548</v>
      </c>
      <c r="DH8" s="977"/>
      <c r="DI8" s="977"/>
      <c r="DJ8" s="977"/>
      <c r="DK8" s="978"/>
      <c r="DL8" s="976" t="s">
        <v>548</v>
      </c>
      <c r="DM8" s="977"/>
      <c r="DN8" s="977"/>
      <c r="DO8" s="977"/>
      <c r="DP8" s="978"/>
      <c r="DQ8" s="976" t="s">
        <v>548</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6"/>
      <c r="AL9" s="1067"/>
      <c r="AM9" s="1067"/>
      <c r="AN9" s="1067"/>
      <c r="AO9" s="1067"/>
      <c r="AP9" s="1067"/>
      <c r="AQ9" s="1067"/>
      <c r="AR9" s="1067"/>
      <c r="AS9" s="1067"/>
      <c r="AT9" s="1067"/>
      <c r="AU9" s="1068"/>
      <c r="AV9" s="1068"/>
      <c r="AW9" s="1068"/>
      <c r="AX9" s="1068"/>
      <c r="AY9" s="1069"/>
      <c r="AZ9" s="214"/>
      <c r="BA9" s="214"/>
      <c r="BB9" s="214"/>
      <c r="BC9" s="214"/>
      <c r="BD9" s="214"/>
      <c r="BE9" s="215"/>
      <c r="BF9" s="215"/>
      <c r="BG9" s="215"/>
      <c r="BH9" s="215"/>
      <c r="BI9" s="215"/>
      <c r="BJ9" s="215"/>
      <c r="BK9" s="215"/>
      <c r="BL9" s="215"/>
      <c r="BM9" s="215"/>
      <c r="BN9" s="215"/>
      <c r="BO9" s="215"/>
      <c r="BP9" s="215"/>
      <c r="BQ9" s="220">
        <v>3</v>
      </c>
      <c r="BR9" s="221"/>
      <c r="BS9" s="979" t="s">
        <v>559</v>
      </c>
      <c r="BT9" s="980"/>
      <c r="BU9" s="980"/>
      <c r="BV9" s="980"/>
      <c r="BW9" s="980"/>
      <c r="BX9" s="980"/>
      <c r="BY9" s="980"/>
      <c r="BZ9" s="980"/>
      <c r="CA9" s="980"/>
      <c r="CB9" s="980"/>
      <c r="CC9" s="980"/>
      <c r="CD9" s="980"/>
      <c r="CE9" s="980"/>
      <c r="CF9" s="980"/>
      <c r="CG9" s="1001"/>
      <c r="CH9" s="976">
        <v>-24</v>
      </c>
      <c r="CI9" s="977"/>
      <c r="CJ9" s="977"/>
      <c r="CK9" s="977"/>
      <c r="CL9" s="978"/>
      <c r="CM9" s="976">
        <v>-13307</v>
      </c>
      <c r="CN9" s="977"/>
      <c r="CO9" s="977"/>
      <c r="CP9" s="977"/>
      <c r="CQ9" s="978"/>
      <c r="CR9" s="976" t="s">
        <v>548</v>
      </c>
      <c r="CS9" s="977"/>
      <c r="CT9" s="977"/>
      <c r="CU9" s="977"/>
      <c r="CV9" s="978"/>
      <c r="CW9" s="976" t="s">
        <v>548</v>
      </c>
      <c r="CX9" s="977"/>
      <c r="CY9" s="977"/>
      <c r="CZ9" s="977"/>
      <c r="DA9" s="978"/>
      <c r="DB9" s="976">
        <v>19</v>
      </c>
      <c r="DC9" s="977"/>
      <c r="DD9" s="977"/>
      <c r="DE9" s="977"/>
      <c r="DF9" s="978"/>
      <c r="DG9" s="976" t="s">
        <v>548</v>
      </c>
      <c r="DH9" s="977"/>
      <c r="DI9" s="977"/>
      <c r="DJ9" s="977"/>
      <c r="DK9" s="978"/>
      <c r="DL9" s="976" t="s">
        <v>548</v>
      </c>
      <c r="DM9" s="977"/>
      <c r="DN9" s="977"/>
      <c r="DO9" s="977"/>
      <c r="DP9" s="978"/>
      <c r="DQ9" s="976" t="s">
        <v>548</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6"/>
      <c r="AL10" s="1067"/>
      <c r="AM10" s="1067"/>
      <c r="AN10" s="1067"/>
      <c r="AO10" s="1067"/>
      <c r="AP10" s="1067"/>
      <c r="AQ10" s="1067"/>
      <c r="AR10" s="1067"/>
      <c r="AS10" s="1067"/>
      <c r="AT10" s="1067"/>
      <c r="AU10" s="1068"/>
      <c r="AV10" s="1068"/>
      <c r="AW10" s="1068"/>
      <c r="AX10" s="1068"/>
      <c r="AY10" s="1069"/>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6"/>
      <c r="AL11" s="1067"/>
      <c r="AM11" s="1067"/>
      <c r="AN11" s="1067"/>
      <c r="AO11" s="1067"/>
      <c r="AP11" s="1067"/>
      <c r="AQ11" s="1067"/>
      <c r="AR11" s="1067"/>
      <c r="AS11" s="1067"/>
      <c r="AT11" s="1067"/>
      <c r="AU11" s="1068"/>
      <c r="AV11" s="1068"/>
      <c r="AW11" s="1068"/>
      <c r="AX11" s="1068"/>
      <c r="AY11" s="1069"/>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6"/>
      <c r="AL12" s="1067"/>
      <c r="AM12" s="1067"/>
      <c r="AN12" s="1067"/>
      <c r="AO12" s="1067"/>
      <c r="AP12" s="1067"/>
      <c r="AQ12" s="1067"/>
      <c r="AR12" s="1067"/>
      <c r="AS12" s="1067"/>
      <c r="AT12" s="1067"/>
      <c r="AU12" s="1068"/>
      <c r="AV12" s="1068"/>
      <c r="AW12" s="1068"/>
      <c r="AX12" s="1068"/>
      <c r="AY12" s="1069"/>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6"/>
      <c r="AL13" s="1067"/>
      <c r="AM13" s="1067"/>
      <c r="AN13" s="1067"/>
      <c r="AO13" s="1067"/>
      <c r="AP13" s="1067"/>
      <c r="AQ13" s="1067"/>
      <c r="AR13" s="1067"/>
      <c r="AS13" s="1067"/>
      <c r="AT13" s="1067"/>
      <c r="AU13" s="1068"/>
      <c r="AV13" s="1068"/>
      <c r="AW13" s="1068"/>
      <c r="AX13" s="1068"/>
      <c r="AY13" s="1069"/>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6"/>
      <c r="AL14" s="1067"/>
      <c r="AM14" s="1067"/>
      <c r="AN14" s="1067"/>
      <c r="AO14" s="1067"/>
      <c r="AP14" s="1067"/>
      <c r="AQ14" s="1067"/>
      <c r="AR14" s="1067"/>
      <c r="AS14" s="1067"/>
      <c r="AT14" s="1067"/>
      <c r="AU14" s="1068"/>
      <c r="AV14" s="1068"/>
      <c r="AW14" s="1068"/>
      <c r="AX14" s="1068"/>
      <c r="AY14" s="1069"/>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6"/>
      <c r="AL15" s="1067"/>
      <c r="AM15" s="1067"/>
      <c r="AN15" s="1067"/>
      <c r="AO15" s="1067"/>
      <c r="AP15" s="1067"/>
      <c r="AQ15" s="1067"/>
      <c r="AR15" s="1067"/>
      <c r="AS15" s="1067"/>
      <c r="AT15" s="1067"/>
      <c r="AU15" s="1068"/>
      <c r="AV15" s="1068"/>
      <c r="AW15" s="1068"/>
      <c r="AX15" s="1068"/>
      <c r="AY15" s="1069"/>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6"/>
      <c r="AL16" s="1067"/>
      <c r="AM16" s="1067"/>
      <c r="AN16" s="1067"/>
      <c r="AO16" s="1067"/>
      <c r="AP16" s="1067"/>
      <c r="AQ16" s="1067"/>
      <c r="AR16" s="1067"/>
      <c r="AS16" s="1067"/>
      <c r="AT16" s="1067"/>
      <c r="AU16" s="1068"/>
      <c r="AV16" s="1068"/>
      <c r="AW16" s="1068"/>
      <c r="AX16" s="1068"/>
      <c r="AY16" s="1069"/>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6"/>
      <c r="AL17" s="1067"/>
      <c r="AM17" s="1067"/>
      <c r="AN17" s="1067"/>
      <c r="AO17" s="1067"/>
      <c r="AP17" s="1067"/>
      <c r="AQ17" s="1067"/>
      <c r="AR17" s="1067"/>
      <c r="AS17" s="1067"/>
      <c r="AT17" s="1067"/>
      <c r="AU17" s="1068"/>
      <c r="AV17" s="1068"/>
      <c r="AW17" s="1068"/>
      <c r="AX17" s="1068"/>
      <c r="AY17" s="1069"/>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6"/>
      <c r="AL18" s="1067"/>
      <c r="AM18" s="1067"/>
      <c r="AN18" s="1067"/>
      <c r="AO18" s="1067"/>
      <c r="AP18" s="1067"/>
      <c r="AQ18" s="1067"/>
      <c r="AR18" s="1067"/>
      <c r="AS18" s="1067"/>
      <c r="AT18" s="1067"/>
      <c r="AU18" s="1068"/>
      <c r="AV18" s="1068"/>
      <c r="AW18" s="1068"/>
      <c r="AX18" s="1068"/>
      <c r="AY18" s="1069"/>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6"/>
      <c r="AL19" s="1067"/>
      <c r="AM19" s="1067"/>
      <c r="AN19" s="1067"/>
      <c r="AO19" s="1067"/>
      <c r="AP19" s="1067"/>
      <c r="AQ19" s="1067"/>
      <c r="AR19" s="1067"/>
      <c r="AS19" s="1067"/>
      <c r="AT19" s="1067"/>
      <c r="AU19" s="1068"/>
      <c r="AV19" s="1068"/>
      <c r="AW19" s="1068"/>
      <c r="AX19" s="1068"/>
      <c r="AY19" s="1069"/>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6"/>
      <c r="AL20" s="1067"/>
      <c r="AM20" s="1067"/>
      <c r="AN20" s="1067"/>
      <c r="AO20" s="1067"/>
      <c r="AP20" s="1067"/>
      <c r="AQ20" s="1067"/>
      <c r="AR20" s="1067"/>
      <c r="AS20" s="1067"/>
      <c r="AT20" s="1067"/>
      <c r="AU20" s="1068"/>
      <c r="AV20" s="1068"/>
      <c r="AW20" s="1068"/>
      <c r="AX20" s="1068"/>
      <c r="AY20" s="1069"/>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6"/>
      <c r="AL21" s="1067"/>
      <c r="AM21" s="1067"/>
      <c r="AN21" s="1067"/>
      <c r="AO21" s="1067"/>
      <c r="AP21" s="1067"/>
      <c r="AQ21" s="1067"/>
      <c r="AR21" s="1067"/>
      <c r="AS21" s="1067"/>
      <c r="AT21" s="1067"/>
      <c r="AU21" s="1068"/>
      <c r="AV21" s="1068"/>
      <c r="AW21" s="1068"/>
      <c r="AX21" s="1068"/>
      <c r="AY21" s="1069"/>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59"/>
      <c r="R22" s="1060"/>
      <c r="S22" s="1060"/>
      <c r="T22" s="1060"/>
      <c r="U22" s="1060"/>
      <c r="V22" s="1060"/>
      <c r="W22" s="1060"/>
      <c r="X22" s="1060"/>
      <c r="Y22" s="1060"/>
      <c r="Z22" s="1060"/>
      <c r="AA22" s="1060"/>
      <c r="AB22" s="1060"/>
      <c r="AC22" s="1060"/>
      <c r="AD22" s="1060"/>
      <c r="AE22" s="1061"/>
      <c r="AF22" s="1022"/>
      <c r="AG22" s="1023"/>
      <c r="AH22" s="1023"/>
      <c r="AI22" s="1023"/>
      <c r="AJ22" s="1024"/>
      <c r="AK22" s="1062"/>
      <c r="AL22" s="1063"/>
      <c r="AM22" s="1063"/>
      <c r="AN22" s="1063"/>
      <c r="AO22" s="1063"/>
      <c r="AP22" s="1063"/>
      <c r="AQ22" s="1063"/>
      <c r="AR22" s="1063"/>
      <c r="AS22" s="1063"/>
      <c r="AT22" s="1063"/>
      <c r="AU22" s="1064"/>
      <c r="AV22" s="1064"/>
      <c r="AW22" s="1064"/>
      <c r="AX22" s="1064"/>
      <c r="AY22" s="1065"/>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3">
        <v>6913</v>
      </c>
      <c r="R23" s="1047"/>
      <c r="S23" s="1047"/>
      <c r="T23" s="1047"/>
      <c r="U23" s="1047"/>
      <c r="V23" s="1047">
        <v>6671</v>
      </c>
      <c r="W23" s="1047"/>
      <c r="X23" s="1047"/>
      <c r="Y23" s="1047"/>
      <c r="Z23" s="1047"/>
      <c r="AA23" s="1047">
        <v>242</v>
      </c>
      <c r="AB23" s="1047"/>
      <c r="AC23" s="1047"/>
      <c r="AD23" s="1047"/>
      <c r="AE23" s="1054"/>
      <c r="AF23" s="1055">
        <v>5</v>
      </c>
      <c r="AG23" s="1047"/>
      <c r="AH23" s="1047"/>
      <c r="AI23" s="1047"/>
      <c r="AJ23" s="1056"/>
      <c r="AK23" s="1057"/>
      <c r="AL23" s="1058"/>
      <c r="AM23" s="1058"/>
      <c r="AN23" s="1058"/>
      <c r="AO23" s="1058"/>
      <c r="AP23" s="1047">
        <v>6654</v>
      </c>
      <c r="AQ23" s="1047"/>
      <c r="AR23" s="1047"/>
      <c r="AS23" s="1047"/>
      <c r="AT23" s="1047"/>
      <c r="AU23" s="1048"/>
      <c r="AV23" s="1048"/>
      <c r="AW23" s="1048"/>
      <c r="AX23" s="1048"/>
      <c r="AY23" s="1049"/>
      <c r="AZ23" s="1050" t="s">
        <v>122</v>
      </c>
      <c r="BA23" s="1051"/>
      <c r="BB23" s="1051"/>
      <c r="BC23" s="1051"/>
      <c r="BD23" s="1052"/>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6" t="s">
        <v>379</v>
      </c>
      <c r="B24" s="1046"/>
      <c r="C24" s="1046"/>
      <c r="D24" s="1046"/>
      <c r="E24" s="1046"/>
      <c r="F24" s="1046"/>
      <c r="G24" s="1046"/>
      <c r="H24" s="1046"/>
      <c r="I24" s="1046"/>
      <c r="J24" s="1046"/>
      <c r="K24" s="1046"/>
      <c r="L24" s="1046"/>
      <c r="M24" s="1046"/>
      <c r="N24" s="1046"/>
      <c r="O24" s="1046"/>
      <c r="P24" s="1046"/>
      <c r="Q24" s="1046"/>
      <c r="R24" s="1046"/>
      <c r="S24" s="1046"/>
      <c r="T24" s="1046"/>
      <c r="U24" s="1046"/>
      <c r="V24" s="1046"/>
      <c r="W24" s="1046"/>
      <c r="X24" s="1046"/>
      <c r="Y24" s="1046"/>
      <c r="Z24" s="1046"/>
      <c r="AA24" s="1046"/>
      <c r="AB24" s="1046"/>
      <c r="AC24" s="1046"/>
      <c r="AD24" s="1046"/>
      <c r="AE24" s="1046"/>
      <c r="AF24" s="1046"/>
      <c r="AG24" s="1046"/>
      <c r="AH24" s="1046"/>
      <c r="AI24" s="1046"/>
      <c r="AJ24" s="1046"/>
      <c r="AK24" s="1046"/>
      <c r="AL24" s="1046"/>
      <c r="AM24" s="1046"/>
      <c r="AN24" s="1046"/>
      <c r="AO24" s="1046"/>
      <c r="AP24" s="1046"/>
      <c r="AQ24" s="1046"/>
      <c r="AR24" s="1046"/>
      <c r="AS24" s="1046"/>
      <c r="AT24" s="1046"/>
      <c r="AU24" s="1046"/>
      <c r="AV24" s="1046"/>
      <c r="AW24" s="1046"/>
      <c r="AX24" s="1046"/>
      <c r="AY24" s="1046"/>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5" t="s">
        <v>380</v>
      </c>
      <c r="B25" s="1045"/>
      <c r="C25" s="1045"/>
      <c r="D25" s="1045"/>
      <c r="E25" s="1045"/>
      <c r="F25" s="1045"/>
      <c r="G25" s="1045"/>
      <c r="H25" s="1045"/>
      <c r="I25" s="1045"/>
      <c r="J25" s="1045"/>
      <c r="K25" s="1045"/>
      <c r="L25" s="1045"/>
      <c r="M25" s="1045"/>
      <c r="N25" s="1045"/>
      <c r="O25" s="1045"/>
      <c r="P25" s="1045"/>
      <c r="Q25" s="1045"/>
      <c r="R25" s="1045"/>
      <c r="S25" s="1045"/>
      <c r="T25" s="1045"/>
      <c r="U25" s="1045"/>
      <c r="V25" s="1045"/>
      <c r="W25" s="1045"/>
      <c r="X25" s="1045"/>
      <c r="Y25" s="1045"/>
      <c r="Z25" s="1045"/>
      <c r="AA25" s="1045"/>
      <c r="AB25" s="1045"/>
      <c r="AC25" s="1045"/>
      <c r="AD25" s="1045"/>
      <c r="AE25" s="1045"/>
      <c r="AF25" s="1045"/>
      <c r="AG25" s="1045"/>
      <c r="AH25" s="1045"/>
      <c r="AI25" s="1045"/>
      <c r="AJ25" s="1045"/>
      <c r="AK25" s="1045"/>
      <c r="AL25" s="1045"/>
      <c r="AM25" s="1045"/>
      <c r="AN25" s="1045"/>
      <c r="AO25" s="1045"/>
      <c r="AP25" s="1045"/>
      <c r="AQ25" s="1045"/>
      <c r="AR25" s="1045"/>
      <c r="AS25" s="1045"/>
      <c r="AT25" s="1045"/>
      <c r="AU25" s="1045"/>
      <c r="AV25" s="1045"/>
      <c r="AW25" s="1045"/>
      <c r="AX25" s="1045"/>
      <c r="AY25" s="1045"/>
      <c r="AZ25" s="1045"/>
      <c r="BA25" s="1045"/>
      <c r="BB25" s="1045"/>
      <c r="BC25" s="1045"/>
      <c r="BD25" s="1045"/>
      <c r="BE25" s="1045"/>
      <c r="BF25" s="1045"/>
      <c r="BG25" s="1045"/>
      <c r="BH25" s="1045"/>
      <c r="BI25" s="1045"/>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1" t="s">
        <v>384</v>
      </c>
      <c r="AG26" s="995"/>
      <c r="AH26" s="995"/>
      <c r="AI26" s="995"/>
      <c r="AJ26" s="1042"/>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3"/>
      <c r="AG27" s="998"/>
      <c r="AH27" s="998"/>
      <c r="AI27" s="998"/>
      <c r="AJ27" s="1044"/>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3" t="s">
        <v>389</v>
      </c>
      <c r="C28" s="1034"/>
      <c r="D28" s="1034"/>
      <c r="E28" s="1034"/>
      <c r="F28" s="1034"/>
      <c r="G28" s="1034"/>
      <c r="H28" s="1034"/>
      <c r="I28" s="1034"/>
      <c r="J28" s="1034"/>
      <c r="K28" s="1034"/>
      <c r="L28" s="1034"/>
      <c r="M28" s="1034"/>
      <c r="N28" s="1034"/>
      <c r="O28" s="1034"/>
      <c r="P28" s="1035"/>
      <c r="Q28" s="1036">
        <v>634</v>
      </c>
      <c r="R28" s="1037"/>
      <c r="S28" s="1037"/>
      <c r="T28" s="1037"/>
      <c r="U28" s="1037"/>
      <c r="V28" s="1037">
        <v>634</v>
      </c>
      <c r="W28" s="1037"/>
      <c r="X28" s="1037"/>
      <c r="Y28" s="1037"/>
      <c r="Z28" s="1037"/>
      <c r="AA28" s="1037">
        <v>0</v>
      </c>
      <c r="AB28" s="1037"/>
      <c r="AC28" s="1037"/>
      <c r="AD28" s="1037"/>
      <c r="AE28" s="1038"/>
      <c r="AF28" s="1039">
        <v>0</v>
      </c>
      <c r="AG28" s="1037"/>
      <c r="AH28" s="1037"/>
      <c r="AI28" s="1037"/>
      <c r="AJ28" s="1040"/>
      <c r="AK28" s="1029">
        <v>54</v>
      </c>
      <c r="AL28" s="1030"/>
      <c r="AM28" s="1030"/>
      <c r="AN28" s="1030"/>
      <c r="AO28" s="1030"/>
      <c r="AP28" s="1030" t="s">
        <v>548</v>
      </c>
      <c r="AQ28" s="1030"/>
      <c r="AR28" s="1030"/>
      <c r="AS28" s="1030"/>
      <c r="AT28" s="1030"/>
      <c r="AU28" s="1030" t="s">
        <v>548</v>
      </c>
      <c r="AV28" s="1030"/>
      <c r="AW28" s="1030"/>
      <c r="AX28" s="1030"/>
      <c r="AY28" s="1030"/>
      <c r="AZ28" s="1030" t="s">
        <v>548</v>
      </c>
      <c r="BA28" s="1030"/>
      <c r="BB28" s="1030"/>
      <c r="BC28" s="1030"/>
      <c r="BD28" s="1030"/>
      <c r="BE28" s="1031"/>
      <c r="BF28" s="1031"/>
      <c r="BG28" s="1031"/>
      <c r="BH28" s="1031"/>
      <c r="BI28" s="1032"/>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681</v>
      </c>
      <c r="R29" s="1026"/>
      <c r="S29" s="1026"/>
      <c r="T29" s="1026"/>
      <c r="U29" s="1026"/>
      <c r="V29" s="1026">
        <v>655</v>
      </c>
      <c r="W29" s="1026"/>
      <c r="X29" s="1026"/>
      <c r="Y29" s="1026"/>
      <c r="Z29" s="1026"/>
      <c r="AA29" s="1026">
        <v>26</v>
      </c>
      <c r="AB29" s="1026"/>
      <c r="AC29" s="1026"/>
      <c r="AD29" s="1026"/>
      <c r="AE29" s="1027"/>
      <c r="AF29" s="1022">
        <v>26</v>
      </c>
      <c r="AG29" s="1023"/>
      <c r="AH29" s="1023"/>
      <c r="AI29" s="1023"/>
      <c r="AJ29" s="1024"/>
      <c r="AK29" s="967">
        <v>109</v>
      </c>
      <c r="AL29" s="958"/>
      <c r="AM29" s="958"/>
      <c r="AN29" s="958"/>
      <c r="AO29" s="958"/>
      <c r="AP29" s="968" t="s">
        <v>548</v>
      </c>
      <c r="AQ29" s="966"/>
      <c r="AR29" s="966"/>
      <c r="AS29" s="966"/>
      <c r="AT29" s="967"/>
      <c r="AU29" s="968" t="s">
        <v>548</v>
      </c>
      <c r="AV29" s="966"/>
      <c r="AW29" s="966"/>
      <c r="AX29" s="966"/>
      <c r="AY29" s="967"/>
      <c r="AZ29" s="968" t="s">
        <v>548</v>
      </c>
      <c r="BA29" s="966"/>
      <c r="BB29" s="966"/>
      <c r="BC29" s="966"/>
      <c r="BD29" s="967"/>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0</v>
      </c>
      <c r="R30" s="1026"/>
      <c r="S30" s="1026"/>
      <c r="T30" s="1026"/>
      <c r="U30" s="1026"/>
      <c r="V30" s="1026">
        <v>0</v>
      </c>
      <c r="W30" s="1026"/>
      <c r="X30" s="1026"/>
      <c r="Y30" s="1026"/>
      <c r="Z30" s="1026"/>
      <c r="AA30" s="1026">
        <v>0</v>
      </c>
      <c r="AB30" s="1026"/>
      <c r="AC30" s="1026"/>
      <c r="AD30" s="1026"/>
      <c r="AE30" s="1027"/>
      <c r="AF30" s="1022">
        <v>0</v>
      </c>
      <c r="AG30" s="1023"/>
      <c r="AH30" s="1023"/>
      <c r="AI30" s="1023"/>
      <c r="AJ30" s="1024"/>
      <c r="AK30" s="967">
        <v>0</v>
      </c>
      <c r="AL30" s="958"/>
      <c r="AM30" s="958"/>
      <c r="AN30" s="958"/>
      <c r="AO30" s="958"/>
      <c r="AP30" s="968" t="s">
        <v>548</v>
      </c>
      <c r="AQ30" s="966"/>
      <c r="AR30" s="966"/>
      <c r="AS30" s="966"/>
      <c r="AT30" s="967"/>
      <c r="AU30" s="968" t="s">
        <v>548</v>
      </c>
      <c r="AV30" s="966"/>
      <c r="AW30" s="966"/>
      <c r="AX30" s="966"/>
      <c r="AY30" s="967"/>
      <c r="AZ30" s="968" t="s">
        <v>548</v>
      </c>
      <c r="BA30" s="966"/>
      <c r="BB30" s="966"/>
      <c r="BC30" s="966"/>
      <c r="BD30" s="967"/>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63</v>
      </c>
      <c r="R31" s="1026"/>
      <c r="S31" s="1026"/>
      <c r="T31" s="1026"/>
      <c r="U31" s="1026"/>
      <c r="V31" s="1026">
        <v>62</v>
      </c>
      <c r="W31" s="1026"/>
      <c r="X31" s="1026"/>
      <c r="Y31" s="1026"/>
      <c r="Z31" s="1026"/>
      <c r="AA31" s="1026">
        <v>1</v>
      </c>
      <c r="AB31" s="1026"/>
      <c r="AC31" s="1026"/>
      <c r="AD31" s="1026"/>
      <c r="AE31" s="1027"/>
      <c r="AF31" s="1022">
        <v>1</v>
      </c>
      <c r="AG31" s="1023"/>
      <c r="AH31" s="1023"/>
      <c r="AI31" s="1023"/>
      <c r="AJ31" s="1024"/>
      <c r="AK31" s="967">
        <v>24</v>
      </c>
      <c r="AL31" s="958"/>
      <c r="AM31" s="958"/>
      <c r="AN31" s="958"/>
      <c r="AO31" s="958"/>
      <c r="AP31" s="968" t="s">
        <v>548</v>
      </c>
      <c r="AQ31" s="966"/>
      <c r="AR31" s="966"/>
      <c r="AS31" s="966"/>
      <c r="AT31" s="967"/>
      <c r="AU31" s="968" t="s">
        <v>548</v>
      </c>
      <c r="AV31" s="966"/>
      <c r="AW31" s="966"/>
      <c r="AX31" s="966"/>
      <c r="AY31" s="967"/>
      <c r="AZ31" s="968" t="s">
        <v>548</v>
      </c>
      <c r="BA31" s="966"/>
      <c r="BB31" s="966"/>
      <c r="BC31" s="966"/>
      <c r="BD31" s="967"/>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108</v>
      </c>
      <c r="R32" s="1026"/>
      <c r="S32" s="1026"/>
      <c r="T32" s="1026"/>
      <c r="U32" s="1026"/>
      <c r="V32" s="1026">
        <v>106</v>
      </c>
      <c r="W32" s="1026"/>
      <c r="X32" s="1026"/>
      <c r="Y32" s="1026"/>
      <c r="Z32" s="1026"/>
      <c r="AA32" s="1026">
        <v>1</v>
      </c>
      <c r="AB32" s="1026"/>
      <c r="AC32" s="1026"/>
      <c r="AD32" s="1026"/>
      <c r="AE32" s="1027"/>
      <c r="AF32" s="1022">
        <v>29</v>
      </c>
      <c r="AG32" s="1023"/>
      <c r="AH32" s="1023"/>
      <c r="AI32" s="1023"/>
      <c r="AJ32" s="1024"/>
      <c r="AK32" s="967">
        <v>25</v>
      </c>
      <c r="AL32" s="958"/>
      <c r="AM32" s="958"/>
      <c r="AN32" s="958"/>
      <c r="AO32" s="958"/>
      <c r="AP32" s="958">
        <v>208</v>
      </c>
      <c r="AQ32" s="958"/>
      <c r="AR32" s="958"/>
      <c r="AS32" s="958"/>
      <c r="AT32" s="958"/>
      <c r="AU32" s="958">
        <v>132</v>
      </c>
      <c r="AV32" s="958"/>
      <c r="AW32" s="958"/>
      <c r="AX32" s="958"/>
      <c r="AY32" s="958"/>
      <c r="AZ32" s="1028" t="s">
        <v>548</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395</v>
      </c>
      <c r="C33" s="1018"/>
      <c r="D33" s="1018"/>
      <c r="E33" s="1018"/>
      <c r="F33" s="1018"/>
      <c r="G33" s="1018"/>
      <c r="H33" s="1018"/>
      <c r="I33" s="1018"/>
      <c r="J33" s="1018"/>
      <c r="K33" s="1018"/>
      <c r="L33" s="1018"/>
      <c r="M33" s="1018"/>
      <c r="N33" s="1018"/>
      <c r="O33" s="1018"/>
      <c r="P33" s="1019"/>
      <c r="Q33" s="1025">
        <v>24</v>
      </c>
      <c r="R33" s="1026"/>
      <c r="S33" s="1026"/>
      <c r="T33" s="1026"/>
      <c r="U33" s="1026"/>
      <c r="V33" s="1026">
        <v>24</v>
      </c>
      <c r="W33" s="1026"/>
      <c r="X33" s="1026"/>
      <c r="Y33" s="1026"/>
      <c r="Z33" s="1026"/>
      <c r="AA33" s="1026">
        <v>0</v>
      </c>
      <c r="AB33" s="1026"/>
      <c r="AC33" s="1026"/>
      <c r="AD33" s="1026"/>
      <c r="AE33" s="1027"/>
      <c r="AF33" s="1022">
        <v>2</v>
      </c>
      <c r="AG33" s="1023"/>
      <c r="AH33" s="1023"/>
      <c r="AI33" s="1023"/>
      <c r="AJ33" s="1024"/>
      <c r="AK33" s="967">
        <v>21</v>
      </c>
      <c r="AL33" s="958"/>
      <c r="AM33" s="958"/>
      <c r="AN33" s="958"/>
      <c r="AO33" s="958"/>
      <c r="AP33" s="958">
        <v>45</v>
      </c>
      <c r="AQ33" s="958"/>
      <c r="AR33" s="958"/>
      <c r="AS33" s="958"/>
      <c r="AT33" s="958"/>
      <c r="AU33" s="958">
        <v>42</v>
      </c>
      <c r="AV33" s="958"/>
      <c r="AW33" s="958"/>
      <c r="AX33" s="958"/>
      <c r="AY33" s="958"/>
      <c r="AZ33" s="1028" t="s">
        <v>548</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59</v>
      </c>
      <c r="AG63" s="946"/>
      <c r="AH63" s="946"/>
      <c r="AI63" s="946"/>
      <c r="AJ63" s="1009"/>
      <c r="AK63" s="1010"/>
      <c r="AL63" s="950"/>
      <c r="AM63" s="950"/>
      <c r="AN63" s="950"/>
      <c r="AO63" s="950"/>
      <c r="AP63" s="946">
        <v>253</v>
      </c>
      <c r="AQ63" s="946"/>
      <c r="AR63" s="946"/>
      <c r="AS63" s="946"/>
      <c r="AT63" s="946"/>
      <c r="AU63" s="946">
        <v>174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549</v>
      </c>
      <c r="C68" s="973"/>
      <c r="D68" s="973"/>
      <c r="E68" s="973"/>
      <c r="F68" s="973"/>
      <c r="G68" s="973"/>
      <c r="H68" s="973"/>
      <c r="I68" s="973"/>
      <c r="J68" s="973"/>
      <c r="K68" s="973"/>
      <c r="L68" s="973"/>
      <c r="M68" s="973"/>
      <c r="N68" s="973"/>
      <c r="O68" s="973"/>
      <c r="P68" s="974"/>
      <c r="Q68" s="975">
        <v>1133</v>
      </c>
      <c r="R68" s="969"/>
      <c r="S68" s="969"/>
      <c r="T68" s="969"/>
      <c r="U68" s="969"/>
      <c r="V68" s="969">
        <v>1090</v>
      </c>
      <c r="W68" s="969"/>
      <c r="X68" s="969"/>
      <c r="Y68" s="969"/>
      <c r="Z68" s="969"/>
      <c r="AA68" s="969">
        <v>43</v>
      </c>
      <c r="AB68" s="969"/>
      <c r="AC68" s="969"/>
      <c r="AD68" s="969"/>
      <c r="AE68" s="969"/>
      <c r="AF68" s="969">
        <v>18</v>
      </c>
      <c r="AG68" s="969"/>
      <c r="AH68" s="969"/>
      <c r="AI68" s="969"/>
      <c r="AJ68" s="969"/>
      <c r="AK68" s="969">
        <v>10</v>
      </c>
      <c r="AL68" s="969"/>
      <c r="AM68" s="969"/>
      <c r="AN68" s="969"/>
      <c r="AO68" s="969"/>
      <c r="AP68" s="969">
        <v>875</v>
      </c>
      <c r="AQ68" s="969"/>
      <c r="AR68" s="969"/>
      <c r="AS68" s="969"/>
      <c r="AT68" s="969"/>
      <c r="AU68" s="969">
        <v>423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550</v>
      </c>
      <c r="C69" s="962"/>
      <c r="D69" s="962"/>
      <c r="E69" s="962"/>
      <c r="F69" s="962"/>
      <c r="G69" s="962"/>
      <c r="H69" s="962"/>
      <c r="I69" s="962"/>
      <c r="J69" s="962"/>
      <c r="K69" s="962"/>
      <c r="L69" s="962"/>
      <c r="M69" s="962"/>
      <c r="N69" s="962"/>
      <c r="O69" s="962"/>
      <c r="P69" s="963"/>
      <c r="Q69" s="964">
        <v>1895</v>
      </c>
      <c r="R69" s="958"/>
      <c r="S69" s="958"/>
      <c r="T69" s="958"/>
      <c r="U69" s="958"/>
      <c r="V69" s="958">
        <v>1887</v>
      </c>
      <c r="W69" s="958"/>
      <c r="X69" s="958"/>
      <c r="Y69" s="958"/>
      <c r="Z69" s="958"/>
      <c r="AA69" s="958">
        <v>9</v>
      </c>
      <c r="AB69" s="958"/>
      <c r="AC69" s="958"/>
      <c r="AD69" s="958"/>
      <c r="AE69" s="958"/>
      <c r="AF69" s="958">
        <v>9</v>
      </c>
      <c r="AG69" s="958"/>
      <c r="AH69" s="958"/>
      <c r="AI69" s="958"/>
      <c r="AJ69" s="958"/>
      <c r="AK69" s="958">
        <v>24</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551</v>
      </c>
      <c r="C70" s="962"/>
      <c r="D70" s="962"/>
      <c r="E70" s="962"/>
      <c r="F70" s="962"/>
      <c r="G70" s="962"/>
      <c r="H70" s="962"/>
      <c r="I70" s="962"/>
      <c r="J70" s="962"/>
      <c r="K70" s="962"/>
      <c r="L70" s="962"/>
      <c r="M70" s="962"/>
      <c r="N70" s="962"/>
      <c r="O70" s="962"/>
      <c r="P70" s="963"/>
      <c r="Q70" s="964">
        <v>25</v>
      </c>
      <c r="R70" s="958"/>
      <c r="S70" s="958"/>
      <c r="T70" s="958"/>
      <c r="U70" s="958"/>
      <c r="V70" s="958">
        <v>23</v>
      </c>
      <c r="W70" s="958"/>
      <c r="X70" s="958"/>
      <c r="Y70" s="958"/>
      <c r="Z70" s="958"/>
      <c r="AA70" s="958">
        <v>1</v>
      </c>
      <c r="AB70" s="958"/>
      <c r="AC70" s="958"/>
      <c r="AD70" s="958"/>
      <c r="AE70" s="958"/>
      <c r="AF70" s="958">
        <v>1</v>
      </c>
      <c r="AG70" s="958"/>
      <c r="AH70" s="958"/>
      <c r="AI70" s="958"/>
      <c r="AJ70" s="958"/>
      <c r="AK70" s="958">
        <v>9</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552</v>
      </c>
      <c r="C71" s="962"/>
      <c r="D71" s="962"/>
      <c r="E71" s="962"/>
      <c r="F71" s="962"/>
      <c r="G71" s="962"/>
      <c r="H71" s="962"/>
      <c r="I71" s="962"/>
      <c r="J71" s="962"/>
      <c r="K71" s="962"/>
      <c r="L71" s="962"/>
      <c r="M71" s="962"/>
      <c r="N71" s="962"/>
      <c r="O71" s="962"/>
      <c r="P71" s="963"/>
      <c r="Q71" s="964">
        <v>22</v>
      </c>
      <c r="R71" s="958"/>
      <c r="S71" s="958"/>
      <c r="T71" s="958"/>
      <c r="U71" s="958"/>
      <c r="V71" s="958">
        <v>20</v>
      </c>
      <c r="W71" s="958"/>
      <c r="X71" s="958"/>
      <c r="Y71" s="958"/>
      <c r="Z71" s="958"/>
      <c r="AA71" s="958">
        <v>2</v>
      </c>
      <c r="AB71" s="958"/>
      <c r="AC71" s="958"/>
      <c r="AD71" s="958"/>
      <c r="AE71" s="958"/>
      <c r="AF71" s="958">
        <v>2</v>
      </c>
      <c r="AG71" s="958"/>
      <c r="AH71" s="958"/>
      <c r="AI71" s="958"/>
      <c r="AJ71" s="958"/>
      <c r="AK71" s="958" t="s">
        <v>548</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553</v>
      </c>
      <c r="C72" s="962"/>
      <c r="D72" s="962"/>
      <c r="E72" s="962"/>
      <c r="F72" s="962"/>
      <c r="G72" s="962"/>
      <c r="H72" s="962"/>
      <c r="I72" s="962"/>
      <c r="J72" s="962"/>
      <c r="K72" s="962"/>
      <c r="L72" s="962"/>
      <c r="M72" s="962"/>
      <c r="N72" s="962"/>
      <c r="O72" s="962"/>
      <c r="P72" s="963"/>
      <c r="Q72" s="964">
        <v>222</v>
      </c>
      <c r="R72" s="958"/>
      <c r="S72" s="958"/>
      <c r="T72" s="958"/>
      <c r="U72" s="958"/>
      <c r="V72" s="958">
        <v>215</v>
      </c>
      <c r="W72" s="958"/>
      <c r="X72" s="958"/>
      <c r="Y72" s="958"/>
      <c r="Z72" s="958"/>
      <c r="AA72" s="958">
        <v>7</v>
      </c>
      <c r="AB72" s="958"/>
      <c r="AC72" s="958"/>
      <c r="AD72" s="958"/>
      <c r="AE72" s="958"/>
      <c r="AF72" s="958">
        <v>7</v>
      </c>
      <c r="AG72" s="958"/>
      <c r="AH72" s="958"/>
      <c r="AI72" s="958"/>
      <c r="AJ72" s="958"/>
      <c r="AK72" s="958">
        <v>6</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554</v>
      </c>
      <c r="C73" s="962"/>
      <c r="D73" s="962"/>
      <c r="E73" s="962"/>
      <c r="F73" s="962"/>
      <c r="G73" s="962"/>
      <c r="H73" s="962"/>
      <c r="I73" s="962"/>
      <c r="J73" s="962"/>
      <c r="K73" s="962"/>
      <c r="L73" s="962"/>
      <c r="M73" s="962"/>
      <c r="N73" s="962"/>
      <c r="O73" s="962"/>
      <c r="P73" s="963"/>
      <c r="Q73" s="964">
        <v>176722</v>
      </c>
      <c r="R73" s="958"/>
      <c r="S73" s="958"/>
      <c r="T73" s="958"/>
      <c r="U73" s="958"/>
      <c r="V73" s="958">
        <v>170611</v>
      </c>
      <c r="W73" s="958"/>
      <c r="X73" s="958"/>
      <c r="Y73" s="958"/>
      <c r="Z73" s="958"/>
      <c r="AA73" s="958">
        <v>6110</v>
      </c>
      <c r="AB73" s="958"/>
      <c r="AC73" s="958"/>
      <c r="AD73" s="958"/>
      <c r="AE73" s="958"/>
      <c r="AF73" s="958">
        <v>6110</v>
      </c>
      <c r="AG73" s="958"/>
      <c r="AH73" s="958"/>
      <c r="AI73" s="958"/>
      <c r="AJ73" s="958"/>
      <c r="AK73" s="958">
        <v>2165</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555</v>
      </c>
      <c r="C74" s="962"/>
      <c r="D74" s="962"/>
      <c r="E74" s="962"/>
      <c r="F74" s="962"/>
      <c r="G74" s="962"/>
      <c r="H74" s="962"/>
      <c r="I74" s="962"/>
      <c r="J74" s="962"/>
      <c r="K74" s="962"/>
      <c r="L74" s="962"/>
      <c r="M74" s="962"/>
      <c r="N74" s="962"/>
      <c r="O74" s="962"/>
      <c r="P74" s="963"/>
      <c r="Q74" s="964">
        <v>3</v>
      </c>
      <c r="R74" s="958"/>
      <c r="S74" s="958"/>
      <c r="T74" s="958"/>
      <c r="U74" s="958"/>
      <c r="V74" s="958">
        <v>3</v>
      </c>
      <c r="W74" s="958"/>
      <c r="X74" s="958"/>
      <c r="Y74" s="958"/>
      <c r="Z74" s="958"/>
      <c r="AA74" s="958">
        <v>0</v>
      </c>
      <c r="AB74" s="958"/>
      <c r="AC74" s="958"/>
      <c r="AD74" s="958"/>
      <c r="AE74" s="958"/>
      <c r="AF74" s="958">
        <v>0</v>
      </c>
      <c r="AG74" s="958"/>
      <c r="AH74" s="958"/>
      <c r="AI74" s="958"/>
      <c r="AJ74" s="958"/>
      <c r="AK74" s="958" t="s">
        <v>548</v>
      </c>
      <c r="AL74" s="958"/>
      <c r="AM74" s="958"/>
      <c r="AN74" s="958"/>
      <c r="AO74" s="958"/>
      <c r="AP74" s="958" t="s">
        <v>548</v>
      </c>
      <c r="AQ74" s="958"/>
      <c r="AR74" s="958"/>
      <c r="AS74" s="958"/>
      <c r="AT74" s="958"/>
      <c r="AU74" s="958" t="s">
        <v>548</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556</v>
      </c>
      <c r="C75" s="962"/>
      <c r="D75" s="962"/>
      <c r="E75" s="962"/>
      <c r="F75" s="962"/>
      <c r="G75" s="962"/>
      <c r="H75" s="962"/>
      <c r="I75" s="962"/>
      <c r="J75" s="962"/>
      <c r="K75" s="962"/>
      <c r="L75" s="962"/>
      <c r="M75" s="962"/>
      <c r="N75" s="962"/>
      <c r="O75" s="962"/>
      <c r="P75" s="963"/>
      <c r="Q75" s="965">
        <v>38</v>
      </c>
      <c r="R75" s="966"/>
      <c r="S75" s="966"/>
      <c r="T75" s="966"/>
      <c r="U75" s="967"/>
      <c r="V75" s="968">
        <v>34</v>
      </c>
      <c r="W75" s="966"/>
      <c r="X75" s="966"/>
      <c r="Y75" s="966"/>
      <c r="Z75" s="967"/>
      <c r="AA75" s="968">
        <v>5</v>
      </c>
      <c r="AB75" s="966"/>
      <c r="AC75" s="966"/>
      <c r="AD75" s="966"/>
      <c r="AE75" s="967"/>
      <c r="AF75" s="968">
        <v>5</v>
      </c>
      <c r="AG75" s="966"/>
      <c r="AH75" s="966"/>
      <c r="AI75" s="966"/>
      <c r="AJ75" s="967"/>
      <c r="AK75" s="968">
        <v>32</v>
      </c>
      <c r="AL75" s="966"/>
      <c r="AM75" s="966"/>
      <c r="AN75" s="966"/>
      <c r="AO75" s="967"/>
      <c r="AP75" s="968" t="s">
        <v>548</v>
      </c>
      <c r="AQ75" s="966"/>
      <c r="AR75" s="966"/>
      <c r="AS75" s="966"/>
      <c r="AT75" s="967"/>
      <c r="AU75" s="968" t="s">
        <v>548</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6152</v>
      </c>
      <c r="AG88" s="946"/>
      <c r="AH88" s="946"/>
      <c r="AI88" s="946"/>
      <c r="AJ88" s="946"/>
      <c r="AK88" s="950"/>
      <c r="AL88" s="950"/>
      <c r="AM88" s="950"/>
      <c r="AN88" s="950"/>
      <c r="AO88" s="950"/>
      <c r="AP88" s="946">
        <v>875</v>
      </c>
      <c r="AQ88" s="946"/>
      <c r="AR88" s="946"/>
      <c r="AS88" s="946"/>
      <c r="AT88" s="946"/>
      <c r="AU88" s="946">
        <v>423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62</v>
      </c>
      <c r="CS102" s="940"/>
      <c r="CT102" s="940"/>
      <c r="CU102" s="940"/>
      <c r="CV102" s="941"/>
      <c r="CW102" s="939">
        <v>17</v>
      </c>
      <c r="CX102" s="940"/>
      <c r="CY102" s="940"/>
      <c r="CZ102" s="940"/>
      <c r="DA102" s="941"/>
      <c r="DB102" s="939">
        <v>19</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652110</v>
      </c>
      <c r="AB110" s="876"/>
      <c r="AC110" s="876"/>
      <c r="AD110" s="876"/>
      <c r="AE110" s="877"/>
      <c r="AF110" s="878">
        <v>671826</v>
      </c>
      <c r="AG110" s="876"/>
      <c r="AH110" s="876"/>
      <c r="AI110" s="876"/>
      <c r="AJ110" s="877"/>
      <c r="AK110" s="878">
        <v>687269</v>
      </c>
      <c r="AL110" s="876"/>
      <c r="AM110" s="876"/>
      <c r="AN110" s="876"/>
      <c r="AO110" s="877"/>
      <c r="AP110" s="879">
        <v>25.2</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7055683</v>
      </c>
      <c r="BR110" s="829"/>
      <c r="BS110" s="829"/>
      <c r="BT110" s="829"/>
      <c r="BU110" s="829"/>
      <c r="BV110" s="829">
        <v>6765652</v>
      </c>
      <c r="BW110" s="829"/>
      <c r="BX110" s="829"/>
      <c r="BY110" s="829"/>
      <c r="BZ110" s="829"/>
      <c r="CA110" s="829">
        <v>6653796</v>
      </c>
      <c r="CB110" s="829"/>
      <c r="CC110" s="829"/>
      <c r="CD110" s="829"/>
      <c r="CE110" s="829"/>
      <c r="CF110" s="853">
        <v>243.9</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2336</v>
      </c>
      <c r="BR111" s="804"/>
      <c r="BS111" s="804"/>
      <c r="BT111" s="804"/>
      <c r="BU111" s="804"/>
      <c r="BV111" s="804">
        <v>2097</v>
      </c>
      <c r="BW111" s="804"/>
      <c r="BX111" s="804"/>
      <c r="BY111" s="804"/>
      <c r="BZ111" s="804"/>
      <c r="CA111" s="804">
        <v>1869</v>
      </c>
      <c r="CB111" s="804"/>
      <c r="CC111" s="804"/>
      <c r="CD111" s="804"/>
      <c r="CE111" s="804"/>
      <c r="CF111" s="862">
        <v>0.1</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427941</v>
      </c>
      <c r="BR112" s="804"/>
      <c r="BS112" s="804"/>
      <c r="BT112" s="804"/>
      <c r="BU112" s="804"/>
      <c r="BV112" s="804">
        <v>407837</v>
      </c>
      <c r="BW112" s="804"/>
      <c r="BX112" s="804"/>
      <c r="BY112" s="804"/>
      <c r="BZ112" s="804"/>
      <c r="CA112" s="804">
        <v>174008</v>
      </c>
      <c r="CB112" s="804"/>
      <c r="CC112" s="804"/>
      <c r="CD112" s="804"/>
      <c r="CE112" s="804"/>
      <c r="CF112" s="862">
        <v>6.4</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45373</v>
      </c>
      <c r="AB113" s="906"/>
      <c r="AC113" s="906"/>
      <c r="AD113" s="906"/>
      <c r="AE113" s="907"/>
      <c r="AF113" s="908">
        <v>45758</v>
      </c>
      <c r="AG113" s="906"/>
      <c r="AH113" s="906"/>
      <c r="AI113" s="906"/>
      <c r="AJ113" s="907"/>
      <c r="AK113" s="908">
        <v>15258</v>
      </c>
      <c r="AL113" s="906"/>
      <c r="AM113" s="906"/>
      <c r="AN113" s="906"/>
      <c r="AO113" s="907"/>
      <c r="AP113" s="909">
        <v>0.6</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257482</v>
      </c>
      <c r="BR113" s="804"/>
      <c r="BS113" s="804"/>
      <c r="BT113" s="804"/>
      <c r="BU113" s="804"/>
      <c r="BV113" s="804">
        <v>243770</v>
      </c>
      <c r="BW113" s="804"/>
      <c r="BX113" s="804"/>
      <c r="BY113" s="804"/>
      <c r="BZ113" s="804"/>
      <c r="CA113" s="804">
        <v>423115</v>
      </c>
      <c r="CB113" s="804"/>
      <c r="CC113" s="804"/>
      <c r="CD113" s="804"/>
      <c r="CE113" s="804"/>
      <c r="CF113" s="862">
        <v>15.5</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18347</v>
      </c>
      <c r="AB114" s="767"/>
      <c r="AC114" s="767"/>
      <c r="AD114" s="767"/>
      <c r="AE114" s="768"/>
      <c r="AF114" s="769">
        <v>21393</v>
      </c>
      <c r="AG114" s="767"/>
      <c r="AH114" s="767"/>
      <c r="AI114" s="767"/>
      <c r="AJ114" s="768"/>
      <c r="AK114" s="769">
        <v>20594</v>
      </c>
      <c r="AL114" s="767"/>
      <c r="AM114" s="767"/>
      <c r="AN114" s="767"/>
      <c r="AO114" s="768"/>
      <c r="AP114" s="811">
        <v>0.8</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789654</v>
      </c>
      <c r="BR114" s="804"/>
      <c r="BS114" s="804"/>
      <c r="BT114" s="804"/>
      <c r="BU114" s="804"/>
      <c r="BV114" s="804">
        <v>809112</v>
      </c>
      <c r="BW114" s="804"/>
      <c r="BX114" s="804"/>
      <c r="BY114" s="804"/>
      <c r="BZ114" s="804"/>
      <c r="CA114" s="804">
        <v>875562</v>
      </c>
      <c r="CB114" s="804"/>
      <c r="CC114" s="804"/>
      <c r="CD114" s="804"/>
      <c r="CE114" s="804"/>
      <c r="CF114" s="862">
        <v>32.1</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250</v>
      </c>
      <c r="AB115" s="906"/>
      <c r="AC115" s="906"/>
      <c r="AD115" s="906"/>
      <c r="AE115" s="907"/>
      <c r="AF115" s="908">
        <v>240</v>
      </c>
      <c r="AG115" s="906"/>
      <c r="AH115" s="906"/>
      <c r="AI115" s="906"/>
      <c r="AJ115" s="907"/>
      <c r="AK115" s="908">
        <v>227</v>
      </c>
      <c r="AL115" s="906"/>
      <c r="AM115" s="906"/>
      <c r="AN115" s="906"/>
      <c r="AO115" s="907"/>
      <c r="AP115" s="909">
        <v>0</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2336</v>
      </c>
      <c r="DH116" s="767"/>
      <c r="DI116" s="767"/>
      <c r="DJ116" s="767"/>
      <c r="DK116" s="768"/>
      <c r="DL116" s="769">
        <v>2097</v>
      </c>
      <c r="DM116" s="767"/>
      <c r="DN116" s="767"/>
      <c r="DO116" s="767"/>
      <c r="DP116" s="768"/>
      <c r="DQ116" s="769">
        <v>1869</v>
      </c>
      <c r="DR116" s="767"/>
      <c r="DS116" s="767"/>
      <c r="DT116" s="767"/>
      <c r="DU116" s="768"/>
      <c r="DV116" s="811">
        <v>0.1</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716080</v>
      </c>
      <c r="AB117" s="890"/>
      <c r="AC117" s="890"/>
      <c r="AD117" s="890"/>
      <c r="AE117" s="891"/>
      <c r="AF117" s="892">
        <v>739217</v>
      </c>
      <c r="AG117" s="890"/>
      <c r="AH117" s="890"/>
      <c r="AI117" s="890"/>
      <c r="AJ117" s="891"/>
      <c r="AK117" s="892">
        <v>723348</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442</v>
      </c>
      <c r="BP119" s="865"/>
      <c r="BQ119" s="866">
        <v>8533096</v>
      </c>
      <c r="BR119" s="832"/>
      <c r="BS119" s="832"/>
      <c r="BT119" s="832"/>
      <c r="BU119" s="832"/>
      <c r="BV119" s="832">
        <v>8228468</v>
      </c>
      <c r="BW119" s="832"/>
      <c r="BX119" s="832"/>
      <c r="BY119" s="832"/>
      <c r="BZ119" s="832"/>
      <c r="CA119" s="832">
        <v>8128350</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3866102</v>
      </c>
      <c r="BR120" s="829"/>
      <c r="BS120" s="829"/>
      <c r="BT120" s="829"/>
      <c r="BU120" s="829"/>
      <c r="BV120" s="829">
        <v>3966765</v>
      </c>
      <c r="BW120" s="829"/>
      <c r="BX120" s="829"/>
      <c r="BY120" s="829"/>
      <c r="BZ120" s="829"/>
      <c r="CA120" s="829">
        <v>4147607</v>
      </c>
      <c r="CB120" s="829"/>
      <c r="CC120" s="829"/>
      <c r="CD120" s="829"/>
      <c r="CE120" s="829"/>
      <c r="CF120" s="853">
        <v>152</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132062</v>
      </c>
      <c r="DR120" s="829"/>
      <c r="DS120" s="829"/>
      <c r="DT120" s="829"/>
      <c r="DU120" s="829"/>
      <c r="DV120" s="830">
        <v>4.8</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41946</v>
      </c>
      <c r="DR121" s="804"/>
      <c r="DS121" s="804"/>
      <c r="DT121" s="804"/>
      <c r="DU121" s="804"/>
      <c r="DV121" s="781">
        <v>1.5</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5178955</v>
      </c>
      <c r="BR122" s="832"/>
      <c r="BS122" s="832"/>
      <c r="BT122" s="832"/>
      <c r="BU122" s="832"/>
      <c r="BV122" s="832">
        <v>4981519</v>
      </c>
      <c r="BW122" s="832"/>
      <c r="BX122" s="832"/>
      <c r="BY122" s="832"/>
      <c r="BZ122" s="832"/>
      <c r="CA122" s="832">
        <v>4876417</v>
      </c>
      <c r="CB122" s="832"/>
      <c r="CC122" s="832"/>
      <c r="CD122" s="832"/>
      <c r="CE122" s="832"/>
      <c r="CF122" s="833">
        <v>178.7</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250</v>
      </c>
      <c r="AB123" s="767"/>
      <c r="AC123" s="767"/>
      <c r="AD123" s="767"/>
      <c r="AE123" s="768"/>
      <c r="AF123" s="769">
        <v>240</v>
      </c>
      <c r="AG123" s="767"/>
      <c r="AH123" s="767"/>
      <c r="AI123" s="767"/>
      <c r="AJ123" s="768"/>
      <c r="AK123" s="769">
        <v>227</v>
      </c>
      <c r="AL123" s="767"/>
      <c r="AM123" s="767"/>
      <c r="AN123" s="767"/>
      <c r="AO123" s="768"/>
      <c r="AP123" s="811">
        <v>0</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450</v>
      </c>
      <c r="BP123" s="865"/>
      <c r="BQ123" s="819">
        <v>9045057</v>
      </c>
      <c r="BR123" s="820"/>
      <c r="BS123" s="820"/>
      <c r="BT123" s="820"/>
      <c r="BU123" s="820"/>
      <c r="BV123" s="820">
        <v>8948284</v>
      </c>
      <c r="BW123" s="820"/>
      <c r="BX123" s="820"/>
      <c r="BY123" s="820"/>
      <c r="BZ123" s="820"/>
      <c r="CA123" s="820">
        <v>9024024</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427941</v>
      </c>
      <c r="DH124" s="751"/>
      <c r="DI124" s="751"/>
      <c r="DJ124" s="751"/>
      <c r="DK124" s="752"/>
      <c r="DL124" s="753">
        <v>407837</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68</v>
      </c>
      <c r="AB128" s="788"/>
      <c r="AC128" s="788"/>
      <c r="AD128" s="788"/>
      <c r="AE128" s="789"/>
      <c r="AF128" s="790">
        <v>68</v>
      </c>
      <c r="AG128" s="788"/>
      <c r="AH128" s="788"/>
      <c r="AI128" s="788"/>
      <c r="AJ128" s="789"/>
      <c r="AK128" s="790">
        <v>68</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3087104</v>
      </c>
      <c r="AB129" s="767"/>
      <c r="AC129" s="767"/>
      <c r="AD129" s="767"/>
      <c r="AE129" s="768"/>
      <c r="AF129" s="769">
        <v>3150205</v>
      </c>
      <c r="AG129" s="767"/>
      <c r="AH129" s="767"/>
      <c r="AI129" s="767"/>
      <c r="AJ129" s="768"/>
      <c r="AK129" s="769">
        <v>3246962</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466527</v>
      </c>
      <c r="AB130" s="767"/>
      <c r="AC130" s="767"/>
      <c r="AD130" s="767"/>
      <c r="AE130" s="768"/>
      <c r="AF130" s="769">
        <v>486834</v>
      </c>
      <c r="AG130" s="767"/>
      <c r="AH130" s="767"/>
      <c r="AI130" s="767"/>
      <c r="AJ130" s="768"/>
      <c r="AK130" s="769">
        <v>518483</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8.8000000000000007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2620577</v>
      </c>
      <c r="AB131" s="751"/>
      <c r="AC131" s="751"/>
      <c r="AD131" s="751"/>
      <c r="AE131" s="752"/>
      <c r="AF131" s="753">
        <v>2663371</v>
      </c>
      <c r="AG131" s="751"/>
      <c r="AH131" s="751"/>
      <c r="AI131" s="751"/>
      <c r="AJ131" s="752"/>
      <c r="AK131" s="753">
        <v>2728479</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9.520231613</v>
      </c>
      <c r="AB132" s="732"/>
      <c r="AC132" s="732"/>
      <c r="AD132" s="732"/>
      <c r="AE132" s="733"/>
      <c r="AF132" s="734">
        <v>9.4735205869999994</v>
      </c>
      <c r="AG132" s="732"/>
      <c r="AH132" s="732"/>
      <c r="AI132" s="732"/>
      <c r="AJ132" s="733"/>
      <c r="AK132" s="734">
        <v>7.505903472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7.5</v>
      </c>
      <c r="AB133" s="711"/>
      <c r="AC133" s="711"/>
      <c r="AD133" s="711"/>
      <c r="AE133" s="712"/>
      <c r="AF133" s="710">
        <v>8.5</v>
      </c>
      <c r="AG133" s="711"/>
      <c r="AH133" s="711"/>
      <c r="AI133" s="711"/>
      <c r="AJ133" s="712"/>
      <c r="AK133" s="710">
        <v>8.8000000000000007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e772p6Z3UsxsI0zOhlvyKknhPap0mwO0lKAyDUBEPKcn2UHsQVXL3Z905QM8bbeOAoQ1dTqJ+i5Tum9JCCpSA==" saltValue="fPx2lzVL+L3UbYqkifAK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HF/wmK+XKJTvY6Ib2mQU5k4D5KWNof3M2fe2lwvwdX6HtmnFWIaabyDG1K+3l9L2RVwqX22lm7V7K1rGeAkJg==" saltValue="zlGhzE/9+yJWuR5nxOhoD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iISs/AnC7fERS+4cEql55OElDPUN+b0qhZiJHzExyqpHr6JUKdIp4Rpd5RgHLwmWgNe2tf+ZQVzeEkxHHnhxg==" saltValue="J4lxc4lTYs5/LdWqzPZkU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4" t="s">
        <v>479</v>
      </c>
      <c r="AP7" s="253"/>
      <c r="AQ7" s="254" t="s">
        <v>480</v>
      </c>
      <c r="AR7" s="255"/>
    </row>
    <row r="8" spans="1:46" x14ac:dyDescent="0.15">
      <c r="A8" s="247"/>
      <c r="AK8" s="256"/>
      <c r="AL8" s="257"/>
      <c r="AM8" s="257"/>
      <c r="AN8" s="258"/>
      <c r="AO8" s="1105"/>
      <c r="AP8" s="259" t="s">
        <v>481</v>
      </c>
      <c r="AQ8" s="260" t="s">
        <v>482</v>
      </c>
      <c r="AR8" s="261" t="s">
        <v>483</v>
      </c>
    </row>
    <row r="9" spans="1:46" x14ac:dyDescent="0.15">
      <c r="A9" s="247"/>
      <c r="AK9" s="1116" t="s">
        <v>484</v>
      </c>
      <c r="AL9" s="1117"/>
      <c r="AM9" s="1117"/>
      <c r="AN9" s="1118"/>
      <c r="AO9" s="262">
        <v>808777</v>
      </c>
      <c r="AP9" s="262">
        <v>236554</v>
      </c>
      <c r="AQ9" s="263">
        <v>263788</v>
      </c>
      <c r="AR9" s="264">
        <v>-10.3</v>
      </c>
    </row>
    <row r="10" spans="1:46" ht="13.5" customHeight="1" x14ac:dyDescent="0.15">
      <c r="A10" s="247"/>
      <c r="AK10" s="1116" t="s">
        <v>485</v>
      </c>
      <c r="AL10" s="1117"/>
      <c r="AM10" s="1117"/>
      <c r="AN10" s="1118"/>
      <c r="AO10" s="265">
        <v>87255</v>
      </c>
      <c r="AP10" s="265">
        <v>25521</v>
      </c>
      <c r="AQ10" s="266">
        <v>39680</v>
      </c>
      <c r="AR10" s="267">
        <v>-35.700000000000003</v>
      </c>
    </row>
    <row r="11" spans="1:46" ht="13.5" customHeight="1" x14ac:dyDescent="0.15">
      <c r="A11" s="247"/>
      <c r="AK11" s="1116" t="s">
        <v>486</v>
      </c>
      <c r="AL11" s="1117"/>
      <c r="AM11" s="1117"/>
      <c r="AN11" s="1118"/>
      <c r="AO11" s="265" t="s">
        <v>487</v>
      </c>
      <c r="AP11" s="265" t="s">
        <v>487</v>
      </c>
      <c r="AQ11" s="266">
        <v>4557</v>
      </c>
      <c r="AR11" s="267" t="s">
        <v>487</v>
      </c>
    </row>
    <row r="12" spans="1:46" ht="13.5" customHeight="1" x14ac:dyDescent="0.15">
      <c r="A12" s="247"/>
      <c r="AK12" s="1116" t="s">
        <v>488</v>
      </c>
      <c r="AL12" s="1117"/>
      <c r="AM12" s="1117"/>
      <c r="AN12" s="1118"/>
      <c r="AO12" s="265" t="s">
        <v>487</v>
      </c>
      <c r="AP12" s="265" t="s">
        <v>487</v>
      </c>
      <c r="AQ12" s="266" t="s">
        <v>487</v>
      </c>
      <c r="AR12" s="267" t="s">
        <v>487</v>
      </c>
    </row>
    <row r="13" spans="1:46" ht="13.5" customHeight="1" x14ac:dyDescent="0.15">
      <c r="A13" s="247"/>
      <c r="AK13" s="1116" t="s">
        <v>489</v>
      </c>
      <c r="AL13" s="1117"/>
      <c r="AM13" s="1117"/>
      <c r="AN13" s="1118"/>
      <c r="AO13" s="265">
        <v>42146</v>
      </c>
      <c r="AP13" s="265">
        <v>12327</v>
      </c>
      <c r="AQ13" s="266">
        <v>12917</v>
      </c>
      <c r="AR13" s="267">
        <v>-4.5999999999999996</v>
      </c>
    </row>
    <row r="14" spans="1:46" ht="13.5" customHeight="1" x14ac:dyDescent="0.15">
      <c r="A14" s="247"/>
      <c r="AK14" s="1116" t="s">
        <v>490</v>
      </c>
      <c r="AL14" s="1117"/>
      <c r="AM14" s="1117"/>
      <c r="AN14" s="1118"/>
      <c r="AO14" s="265">
        <v>27620</v>
      </c>
      <c r="AP14" s="265">
        <v>8078</v>
      </c>
      <c r="AQ14" s="266">
        <v>4746</v>
      </c>
      <c r="AR14" s="267">
        <v>70.2</v>
      </c>
    </row>
    <row r="15" spans="1:46" ht="13.5" customHeight="1" x14ac:dyDescent="0.15">
      <c r="A15" s="247"/>
      <c r="AK15" s="1119" t="s">
        <v>491</v>
      </c>
      <c r="AL15" s="1120"/>
      <c r="AM15" s="1120"/>
      <c r="AN15" s="1121"/>
      <c r="AO15" s="265">
        <v>-55941</v>
      </c>
      <c r="AP15" s="265">
        <v>-16362</v>
      </c>
      <c r="AQ15" s="266">
        <v>-12765</v>
      </c>
      <c r="AR15" s="267">
        <v>28.2</v>
      </c>
    </row>
    <row r="16" spans="1:46" x14ac:dyDescent="0.15">
      <c r="A16" s="247"/>
      <c r="AK16" s="1119" t="s">
        <v>178</v>
      </c>
      <c r="AL16" s="1120"/>
      <c r="AM16" s="1120"/>
      <c r="AN16" s="1121"/>
      <c r="AO16" s="265">
        <v>909857</v>
      </c>
      <c r="AP16" s="265">
        <v>266118</v>
      </c>
      <c r="AQ16" s="266">
        <v>312922</v>
      </c>
      <c r="AR16" s="267">
        <v>-15</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2" t="s">
        <v>496</v>
      </c>
      <c r="AL21" s="1123"/>
      <c r="AM21" s="1123"/>
      <c r="AN21" s="1124"/>
      <c r="AO21" s="277">
        <v>26.32</v>
      </c>
      <c r="AP21" s="278">
        <v>24.75</v>
      </c>
      <c r="AQ21" s="279">
        <v>1.57</v>
      </c>
      <c r="AS21" s="280"/>
      <c r="AT21" s="276"/>
    </row>
    <row r="22" spans="1:46" s="248" customFormat="1" x14ac:dyDescent="0.15">
      <c r="A22" s="276"/>
      <c r="AK22" s="1122" t="s">
        <v>497</v>
      </c>
      <c r="AL22" s="1123"/>
      <c r="AM22" s="1123"/>
      <c r="AN22" s="1124"/>
      <c r="AO22" s="281">
        <v>96.3</v>
      </c>
      <c r="AP22" s="282">
        <v>95.6</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5" t="s">
        <v>498</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4" t="s">
        <v>479</v>
      </c>
      <c r="AP30" s="253"/>
      <c r="AQ30" s="254" t="s">
        <v>480</v>
      </c>
      <c r="AR30" s="255"/>
    </row>
    <row r="31" spans="1:46" x14ac:dyDescent="0.15">
      <c r="A31" s="247"/>
      <c r="AK31" s="256"/>
      <c r="AL31" s="257"/>
      <c r="AM31" s="257"/>
      <c r="AN31" s="258"/>
      <c r="AO31" s="1105"/>
      <c r="AP31" s="259" t="s">
        <v>481</v>
      </c>
      <c r="AQ31" s="260" t="s">
        <v>482</v>
      </c>
      <c r="AR31" s="261" t="s">
        <v>483</v>
      </c>
    </row>
    <row r="32" spans="1:46" ht="27" customHeight="1" x14ac:dyDescent="0.15">
      <c r="A32" s="247"/>
      <c r="AK32" s="1106" t="s">
        <v>501</v>
      </c>
      <c r="AL32" s="1107"/>
      <c r="AM32" s="1107"/>
      <c r="AN32" s="1108"/>
      <c r="AO32" s="291">
        <v>687269</v>
      </c>
      <c r="AP32" s="291">
        <v>201015</v>
      </c>
      <c r="AQ32" s="292">
        <v>170896</v>
      </c>
      <c r="AR32" s="293">
        <v>17.600000000000001</v>
      </c>
    </row>
    <row r="33" spans="1:46" ht="13.5" customHeight="1" x14ac:dyDescent="0.15">
      <c r="A33" s="247"/>
      <c r="AK33" s="1106" t="s">
        <v>502</v>
      </c>
      <c r="AL33" s="1107"/>
      <c r="AM33" s="1107"/>
      <c r="AN33" s="1108"/>
      <c r="AO33" s="291" t="s">
        <v>487</v>
      </c>
      <c r="AP33" s="291" t="s">
        <v>487</v>
      </c>
      <c r="AQ33" s="292" t="s">
        <v>487</v>
      </c>
      <c r="AR33" s="293" t="s">
        <v>487</v>
      </c>
    </row>
    <row r="34" spans="1:46" ht="27" customHeight="1" x14ac:dyDescent="0.15">
      <c r="A34" s="247"/>
      <c r="AK34" s="1106" t="s">
        <v>503</v>
      </c>
      <c r="AL34" s="1107"/>
      <c r="AM34" s="1107"/>
      <c r="AN34" s="1108"/>
      <c r="AO34" s="291" t="s">
        <v>487</v>
      </c>
      <c r="AP34" s="291" t="s">
        <v>487</v>
      </c>
      <c r="AQ34" s="292">
        <v>5</v>
      </c>
      <c r="AR34" s="293" t="s">
        <v>487</v>
      </c>
    </row>
    <row r="35" spans="1:46" ht="27" customHeight="1" x14ac:dyDescent="0.15">
      <c r="A35" s="247"/>
      <c r="AK35" s="1106" t="s">
        <v>504</v>
      </c>
      <c r="AL35" s="1107"/>
      <c r="AM35" s="1107"/>
      <c r="AN35" s="1108"/>
      <c r="AO35" s="291">
        <v>15258</v>
      </c>
      <c r="AP35" s="291">
        <v>4463</v>
      </c>
      <c r="AQ35" s="292">
        <v>33138</v>
      </c>
      <c r="AR35" s="293">
        <v>-86.5</v>
      </c>
    </row>
    <row r="36" spans="1:46" ht="27" customHeight="1" x14ac:dyDescent="0.15">
      <c r="A36" s="247"/>
      <c r="AK36" s="1106" t="s">
        <v>505</v>
      </c>
      <c r="AL36" s="1107"/>
      <c r="AM36" s="1107"/>
      <c r="AN36" s="1108"/>
      <c r="AO36" s="291">
        <v>20594</v>
      </c>
      <c r="AP36" s="291">
        <v>6023</v>
      </c>
      <c r="AQ36" s="292">
        <v>2943</v>
      </c>
      <c r="AR36" s="293">
        <v>104.7</v>
      </c>
    </row>
    <row r="37" spans="1:46" ht="13.5" customHeight="1" x14ac:dyDescent="0.15">
      <c r="A37" s="247"/>
      <c r="AK37" s="1106" t="s">
        <v>506</v>
      </c>
      <c r="AL37" s="1107"/>
      <c r="AM37" s="1107"/>
      <c r="AN37" s="1108"/>
      <c r="AO37" s="291">
        <v>227</v>
      </c>
      <c r="AP37" s="291">
        <v>66</v>
      </c>
      <c r="AQ37" s="292">
        <v>1487</v>
      </c>
      <c r="AR37" s="293">
        <v>-95.6</v>
      </c>
    </row>
    <row r="38" spans="1:46" ht="27" customHeight="1" x14ac:dyDescent="0.15">
      <c r="A38" s="247"/>
      <c r="AK38" s="1109" t="s">
        <v>507</v>
      </c>
      <c r="AL38" s="1110"/>
      <c r="AM38" s="1110"/>
      <c r="AN38" s="1111"/>
      <c r="AO38" s="294" t="s">
        <v>487</v>
      </c>
      <c r="AP38" s="294" t="s">
        <v>487</v>
      </c>
      <c r="AQ38" s="295">
        <v>60</v>
      </c>
      <c r="AR38" s="283" t="s">
        <v>487</v>
      </c>
      <c r="AS38" s="290"/>
    </row>
    <row r="39" spans="1:46" x14ac:dyDescent="0.15">
      <c r="A39" s="247"/>
      <c r="AK39" s="1109" t="s">
        <v>508</v>
      </c>
      <c r="AL39" s="1110"/>
      <c r="AM39" s="1110"/>
      <c r="AN39" s="1111"/>
      <c r="AO39" s="291">
        <v>-68</v>
      </c>
      <c r="AP39" s="291">
        <v>-20</v>
      </c>
      <c r="AQ39" s="292">
        <v>-8408</v>
      </c>
      <c r="AR39" s="293">
        <v>-99.8</v>
      </c>
      <c r="AS39" s="290"/>
    </row>
    <row r="40" spans="1:46" ht="27" customHeight="1" x14ac:dyDescent="0.15">
      <c r="A40" s="247"/>
      <c r="AK40" s="1106" t="s">
        <v>509</v>
      </c>
      <c r="AL40" s="1107"/>
      <c r="AM40" s="1107"/>
      <c r="AN40" s="1108"/>
      <c r="AO40" s="291">
        <v>-518483</v>
      </c>
      <c r="AP40" s="291">
        <v>-151648</v>
      </c>
      <c r="AQ40" s="292">
        <v>-141122</v>
      </c>
      <c r="AR40" s="293">
        <v>7.5</v>
      </c>
      <c r="AS40" s="290"/>
    </row>
    <row r="41" spans="1:46" x14ac:dyDescent="0.15">
      <c r="A41" s="247"/>
      <c r="AK41" s="1112" t="s">
        <v>288</v>
      </c>
      <c r="AL41" s="1113"/>
      <c r="AM41" s="1113"/>
      <c r="AN41" s="1114"/>
      <c r="AO41" s="291">
        <v>204797</v>
      </c>
      <c r="AP41" s="291">
        <v>59900</v>
      </c>
      <c r="AQ41" s="292">
        <v>59000</v>
      </c>
      <c r="AR41" s="293">
        <v>1.5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099" t="s">
        <v>479</v>
      </c>
      <c r="AN49" s="1101" t="s">
        <v>512</v>
      </c>
      <c r="AO49" s="1102"/>
      <c r="AP49" s="1102"/>
      <c r="AQ49" s="1102"/>
      <c r="AR49" s="1103"/>
    </row>
    <row r="50" spans="1:44" x14ac:dyDescent="0.15">
      <c r="A50" s="247"/>
      <c r="AK50" s="305"/>
      <c r="AL50" s="306"/>
      <c r="AM50" s="1100"/>
      <c r="AN50" s="307" t="s">
        <v>513</v>
      </c>
      <c r="AO50" s="308" t="s">
        <v>514</v>
      </c>
      <c r="AP50" s="309" t="s">
        <v>515</v>
      </c>
      <c r="AQ50" s="310" t="s">
        <v>516</v>
      </c>
      <c r="AR50" s="311" t="s">
        <v>517</v>
      </c>
    </row>
    <row r="51" spans="1:44" x14ac:dyDescent="0.15">
      <c r="A51" s="247"/>
      <c r="AK51" s="303" t="s">
        <v>518</v>
      </c>
      <c r="AL51" s="304"/>
      <c r="AM51" s="312">
        <v>2770081</v>
      </c>
      <c r="AN51" s="313">
        <v>720625</v>
      </c>
      <c r="AO51" s="314">
        <v>40.799999999999997</v>
      </c>
      <c r="AP51" s="315">
        <v>301035</v>
      </c>
      <c r="AQ51" s="316">
        <v>12.2</v>
      </c>
      <c r="AR51" s="317">
        <v>28.6</v>
      </c>
    </row>
    <row r="52" spans="1:44" x14ac:dyDescent="0.15">
      <c r="A52" s="247"/>
      <c r="AK52" s="318"/>
      <c r="AL52" s="319" t="s">
        <v>519</v>
      </c>
      <c r="AM52" s="320">
        <v>2316109</v>
      </c>
      <c r="AN52" s="321">
        <v>602526</v>
      </c>
      <c r="AO52" s="322">
        <v>52.3</v>
      </c>
      <c r="AP52" s="323">
        <v>154376</v>
      </c>
      <c r="AQ52" s="324">
        <v>29.1</v>
      </c>
      <c r="AR52" s="325">
        <v>23.2</v>
      </c>
    </row>
    <row r="53" spans="1:44" x14ac:dyDescent="0.15">
      <c r="A53" s="247"/>
      <c r="AK53" s="303" t="s">
        <v>520</v>
      </c>
      <c r="AL53" s="304"/>
      <c r="AM53" s="312">
        <v>903049</v>
      </c>
      <c r="AN53" s="313">
        <v>242364</v>
      </c>
      <c r="AO53" s="314">
        <v>-66.400000000000006</v>
      </c>
      <c r="AP53" s="315">
        <v>277467</v>
      </c>
      <c r="AQ53" s="316">
        <v>-7.8</v>
      </c>
      <c r="AR53" s="317">
        <v>-58.6</v>
      </c>
    </row>
    <row r="54" spans="1:44" x14ac:dyDescent="0.15">
      <c r="A54" s="247"/>
      <c r="AK54" s="318"/>
      <c r="AL54" s="319" t="s">
        <v>519</v>
      </c>
      <c r="AM54" s="320">
        <v>576431</v>
      </c>
      <c r="AN54" s="321">
        <v>154705</v>
      </c>
      <c r="AO54" s="322">
        <v>-74.3</v>
      </c>
      <c r="AP54" s="323">
        <v>128378</v>
      </c>
      <c r="AQ54" s="324">
        <v>-16.8</v>
      </c>
      <c r="AR54" s="325">
        <v>-57.5</v>
      </c>
    </row>
    <row r="55" spans="1:44" x14ac:dyDescent="0.15">
      <c r="A55" s="247"/>
      <c r="AK55" s="303" t="s">
        <v>521</v>
      </c>
      <c r="AL55" s="304"/>
      <c r="AM55" s="312">
        <v>927217</v>
      </c>
      <c r="AN55" s="313">
        <v>258134</v>
      </c>
      <c r="AO55" s="314">
        <v>6.5</v>
      </c>
      <c r="AP55" s="315">
        <v>282256</v>
      </c>
      <c r="AQ55" s="316">
        <v>1.7</v>
      </c>
      <c r="AR55" s="317">
        <v>4.8</v>
      </c>
    </row>
    <row r="56" spans="1:44" x14ac:dyDescent="0.15">
      <c r="A56" s="247"/>
      <c r="AK56" s="318"/>
      <c r="AL56" s="319" t="s">
        <v>519</v>
      </c>
      <c r="AM56" s="320">
        <v>615012</v>
      </c>
      <c r="AN56" s="321">
        <v>171217</v>
      </c>
      <c r="AO56" s="322">
        <v>10.7</v>
      </c>
      <c r="AP56" s="323">
        <v>145453</v>
      </c>
      <c r="AQ56" s="324">
        <v>13.3</v>
      </c>
      <c r="AR56" s="325">
        <v>-2.6</v>
      </c>
    </row>
    <row r="57" spans="1:44" x14ac:dyDescent="0.15">
      <c r="A57" s="247"/>
      <c r="AK57" s="303" t="s">
        <v>522</v>
      </c>
      <c r="AL57" s="304"/>
      <c r="AM57" s="312">
        <v>722850</v>
      </c>
      <c r="AN57" s="313">
        <v>207418</v>
      </c>
      <c r="AO57" s="314">
        <v>-19.600000000000001</v>
      </c>
      <c r="AP57" s="315">
        <v>295341</v>
      </c>
      <c r="AQ57" s="316">
        <v>4.5999999999999996</v>
      </c>
      <c r="AR57" s="317">
        <v>-24.2</v>
      </c>
    </row>
    <row r="58" spans="1:44" x14ac:dyDescent="0.15">
      <c r="A58" s="247"/>
      <c r="AK58" s="318"/>
      <c r="AL58" s="319" t="s">
        <v>519</v>
      </c>
      <c r="AM58" s="320">
        <v>318383</v>
      </c>
      <c r="AN58" s="321">
        <v>91358</v>
      </c>
      <c r="AO58" s="322">
        <v>-46.6</v>
      </c>
      <c r="AP58" s="323">
        <v>137402</v>
      </c>
      <c r="AQ58" s="324">
        <v>-5.5</v>
      </c>
      <c r="AR58" s="325">
        <v>-41.1</v>
      </c>
    </row>
    <row r="59" spans="1:44" x14ac:dyDescent="0.15">
      <c r="A59" s="247"/>
      <c r="AK59" s="303" t="s">
        <v>523</v>
      </c>
      <c r="AL59" s="304"/>
      <c r="AM59" s="312">
        <v>847419</v>
      </c>
      <c r="AN59" s="313">
        <v>247856</v>
      </c>
      <c r="AO59" s="314">
        <v>19.5</v>
      </c>
      <c r="AP59" s="315">
        <v>292845</v>
      </c>
      <c r="AQ59" s="316">
        <v>-0.8</v>
      </c>
      <c r="AR59" s="317">
        <v>20.3</v>
      </c>
    </row>
    <row r="60" spans="1:44" x14ac:dyDescent="0.15">
      <c r="A60" s="247"/>
      <c r="AK60" s="318"/>
      <c r="AL60" s="319" t="s">
        <v>519</v>
      </c>
      <c r="AM60" s="320">
        <v>600565</v>
      </c>
      <c r="AN60" s="321">
        <v>175655</v>
      </c>
      <c r="AO60" s="322">
        <v>92.3</v>
      </c>
      <c r="AP60" s="323">
        <v>143187</v>
      </c>
      <c r="AQ60" s="324">
        <v>4.2</v>
      </c>
      <c r="AR60" s="325">
        <v>88.1</v>
      </c>
    </row>
    <row r="61" spans="1:44" x14ac:dyDescent="0.15">
      <c r="A61" s="247"/>
      <c r="AK61" s="303" t="s">
        <v>524</v>
      </c>
      <c r="AL61" s="326"/>
      <c r="AM61" s="312">
        <v>1234123</v>
      </c>
      <c r="AN61" s="313">
        <v>335279</v>
      </c>
      <c r="AO61" s="314">
        <v>-3.8</v>
      </c>
      <c r="AP61" s="315">
        <v>289789</v>
      </c>
      <c r="AQ61" s="327">
        <v>2</v>
      </c>
      <c r="AR61" s="317">
        <v>-5.8</v>
      </c>
    </row>
    <row r="62" spans="1:44" x14ac:dyDescent="0.15">
      <c r="A62" s="247"/>
      <c r="AK62" s="318"/>
      <c r="AL62" s="319" t="s">
        <v>519</v>
      </c>
      <c r="AM62" s="320">
        <v>885300</v>
      </c>
      <c r="AN62" s="321">
        <v>239092</v>
      </c>
      <c r="AO62" s="322">
        <v>6.9</v>
      </c>
      <c r="AP62" s="323">
        <v>141759</v>
      </c>
      <c r="AQ62" s="324">
        <v>4.9000000000000004</v>
      </c>
      <c r="AR62" s="325">
        <v>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XNNGoiz2vv+Pa7XZ6Zy8rnqupN1S2GJvyTgcPHsfw1RN3zMFD+xu/0XwuphPIRAGBAdJ/cSJGUq7dXhFcYk6mw==" saltValue="I2PoGHEUbmRYWwTbVWJ01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rYxltecXx7GEM/Mtn/1cLURXmkaT7YI6j26Uwb2TazAe7LjfDzXwjHwlK4q90n4P0/+XYojcbTR7ComH1IYStQ==" saltValue="Asb+LEDRqsr121faWFStx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ZlKr3imBZf+emL34YBHg5pBaZr0NodmPfROXXOama9bTBNKn1tF6ccJSEL54U5/3qr7Zv0o4MOqtGulck6Lj5Q==" saltValue="BWm+HCBLLbp/zmfoNLf/J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5" t="s">
        <v>3</v>
      </c>
      <c r="D47" s="1125"/>
      <c r="E47" s="1126"/>
      <c r="F47" s="11">
        <v>53.83</v>
      </c>
      <c r="G47" s="12">
        <v>50.73</v>
      </c>
      <c r="H47" s="12">
        <v>53.06</v>
      </c>
      <c r="I47" s="12">
        <v>52.86</v>
      </c>
      <c r="J47" s="13">
        <v>52.65</v>
      </c>
    </row>
    <row r="48" spans="2:10" ht="57.75" customHeight="1" x14ac:dyDescent="0.15">
      <c r="B48" s="14"/>
      <c r="C48" s="1127" t="s">
        <v>4</v>
      </c>
      <c r="D48" s="1127"/>
      <c r="E48" s="1128"/>
      <c r="F48" s="15">
        <v>1.83</v>
      </c>
      <c r="G48" s="16">
        <v>1.64</v>
      </c>
      <c r="H48" s="16">
        <v>1.73</v>
      </c>
      <c r="I48" s="16">
        <v>1.82</v>
      </c>
      <c r="J48" s="17">
        <v>0.16</v>
      </c>
    </row>
    <row r="49" spans="2:10" ht="57.75" customHeight="1" thickBot="1" x14ac:dyDescent="0.2">
      <c r="B49" s="18"/>
      <c r="C49" s="1129" t="s">
        <v>5</v>
      </c>
      <c r="D49" s="1129"/>
      <c r="E49" s="1130"/>
      <c r="F49" s="19">
        <v>0.12</v>
      </c>
      <c r="G49" s="20" t="s">
        <v>531</v>
      </c>
      <c r="H49" s="20">
        <v>0.05</v>
      </c>
      <c r="I49" s="20">
        <v>0.13</v>
      </c>
      <c r="J49" s="21" t="s">
        <v>532</v>
      </c>
    </row>
    <row r="50" spans="2:10" x14ac:dyDescent="0.15"/>
  </sheetData>
  <sheetProtection algorithmName="SHA-512" hashValue="RTbpEcALqHsieH8iV2VLXupq1uTBPa7YS5XNLHUP6/YH+Po5twgfMN+RepSOKfjAVtfQQG50kvtvL8e5uc8OcQ==" saltValue="tyo9DrfMUI11G8qOr5QJc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山崎 大明</cp:lastModifiedBy>
  <cp:lastPrinted>2026-03-12T01:40:09Z</cp:lastPrinted>
  <dcterms:created xsi:type="dcterms:W3CDTF">2026-02-23T09:51:45Z</dcterms:created>
  <dcterms:modified xsi:type="dcterms:W3CDTF">2026-03-18T05:11:56Z</dcterms:modified>
  <cp:category/>
</cp:coreProperties>
</file>