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417EDE1F-701E-4314-AF12-29004FF8E401}" xr6:coauthVersionLast="47" xr6:coauthVersionMax="47" xr10:uidLastSave="{00000000-0000-0000-0000-000000000000}"/>
  <bookViews>
    <workbookView xWindow="-28920" yWindow="1695" windowWidth="29040" windowHeight="15720" tabRatio="895"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A37" i="12"/>
  <c r="AA36" i="12"/>
  <c r="AA35" i="12"/>
  <c r="AA33" i="12"/>
  <c r="AA32" i="12"/>
  <c r="AA31" i="12"/>
  <c r="AA30" i="12"/>
  <c r="AA29" i="12"/>
  <c r="AA28" i="12"/>
  <c r="DG43" i="10"/>
  <c r="CQ43" i="10"/>
  <c r="CO43" i="10" s="1"/>
  <c r="BY43" i="10"/>
  <c r="BW43" i="10" s="1"/>
  <c r="BE43" i="10"/>
  <c r="AM43" i="10"/>
  <c r="U43" i="10"/>
  <c r="E43" i="10"/>
  <c r="C43" i="10" s="1"/>
  <c r="DG42" i="10"/>
  <c r="CQ42" i="10"/>
  <c r="CO42" i="10" s="1"/>
  <c r="BY42" i="10"/>
  <c r="BW42" i="10" s="1"/>
  <c r="BE42" i="10"/>
  <c r="AM42" i="10"/>
  <c r="U42" i="10"/>
  <c r="E42" i="10"/>
  <c r="C42" i="10" s="1"/>
  <c r="DG41" i="10"/>
  <c r="CQ41" i="10"/>
  <c r="BY41" i="10"/>
  <c r="BW41" i="10" s="1"/>
  <c r="BE41" i="10"/>
  <c r="AM41" i="10"/>
  <c r="U41" i="10"/>
  <c r="E41" i="10"/>
  <c r="C41" i="10"/>
  <c r="DG40" i="10"/>
  <c r="CQ40" i="10"/>
  <c r="BY40" i="10"/>
  <c r="BW40" i="10" s="1"/>
  <c r="BE40" i="10"/>
  <c r="AM40" i="10"/>
  <c r="U40" i="10"/>
  <c r="E40" i="10"/>
  <c r="C40" i="10" s="1"/>
  <c r="DG39" i="10"/>
  <c r="CQ39" i="10"/>
  <c r="BY39" i="10"/>
  <c r="BW39" i="10" s="1"/>
  <c r="BE39" i="10"/>
  <c r="AO39" i="10"/>
  <c r="U39" i="10"/>
  <c r="E39" i="10"/>
  <c r="C39" i="10"/>
  <c r="DG38" i="10"/>
  <c r="CQ38" i="10"/>
  <c r="BY38" i="10"/>
  <c r="BE38" i="10"/>
  <c r="AO38" i="10"/>
  <c r="U38" i="10"/>
  <c r="E38" i="10"/>
  <c r="DG37" i="10"/>
  <c r="CQ37" i="10"/>
  <c r="BY37" i="10"/>
  <c r="BE37" i="10"/>
  <c r="AO37" i="10"/>
  <c r="U37" i="10"/>
  <c r="E37" i="10"/>
  <c r="DG36" i="10"/>
  <c r="CQ36" i="10"/>
  <c r="BY36" i="10"/>
  <c r="BE36" i="10"/>
  <c r="AO36" i="10"/>
  <c r="W36" i="10"/>
  <c r="E36" i="10"/>
  <c r="DG35" i="10"/>
  <c r="CQ35" i="10"/>
  <c r="BY35" i="10"/>
  <c r="BG35" i="10"/>
  <c r="AO35" i="10"/>
  <c r="W35" i="10"/>
  <c r="E35" i="10"/>
  <c r="DG34" i="10"/>
  <c r="CQ34" i="10"/>
  <c r="BY34" i="10"/>
  <c r="BG34" i="10"/>
  <c r="AO34" i="10"/>
  <c r="W34" i="10"/>
  <c r="E34" i="10"/>
  <c r="C34" i="10"/>
  <c r="C35" i="10" s="1"/>
  <c r="C36" i="10" l="1"/>
  <c r="C37" i="10" s="1"/>
  <c r="C38" i="10" s="1"/>
  <c r="U34" i="10" l="1"/>
  <c r="U35" i="10" s="1"/>
  <c r="U36" i="10" s="1"/>
  <c r="AM34" i="10"/>
  <c r="AM35" i="10" s="1"/>
  <c r="AM36" i="10" s="1"/>
  <c r="AM37" i="10" s="1"/>
  <c r="AM38" i="10" s="1"/>
  <c r="AM39" i="10" s="1"/>
  <c r="BE34" i="10" l="1"/>
  <c r="BE35" i="10" s="1"/>
  <c r="BW34" i="10"/>
  <c r="BW35" i="10" s="1"/>
  <c r="BW36" i="10" s="1"/>
  <c r="BW37" i="10" s="1"/>
  <c r="BW38" i="10" s="1"/>
  <c r="CO34" i="10" l="1"/>
  <c r="CO35" i="10" s="1"/>
  <c r="CO36" i="10" s="1"/>
  <c r="CO37" i="10" s="1"/>
  <c r="CO38" i="10" s="1"/>
  <c r="CO39" i="10" s="1"/>
  <c r="CO40" i="10" s="1"/>
  <c r="CO41" i="10" s="1"/>
</calcChain>
</file>

<file path=xl/sharedStrings.xml><?xml version="1.0" encoding="utf-8"?>
<sst xmlns="http://schemas.openxmlformats.org/spreadsheetml/2006/main" count="1153" uniqueCount="562">
  <si>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</si>
  <si>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</si>
  <si>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</si>
  <si>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</si>
  <si>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区分</t>
    <rPh sb="0" eb="2">
      <t>クブン</t>
    </rPh>
    <phoneticPr fontId="5"/>
  </si>
  <si>
    <t>徴収率
(％)</t>
    <rPh sb="0" eb="2">
      <t>チョウシュウ</t>
    </rPh>
    <rPh sb="2" eb="3">
      <t>リツ</t>
    </rPh>
    <phoneticPr fontId="5"/>
  </si>
  <si>
    <t>第2次</t>
    <rPh sb="0" eb="1">
      <t>ダイ</t>
    </rPh>
    <rPh sb="2" eb="3">
      <t>ジ</t>
    </rPh>
    <phoneticPr fontId="5"/>
  </si>
  <si>
    <t>(Ｂ)</t>
  </si>
  <si>
    <t>（参考）</t>
    <rPh sb="1" eb="3">
      <t>サンコウ</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</si>
  <si>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</si>
  <si>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</si>
  <si>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</si>
  <si>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</si>
  <si>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</si>
  <si>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</si>
  <si>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</si>
  <si>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</si>
  <si>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</si>
  <si>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</si>
  <si>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</si>
  <si>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</si>
  <si>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</si>
  <si>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</si>
  <si>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</si>
  <si>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</si>
  <si>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</si>
  <si>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</si>
  <si>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</si>
  <si>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</si>
  <si>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</si>
  <si>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</si>
  <si>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宅地造成</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</si>
  <si>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</si>
  <si>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</si>
  <si>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</si>
  <si>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</si>
  <si>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</si>
  <si>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</si>
  <si>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</si>
  <si>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</si>
  <si>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</si>
  <si>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</si>
  <si>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</si>
  <si>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</si>
  <si>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</si>
  <si>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</si>
  <si>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</si>
  <si>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</si>
  <si>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</si>
  <si>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</si>
  <si>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</si>
  <si>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</si>
  <si>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</si>
  <si>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</si>
  <si>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</si>
  <si>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</si>
  <si>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</si>
  <si>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</si>
  <si>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</si>
  <si>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</si>
  <si>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</si>
  <si>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</si>
  <si>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</si>
  <si>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</si>
  <si>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公立大学法人宮崎公立大学</t>
  </si>
  <si>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</si>
  <si>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</si>
  <si>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</si>
  <si>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</si>
  <si>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</si>
  <si>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</si>
  <si>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</si>
  <si>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</si>
  <si>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</si>
  <si>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</si>
  <si>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</si>
  <si>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</si>
  <si>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</si>
  <si>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</si>
  <si>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</si>
  <si>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</si>
  <si>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</si>
  <si>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</si>
  <si>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</si>
  <si>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</si>
  <si>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</si>
  <si>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</si>
  <si>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</si>
  <si>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</si>
  <si>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</si>
  <si>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</si>
  <si>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</si>
  <si>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</si>
  <si>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</si>
  <si>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</si>
  <si>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</si>
  <si>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</si>
  <si>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</si>
  <si>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</si>
  <si>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</si>
  <si>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</si>
  <si>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</si>
  <si>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</si>
  <si>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</si>
  <si>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</si>
  <si>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</si>
  <si>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</si>
  <si>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</si>
  <si>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</si>
  <si>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</si>
  <si>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</si>
  <si>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</si>
  <si>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</si>
  <si>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</si>
  <si>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卸売市場特別会計</t>
  </si>
  <si>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</si>
  <si>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</si>
  <si>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</si>
  <si>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</si>
  <si>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</si>
  <si>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</si>
  <si>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</si>
  <si>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</si>
  <si>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</si>
  <si>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</si>
  <si>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</si>
  <si>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</si>
  <si>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</si>
  <si>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</si>
  <si>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</si>
  <si>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</si>
  <si>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</si>
  <si>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</si>
  <si>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</si>
  <si>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</si>
  <si>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</si>
  <si>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</si>
  <si>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</si>
  <si>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宮崎県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</si>
  <si>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</si>
  <si>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</si>
  <si>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中核市</t>
  </si>
  <si>
    <t>実質単年度収支</t>
  </si>
  <si>
    <t>　　軽自動車税</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</si>
  <si>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</si>
  <si>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</si>
  <si>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</si>
  <si>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</si>
  <si>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</si>
  <si>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</si>
  <si>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</si>
  <si>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</si>
  <si>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</si>
  <si>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</si>
  <si>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</si>
  <si>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</si>
  <si>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</si>
  <si>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</si>
  <si>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公営住宅建設資金特別会計</t>
  </si>
  <si>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</si>
  <si>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</si>
  <si>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</si>
  <si>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宮崎市</t>
  </si>
  <si>
    <t>地方交付税種地</t>
    <rPh sb="0" eb="2">
      <t>チホウ</t>
    </rPh>
    <rPh sb="2" eb="5">
      <t>コウフゼイ</t>
    </rPh>
    <rPh sb="5" eb="6">
      <t>シュ</t>
    </rPh>
    <rPh sb="6" eb="7">
      <t>チ</t>
    </rPh>
    <phoneticPr fontId="5"/>
  </si>
  <si>
    <t>1-5</t>
  </si>
  <si>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</si>
  <si>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</si>
  <si>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</si>
  <si>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</si>
  <si>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</si>
  <si>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</si>
  <si>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</si>
  <si>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</si>
  <si>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</si>
  <si>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</si>
  <si>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</si>
  <si>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</si>
  <si>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</si>
  <si>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</si>
  <si>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</si>
  <si>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</si>
  <si>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</si>
  <si>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</si>
  <si>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</si>
  <si>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</si>
  <si>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</si>
  <si>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</si>
  <si>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</si>
  <si>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</si>
  <si>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</si>
  <si>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0.1</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</si>
  <si>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</si>
  <si>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</si>
  <si>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</si>
  <si>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</si>
  <si>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</si>
  <si>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</si>
  <si>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</si>
  <si>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</si>
  <si>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</si>
  <si>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</si>
  <si>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公共下水道事業会計</t>
  </si>
  <si>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</si>
  <si>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</si>
  <si>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</si>
  <si>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t>
  </si>
  <si>
    <t>参考</t>
    <rPh sb="0" eb="2">
      <t>サンコウ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</si>
  <si>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</si>
  <si>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</si>
  <si>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</si>
  <si>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</si>
  <si>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</si>
  <si>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</si>
  <si>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</si>
  <si>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</si>
  <si>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</si>
  <si>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</si>
  <si>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</si>
  <si>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</si>
  <si>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</si>
  <si>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</si>
  <si>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</si>
  <si>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後期高齢者医療特別会計</t>
  </si>
  <si>
    <t>増減率  (％)</t>
    <rPh sb="0" eb="2">
      <t>ゾウゲン</t>
    </rPh>
    <rPh sb="2" eb="3">
      <t>リツ</t>
    </rPh>
    <phoneticPr fontId="5"/>
  </si>
  <si>
    <t>労働費</t>
  </si>
  <si>
    <t>-0.7</t>
  </si>
  <si>
    <t>決算額 (A)</t>
    <rPh sb="0" eb="2">
      <t>ケッサン</t>
    </rPh>
    <rPh sb="2" eb="3">
      <t>ガク</t>
    </rPh>
    <phoneticPr fontId="5"/>
  </si>
  <si>
    <t>純資産又は
正味財産</t>
  </si>
  <si>
    <t>-0.9</t>
  </si>
  <si>
    <t>構成比</t>
    <rPh sb="0" eb="3">
      <t>コウセイヒ</t>
    </rPh>
    <phoneticPr fontId="5"/>
  </si>
  <si>
    <t>使用料</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</si>
  <si>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</si>
  <si>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</si>
  <si>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</si>
  <si>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</si>
  <si>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</si>
  <si>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</si>
  <si>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</si>
  <si>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</si>
  <si>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</si>
  <si>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</si>
  <si>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</si>
  <si>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</si>
  <si>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</si>
  <si>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</si>
  <si>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</si>
  <si>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</si>
  <si>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</si>
  <si>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</si>
  <si>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</si>
  <si>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</si>
  <si>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</si>
  <si>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</si>
  <si>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</si>
  <si>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</si>
  <si>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</si>
  <si>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</si>
  <si>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</si>
  <si>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</si>
  <si>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</si>
  <si>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</si>
  <si>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</si>
  <si>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</si>
  <si>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工業用水道事業会計</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</si>
  <si>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</si>
  <si>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</si>
  <si>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</si>
  <si>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</si>
  <si>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</si>
  <si>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38"/>
  </si>
  <si>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</si>
  <si>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</si>
  <si>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</si>
  <si>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</si>
  <si>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</si>
  <si>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</si>
  <si>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</si>
  <si>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うち単独分</t>
    <rPh sb="2" eb="4">
      <t>タンドク</t>
    </rPh>
    <rPh sb="4" eb="5">
      <t>ブン</t>
    </rPh>
    <phoneticPr fontId="5"/>
  </si>
  <si>
    <t>減債基金</t>
    <rPh sb="0" eb="1">
      <t>ゲン</t>
    </rPh>
    <rPh sb="1" eb="2">
      <t>サイ</t>
    </rPh>
    <rPh sb="2" eb="4">
      <t>キキン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</si>
  <si>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</si>
  <si>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</si>
  <si>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</si>
  <si>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</si>
  <si>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</si>
  <si>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</si>
  <si>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</si>
  <si>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</si>
  <si>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</si>
  <si>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</si>
  <si>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公設合併処理浄化槽事業会計</t>
  </si>
  <si>
    <t>宮崎市土地開発公社</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</si>
  <si>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</si>
  <si>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</si>
  <si>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</si>
  <si>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</si>
  <si>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</si>
  <si>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</si>
  <si>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</si>
  <si>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</si>
  <si>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</si>
  <si>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</si>
  <si>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</si>
  <si>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40"/>
  </si>
  <si>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</si>
  <si>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</si>
  <si>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</si>
  <si>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</si>
  <si>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</si>
  <si>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宮崎県宮崎市</t>
  </si>
  <si>
    <t>純損益
（形式収支）</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</si>
  <si>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</si>
  <si>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</si>
  <si>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</si>
  <si>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</si>
  <si>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</si>
  <si>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</si>
  <si>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</si>
  <si>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</si>
  <si>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</si>
  <si>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宮崎水管理株式会社</t>
    <rPh sb="5" eb="9">
      <t>カブシキガイシャ</t>
    </rPh>
    <phoneticPr fontId="5"/>
  </si>
  <si>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</si>
  <si>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</si>
  <si>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</si>
  <si>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</si>
  <si>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1"/>
  </si>
  <si>
    <t>軽油引取税交付金</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</si>
  <si>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</si>
  <si>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</si>
  <si>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</si>
  <si>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</si>
  <si>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</si>
  <si>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</si>
  <si>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</si>
  <si>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</si>
  <si>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1"/>
  </si>
  <si>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</si>
  <si>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</si>
  <si>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1"/>
  </si>
  <si>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</si>
  <si>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</si>
  <si>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</si>
  <si>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</si>
  <si>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</si>
  <si>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</si>
  <si>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</si>
  <si>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</si>
  <si>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</si>
  <si>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</si>
  <si>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</si>
  <si>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</si>
  <si>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</si>
  <si>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</si>
  <si>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</si>
  <si>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</si>
  <si>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</si>
  <si>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</si>
  <si>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</si>
  <si>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</si>
  <si>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</si>
  <si>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</si>
  <si>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</si>
  <si>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</si>
  <si>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</si>
  <si>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</si>
  <si>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</si>
  <si>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</si>
  <si>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</si>
  <si>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</si>
  <si>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</si>
  <si>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</si>
  <si>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</si>
  <si>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</si>
  <si>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</si>
  <si>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</si>
  <si>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</si>
  <si>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</si>
  <si>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</si>
  <si>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</si>
  <si>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</si>
  <si>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</si>
  <si>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</si>
  <si>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</si>
  <si>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</si>
  <si>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</si>
  <si>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増減率(%)(B)</t>
    <rPh sb="0" eb="3">
      <t>ゾウゲンリツ</t>
    </rPh>
    <phoneticPr fontId="5"/>
  </si>
  <si>
    <t>義務的経費計</t>
    <rPh sb="0" eb="3">
      <t>ギムテキ</t>
    </rPh>
    <rPh sb="3" eb="5">
      <t>ケイヒ</t>
    </rPh>
    <rPh sb="5" eb="6">
      <t>ケイ</t>
    </rPh>
    <phoneticPr fontId="5"/>
  </si>
  <si>
    <t>　公債費</t>
  </si>
  <si>
    <t>交通安全対策特別交付金</t>
  </si>
  <si>
    <t>　※一般会計等（純計）は、各会計の相互間の繰入・繰出等の重複を控除したものであり、各会計の合計と一致しない場合がある。</t>
  </si>
  <si>
    <t>旧法による税</t>
  </si>
  <si>
    <t>敬老ふれあい基金</t>
    <rPh sb="0" eb="2">
      <t>ケイロウ</t>
    </rPh>
    <rPh sb="6" eb="8">
      <t>キキン</t>
    </rPh>
    <phoneticPr fontId="42"/>
  </si>
  <si>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</si>
  <si>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</si>
  <si>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</si>
  <si>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</si>
  <si>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</si>
  <si>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</si>
  <si>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</si>
  <si>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</si>
  <si>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</si>
  <si>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</si>
  <si>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</si>
  <si>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</si>
  <si>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</si>
  <si>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</si>
  <si>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</si>
  <si>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</si>
  <si>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</si>
  <si>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</si>
  <si>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</si>
  <si>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</si>
  <si>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</si>
  <si>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母子父子寡婦福祉資金特別会計</t>
  </si>
  <si>
    <t>再差引収支</t>
    <rPh sb="0" eb="1">
      <t>サイ</t>
    </rPh>
    <rPh sb="1" eb="3">
      <t>サシヒキ</t>
    </rPh>
    <rPh sb="3" eb="5">
      <t>シュウシ</t>
    </rPh>
    <phoneticPr fontId="5"/>
  </si>
  <si>
    <t>財政再生基準</t>
  </si>
  <si>
    <t>地方債</t>
  </si>
  <si>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</si>
  <si>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</si>
  <si>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</si>
  <si>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</si>
  <si>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</si>
  <si>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</si>
  <si>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6"/>
  </si>
  <si>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</si>
  <si>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</si>
  <si>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</si>
  <si>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</si>
  <si>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</si>
  <si>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</si>
  <si>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被保険者
1人当り</t>
  </si>
  <si>
    <t>保険税(料)収入額</t>
  </si>
  <si>
    <t>学術振興基金</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</si>
  <si>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</si>
  <si>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</si>
  <si>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</si>
  <si>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</si>
  <si>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</si>
  <si>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</si>
  <si>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</si>
  <si>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</si>
  <si>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</si>
  <si>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</si>
  <si>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</si>
  <si>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宮崎県市町村総合事務組合　一般会計</t>
  </si>
  <si>
    <t>歳出</t>
  </si>
  <si>
    <t>形式収支</t>
  </si>
  <si>
    <t>他会計等
からの
繰入金</t>
    <rPh sb="9" eb="11">
      <t>クリイレ</t>
    </rPh>
    <rPh sb="11" eb="12">
      <t>キン</t>
    </rPh>
    <phoneticPr fontId="33"/>
  </si>
  <si>
    <t>公債管理特別会計</t>
  </si>
  <si>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</si>
  <si>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</si>
  <si>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</si>
  <si>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</si>
  <si>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</si>
  <si>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</si>
  <si>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</si>
  <si>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</si>
  <si>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</si>
  <si>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公園墓地特別会計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</si>
  <si>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</si>
  <si>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</si>
  <si>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</si>
  <si>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</si>
  <si>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左のうち
一般会計等
繰入見込額</t>
  </si>
  <si>
    <t>資金不足
比率</t>
    <rPh sb="0" eb="2">
      <t>シキン</t>
    </rPh>
    <rPh sb="2" eb="4">
      <t>フソク</t>
    </rPh>
    <rPh sb="5" eb="7">
      <t>ヒリツ</t>
    </rPh>
    <phoneticPr fontId="5"/>
  </si>
  <si>
    <t>国民健康保険特別会計</t>
  </si>
  <si>
    <t>水道事業会計</t>
  </si>
  <si>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38"/>
  </si>
  <si>
    <t>法適用企業</t>
  </si>
  <si>
    <t>農業集落排水事業会計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</si>
  <si>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</si>
  <si>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</si>
  <si>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</si>
  <si>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田野病院事業会計</t>
  </si>
  <si>
    <t>宅地造成事業特別会計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</si>
  <si>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</si>
  <si>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</si>
  <si>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</si>
  <si>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</si>
  <si>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</si>
  <si>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宮崎文化振興協会</t>
  </si>
  <si>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</si>
  <si>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</si>
  <si>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</si>
  <si>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</si>
  <si>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</si>
  <si>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</si>
  <si>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</si>
  <si>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</si>
  <si>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宮崎県後期高齢者医療広域連合　後期高齢者医療特別会計</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</si>
  <si>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</si>
  <si>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</si>
  <si>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</si>
  <si>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</si>
  <si>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</si>
  <si>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</si>
  <si>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</si>
  <si>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</si>
  <si>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</si>
  <si>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</si>
  <si>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</si>
  <si>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</si>
  <si>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</si>
  <si>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</si>
  <si>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</si>
  <si>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</si>
  <si>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</si>
  <si>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</si>
  <si>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</si>
  <si>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</si>
  <si>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</si>
  <si>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</si>
  <si>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</si>
  <si>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</si>
  <si>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</si>
  <si>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</si>
  <si>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</si>
  <si>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</si>
  <si>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3"/>
  </si>
  <si>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</si>
  <si>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</si>
  <si>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</si>
  <si>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</si>
  <si>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</si>
  <si>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</si>
  <si>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</si>
  <si>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</si>
  <si>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</si>
  <si>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</si>
  <si>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</si>
  <si>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R03</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</si>
  <si>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</si>
  <si>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</si>
  <si>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</si>
  <si>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</si>
  <si>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</si>
  <si>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</si>
  <si>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</si>
  <si>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</si>
  <si>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1.68</t>
  </si>
  <si>
    <t>▲ 1.04</t>
  </si>
  <si>
    <t>▲ 2.52</t>
  </si>
  <si>
    <t>▲ 2.68</t>
  </si>
  <si>
    <t>その他会計（赤字）</t>
  </si>
  <si>
    <t>宮崎市スポーツ協会</t>
  </si>
  <si>
    <t>宮崎市中央市場水産物精算株式会社</t>
    <rPh sb="12" eb="16">
      <t>カブシキガイシャ</t>
    </rPh>
    <phoneticPr fontId="5"/>
  </si>
  <si>
    <t>宮崎市中央市場精算株式会社</t>
    <rPh sb="9" eb="13">
      <t>カブシキガイシャ</t>
    </rPh>
    <phoneticPr fontId="5"/>
  </si>
  <si>
    <t>宮崎市フェニックス自然動物園管理株式会社</t>
    <rPh sb="16" eb="20">
      <t>カブシキガイシャ</t>
    </rPh>
    <phoneticPr fontId="5"/>
  </si>
  <si>
    <t>宮崎県後期高齢者医療広域連合　一般会計</t>
  </si>
  <si>
    <t>ふるさと基金</t>
  </si>
  <si>
    <t>公共施設整備等基金</t>
  </si>
  <si>
    <t>地域振興基金</t>
    <rPh sb="0" eb="2">
      <t>チイキ</t>
    </rPh>
    <rPh sb="2" eb="4">
      <t>シンコウ</t>
    </rPh>
    <rPh sb="4" eb="6">
      <t>キキン</t>
    </rPh>
    <phoneticPr fontId="42"/>
  </si>
  <si>
    <t>実質公債費比率</t>
  </si>
  <si>
    <t>将来負担比率</t>
  </si>
  <si>
    <t>類似団体内平均値</t>
  </si>
  <si>
    <t>当該団体値</t>
    <rPh sb="0" eb="2">
      <t>トウガイ</t>
    </rPh>
    <rPh sb="2" eb="4">
      <t>ダンタイ</t>
    </rPh>
    <rPh sb="4" eb="5">
      <t>アタイ</t>
    </rPh>
    <phoneticPr fontId="5"/>
  </si>
  <si>
    <t>(　参考　）</t>
    <rPh sb="2" eb="4">
      <t>サンコウ</t>
    </rPh>
    <phoneticPr fontId="5"/>
  </si>
  <si>
    <t>　いずれの指標も過去の大型プロジェクトに係る市債の償還が影響し、類似団体内平均値よりも高い状況である。
　しかしながら、市全体として地方債の償還を進め、市債残高の圧縮に努めたことにより地方債残高が減少し、将来負担比率は令和2年度（46.7%）から順調に低下し、令和6年度は23.3%まで改善している。
　また、実質公債費比率については、令和5年度に比べ0.4ポイント増加しているが、早期健全化基準の25.0%を下回っているため、健全性は確保されている。
　今後も、引き続き元金ベースのプライマリーバランスの黒字化を堅持し、一層の財政健全化に取り組んでいく。</t>
    <rPh sb="5" eb="7">
      <t>シヒョウ</t>
    </rPh>
    <rPh sb="8" eb="10">
      <t>カコ</t>
    </rPh>
    <rPh sb="11" eb="13">
      <t>オオガタ</t>
    </rPh>
    <rPh sb="20" eb="21">
      <t>カカ</t>
    </rPh>
    <rPh sb="22" eb="24">
      <t>シサイ</t>
    </rPh>
    <rPh sb="25" eb="27">
      <t>ショウカン</t>
    </rPh>
    <rPh sb="28" eb="30">
      <t>エイキョウ</t>
    </rPh>
    <rPh sb="32" eb="39">
      <t>ルイジダン</t>
    </rPh>
    <rPh sb="39" eb="40">
      <t>チ</t>
    </rPh>
    <rPh sb="43" eb="44">
      <t>タカ</t>
    </rPh>
    <rPh sb="45" eb="50">
      <t>ジョウ</t>
    </rPh>
    <rPh sb="60" eb="66">
      <t>シゼンタイ</t>
    </rPh>
    <rPh sb="66" eb="69">
      <t>チホウサイ</t>
    </rPh>
    <rPh sb="70" eb="72">
      <t>ショウカン</t>
    </rPh>
    <rPh sb="73" eb="74">
      <t>スス</t>
    </rPh>
    <rPh sb="76" eb="81">
      <t>シサイザ</t>
    </rPh>
    <rPh sb="81" eb="83">
      <t>アッシュク</t>
    </rPh>
    <rPh sb="84" eb="85">
      <t>ツト</t>
    </rPh>
    <rPh sb="92" eb="98">
      <t>チホウサイザ</t>
    </rPh>
    <rPh sb="98" eb="100">
      <t>ゲンショウ</t>
    </rPh>
    <rPh sb="102" eb="108">
      <t>ショウライフ</t>
    </rPh>
    <rPh sb="109" eb="111">
      <t>レイワ</t>
    </rPh>
    <rPh sb="112" eb="114">
      <t>ネンド</t>
    </rPh>
    <rPh sb="123" eb="125">
      <t>ジュンチョウ</t>
    </rPh>
    <rPh sb="126" eb="128">
      <t>テイカ</t>
    </rPh>
    <rPh sb="130" eb="132">
      <t>レイワ</t>
    </rPh>
    <rPh sb="133" eb="135">
      <t>ネンド</t>
    </rPh>
    <rPh sb="143" eb="145">
      <t>カイゼン</t>
    </rPh>
    <rPh sb="155" eb="159">
      <t>ジッシツコウサイ</t>
    </rPh>
    <rPh sb="159" eb="160">
      <t>ヒ</t>
    </rPh>
    <rPh sb="160" eb="162">
      <t>ヒリツ</t>
    </rPh>
    <rPh sb="168" eb="170">
      <t>レイワ</t>
    </rPh>
    <rPh sb="171" eb="173">
      <t>ネンド</t>
    </rPh>
    <rPh sb="174" eb="175">
      <t>クラ</t>
    </rPh>
    <rPh sb="183" eb="185">
      <t>ゾウカ</t>
    </rPh>
    <rPh sb="191" eb="193">
      <t>ソウキ</t>
    </rPh>
    <rPh sb="193" eb="199">
      <t>ケンゼンカ</t>
    </rPh>
    <rPh sb="205" eb="207">
      <t>シタマワ</t>
    </rPh>
    <rPh sb="214" eb="217">
      <t>ケンゼンセイ</t>
    </rPh>
    <rPh sb="218" eb="220">
      <t>カクホ</t>
    </rPh>
    <rPh sb="228" eb="230">
      <t>コンゴ</t>
    </rPh>
    <rPh sb="232" eb="233">
      <t>ヒ</t>
    </rPh>
    <rPh sb="234" eb="235">
      <t>ツヅ</t>
    </rPh>
    <rPh sb="236" eb="238">
      <t>ガンキン</t>
    </rPh>
    <rPh sb="253" eb="256">
      <t>クロジカ</t>
    </rPh>
    <rPh sb="257" eb="259">
      <t>ケンジ</t>
    </rPh>
    <rPh sb="261" eb="263">
      <t>イッソウ</t>
    </rPh>
    <rPh sb="264" eb="270">
      <t>ザイセイケ</t>
    </rPh>
    <rPh sb="270" eb="271">
      <t>ト</t>
    </rPh>
    <rPh sb="272" eb="273">
      <t>ク</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</si>
  <si>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</si>
  <si>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</si>
  <si>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</si>
  <si>
    <t>　令和6年度においては、類似団体内平均と比べて将来負担比率は高い状況にあるが、有形固定資産減価償却率は低い状況となっている。
　今後も引き続き元金ベースのプライマリーバランスの黒字化を堅持することで、将来負担比率の改善を図るとともに、公共施設等総合管理計画に基づき、公共施設の適切なマネジメントに計画的に取り組んでいく。</t>
    <rPh sb="1" eb="3">
      <t>レイワ</t>
    </rPh>
    <rPh sb="4" eb="6">
      <t>ネンド</t>
    </rPh>
    <rPh sb="12" eb="17">
      <t>ルイジダ</t>
    </rPh>
    <rPh sb="17" eb="19">
      <t>ヘイキン</t>
    </rPh>
    <rPh sb="20" eb="21">
      <t>クラ</t>
    </rPh>
    <rPh sb="23" eb="30">
      <t>ショウライフタ</t>
    </rPh>
    <rPh sb="30" eb="31">
      <t>タカ</t>
    </rPh>
    <rPh sb="32" eb="34">
      <t>ジョウキョウ</t>
    </rPh>
    <rPh sb="39" eb="49">
      <t>ユウケイコテイシサンゲンカショウキャク</t>
    </rPh>
    <rPh sb="49" eb="50">
      <t>リツ</t>
    </rPh>
    <rPh sb="51" eb="52">
      <t>ヒク</t>
    </rPh>
    <rPh sb="53" eb="55">
      <t>ジョウキョウ</t>
    </rPh>
    <rPh sb="64" eb="66">
      <t>コンゴ</t>
    </rPh>
    <rPh sb="67" eb="68">
      <t>ヒ</t>
    </rPh>
    <rPh sb="69" eb="70">
      <t>ツヅ</t>
    </rPh>
    <rPh sb="71" eb="73">
      <t>ガンキン</t>
    </rPh>
    <rPh sb="88" eb="91">
      <t>クロジカ</t>
    </rPh>
    <rPh sb="92" eb="94">
      <t>ケンジ</t>
    </rPh>
    <rPh sb="100" eb="107">
      <t>ショウライフタ</t>
    </rPh>
    <rPh sb="107" eb="109">
      <t>カイゼン</t>
    </rPh>
    <rPh sb="110" eb="111">
      <t>ハカ</t>
    </rPh>
    <rPh sb="117" eb="122">
      <t>コウキョウ</t>
    </rPh>
    <rPh sb="122" eb="129">
      <t>ソウゴウカン</t>
    </rPh>
    <rPh sb="129" eb="130">
      <t>モト</t>
    </rPh>
    <rPh sb="133" eb="138">
      <t>コウキョウ</t>
    </rPh>
    <rPh sb="138" eb="140">
      <t>テキセツ</t>
    </rPh>
    <rPh sb="148" eb="151">
      <t>ケイカクテキ</t>
    </rPh>
    <rPh sb="152" eb="153">
      <t>ト</t>
    </rPh>
    <rPh sb="154" eb="155">
      <t>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</si>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</sst>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9"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sz val="16"/>
      <name val="ＭＳ ゴシック"/>
      <family val="3"/>
    </font>
    <font>
      <b/>
      <sz val="13"/>
      <color indexed="56"/>
      <name val="ＭＳ ゴシック"/>
      <family val="3"/>
    </font>
    <font>
      <b/>
      <sz val="9"/>
      <color indexed="9"/>
      <name val="ＭＳ ゴシック"/>
      <family val="3"/>
    </font>
    <font>
      <sz val="9"/>
      <name val="ＭＳ ゴシック"/>
      <family val="3"/>
    </font>
    <font>
      <b/>
      <sz val="12"/>
      <color theme="1"/>
      <name val="ＭＳ 明朝"/>
      <family val="2"/>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6" fillId="0" borderId="0">
      <alignment vertical="center"/>
    </xf>
  </cellStyleXfs>
  <cellXfs count="1127">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48" fillId="0" borderId="0" xfId="20" applyFont="1">
      <alignment vertical="center"/>
    </xf>
    <xf numFmtId="184" fontId="3" fillId="3" borderId="74" xfId="18" applyNumberFormat="1" applyFont="1" applyFill="1" applyBorder="1" applyAlignment="1">
      <alignment horizontal="center" vertical="center"/>
    </xf>
    <xf numFmtId="187" fontId="3" fillId="3" borderId="74" xfId="18" applyNumberFormat="1" applyFont="1" applyFill="1" applyBorder="1" applyAlignment="1">
      <alignment horizontal="center" vertical="center" wrapText="1"/>
    </xf>
    <xf numFmtId="0" fontId="3" fillId="0" borderId="74" xfId="19" applyFont="1" applyBorder="1" applyAlignment="1">
      <alignment horizontal="center" vertical="center"/>
    </xf>
    <xf numFmtId="184" fontId="3" fillId="0" borderId="0" xfId="19" applyNumberFormat="1" applyFont="1" applyAlignment="1">
      <alignment horizontal="center" vertical="center"/>
    </xf>
    <xf numFmtId="178" fontId="1" fillId="0" borderId="0" xfId="19" applyNumberFormat="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wrapText="1"/>
    </xf>
    <xf numFmtId="187" fontId="3" fillId="3" borderId="0" xfId="18" applyNumberFormat="1" applyFont="1" applyFill="1" applyAlignment="1">
      <alignment vertical="center" wrapText="1"/>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7" xfId="19" applyFont="1" applyBorder="1" applyAlignment="1">
      <alignment horizontal="center" vertical="center"/>
    </xf>
    <xf numFmtId="0" fontId="3" fillId="0" borderId="35" xfId="19" applyFont="1" applyBorder="1" applyAlignment="1">
      <alignment horizontal="center" vertical="center"/>
    </xf>
    <xf numFmtId="0" fontId="3" fillId="0" borderId="32" xfId="19" applyFont="1" applyBorder="1" applyAlignment="1">
      <alignment horizontal="center" vertical="center"/>
    </xf>
    <xf numFmtId="49" fontId="3" fillId="3" borderId="0" xfId="18" applyNumberFormat="1" applyFont="1" applyFill="1" applyAlignment="1">
      <alignment horizontal="center" vertical="center"/>
    </xf>
    <xf numFmtId="49" fontId="3" fillId="3" borderId="0" xfId="18" applyNumberFormat="1" applyFont="1" applyFill="1" applyAlignment="1">
      <alignment horizontal="center" vertical="center" wrapText="1"/>
    </xf>
    <xf numFmtId="178" fontId="3" fillId="3" borderId="0" xfId="19" applyNumberFormat="1" applyFont="1" applyFill="1" applyAlignment="1">
      <alignment vertical="center" wrapText="1"/>
    </xf>
    <xf numFmtId="184" fontId="1" fillId="0" borderId="0" xfId="14" applyNumberFormat="1" applyAlignment="1">
      <alignment horizontal="right" vertical="center"/>
    </xf>
    <xf numFmtId="183" fontId="1" fillId="0" borderId="0" xfId="14" applyNumberFormat="1" applyAlignment="1">
      <alignment horizontal="right" vertical="center"/>
    </xf>
    <xf numFmtId="178" fontId="1" fillId="0" borderId="0" xfId="19" applyNumberFormat="1" applyAlignment="1">
      <alignment horizontal="center" vertical="center"/>
    </xf>
    <xf numFmtId="178" fontId="1" fillId="0" borderId="0" xfId="13" applyNumberFormat="1" applyAlignment="1">
      <alignment vertical="center"/>
    </xf>
    <xf numFmtId="0" fontId="3" fillId="0" borderId="15"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30" xfId="19" applyFont="1" applyBorder="1" applyAlignment="1" applyProtection="1">
      <alignment horizontal="left" vertical="top" wrapText="1"/>
      <protection locked="0"/>
    </xf>
    <xf numFmtId="178" fontId="3" fillId="0" borderId="0" xfId="19" applyNumberFormat="1" applyFont="1">
      <alignment vertical="center"/>
    </xf>
    <xf numFmtId="178" fontId="0" fillId="0" borderId="0" xfId="19" applyNumberFormat="1" applyFont="1">
      <alignment vertical="center"/>
    </xf>
    <xf numFmtId="189" fontId="3" fillId="0" borderId="0" xfId="18" applyNumberFormat="1" applyFont="1">
      <alignment vertical="center"/>
    </xf>
    <xf numFmtId="0" fontId="3" fillId="0" borderId="35" xfId="19" applyFont="1" applyBorder="1">
      <alignment vertical="center"/>
    </xf>
    <xf numFmtId="178" fontId="3" fillId="0" borderId="42" xfId="19" applyNumberFormat="1" applyFont="1" applyBorder="1">
      <alignment vertical="center"/>
    </xf>
    <xf numFmtId="178" fontId="3" fillId="0" borderId="15" xfId="19" applyNumberFormat="1" applyFont="1" applyBorder="1">
      <alignment vertical="center"/>
    </xf>
    <xf numFmtId="189" fontId="3" fillId="0" borderId="34" xfId="19" applyNumberFormat="1" applyFont="1" applyBorder="1">
      <alignment vertical="center"/>
    </xf>
    <xf numFmtId="178" fontId="3" fillId="0" borderId="34" xfId="19" applyNumberFormat="1" applyFont="1" applyBorder="1">
      <alignment vertical="center"/>
    </xf>
    <xf numFmtId="178" fontId="3" fillId="0" borderId="31"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87" fontId="3" fillId="0" borderId="0" xfId="18" applyNumberFormat="1" applyFont="1" applyAlignment="1">
      <alignment horizontal="center" vertical="center" wrapText="1"/>
    </xf>
    <xf numFmtId="189" fontId="3" fillId="0" borderId="23" xfId="19" applyNumberFormat="1" applyFont="1" applyBorder="1">
      <alignment vertical="center"/>
    </xf>
    <xf numFmtId="0" fontId="3" fillId="0" borderId="30" xfId="19" applyFont="1" applyBorder="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0" fillId="3" borderId="0" xfId="1" applyFont="1" applyFill="1" applyAlignme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A4468B7A-D9D4-458E-8D64-5F604CB0E4B0}"/>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2FFE-4074-99C1-182070129E0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54938</c:v>
                </c:pt>
                <c:pt idx="1">
                  <c:v>33198</c:v>
                </c:pt>
                <c:pt idx="2">
                  <c:v>37343</c:v>
                </c:pt>
                <c:pt idx="3">
                  <c:v>44056</c:v>
                </c:pt>
                <c:pt idx="4">
                  <c:v>43811</c:v>
                </c:pt>
              </c:numCache>
            </c:numRef>
          </c:val>
          <c:smooth val="0"/>
          <c:extLst>
            <c:ext xmlns:c16="http://schemas.microsoft.com/office/drawing/2014/chart" uri="{C3380CC4-5D6E-409C-BE32-E72D297353CC}">
              <c16:uniqueId val="{00000001-2FFE-4074-99C1-182070129E0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03262588868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3.56</c:v>
                </c:pt>
                <c:pt idx="1">
                  <c:v>5.24</c:v>
                </c:pt>
                <c:pt idx="2">
                  <c:v>4.22</c:v>
                </c:pt>
                <c:pt idx="3">
                  <c:v>4.22</c:v>
                </c:pt>
                <c:pt idx="4">
                  <c:v>3.93</c:v>
                </c:pt>
              </c:numCache>
            </c:numRef>
          </c:val>
          <c:extLst>
            <c:ext xmlns:c16="http://schemas.microsoft.com/office/drawing/2014/chart" uri="{C3380CC4-5D6E-409C-BE32-E72D297353CC}">
              <c16:uniqueId val="{00000000-0394-447E-A145-19D37464937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10.78</c:v>
                </c:pt>
                <c:pt idx="1">
                  <c:v>12.41</c:v>
                </c:pt>
                <c:pt idx="2">
                  <c:v>16.07</c:v>
                </c:pt>
                <c:pt idx="3">
                  <c:v>15.46</c:v>
                </c:pt>
                <c:pt idx="4">
                  <c:v>14.75</c:v>
                </c:pt>
              </c:numCache>
            </c:numRef>
          </c:val>
          <c:extLst>
            <c:ext xmlns:c16="http://schemas.microsoft.com/office/drawing/2014/chart" uri="{C3380CC4-5D6E-409C-BE32-E72D297353CC}">
              <c16:uniqueId val="{00000001-0394-447E-A145-19D374649375}"/>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-1.68</c:v>
                </c:pt>
                <c:pt idx="1">
                  <c:v>2.08</c:v>
                </c:pt>
                <c:pt idx="2">
                  <c:v>-1.04</c:v>
                </c:pt>
                <c:pt idx="3">
                  <c:v>-2.52</c:v>
                </c:pt>
                <c:pt idx="4">
                  <c:v>-2.68</c:v>
                </c:pt>
              </c:numCache>
            </c:numRef>
          </c:val>
          <c:smooth val="0"/>
          <c:extLst>
            <c:ext xmlns:c16="http://schemas.microsoft.com/office/drawing/2014/chart" uri="{C3380CC4-5D6E-409C-BE32-E72D297353CC}">
              <c16:uniqueId val="{00000002-0394-447E-A145-19D37464937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0.83</c:v>
                </c:pt>
                <c:pt idx="4">
                  <c:v>#N/A</c:v>
                </c:pt>
                <c:pt idx="5">
                  <c:v>0.55000000000000004</c:v>
                </c:pt>
                <c:pt idx="6">
                  <c:v>#N/A</c:v>
                </c:pt>
                <c:pt idx="7">
                  <c:v>0.23</c:v>
                </c:pt>
                <c:pt idx="8">
                  <c:v>#N/A</c:v>
                </c:pt>
                <c:pt idx="9">
                  <c:v>0.09</c:v>
                </c:pt>
              </c:numCache>
            </c:numRef>
          </c:val>
          <c:extLst>
            <c:ext xmlns:c16="http://schemas.microsoft.com/office/drawing/2014/chart" uri="{C3380CC4-5D6E-409C-BE32-E72D297353CC}">
              <c16:uniqueId val="{00000000-1A87-463D-9F97-9440048E4EC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87-463D-9F97-9440048E4EC1}"/>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0.06</c:v>
                </c:pt>
                <c:pt idx="4">
                  <c:v>#N/A</c:v>
                </c:pt>
                <c:pt idx="5">
                  <c:v>7.0000000000000007E-2</c:v>
                </c:pt>
                <c:pt idx="6">
                  <c:v>#N/A</c:v>
                </c:pt>
                <c:pt idx="7">
                  <c:v>7.0000000000000007E-2</c:v>
                </c:pt>
                <c:pt idx="8">
                  <c:v>#N/A</c:v>
                </c:pt>
                <c:pt idx="9">
                  <c:v>0.08</c:v>
                </c:pt>
              </c:numCache>
            </c:numRef>
          </c:val>
          <c:extLst>
            <c:ext xmlns:c16="http://schemas.microsoft.com/office/drawing/2014/chart" uri="{C3380CC4-5D6E-409C-BE32-E72D297353CC}">
              <c16:uniqueId val="{00000002-1A87-463D-9F97-9440048E4EC1}"/>
            </c:ext>
          </c:extLst>
        </c:ser>
        <c:ser>
          <c:idx val="3"/>
          <c:order val="3"/>
          <c:tx>
            <c:strRef>
              <c:f>データシート!$A$30</c:f>
              <c:strCache>
                <c:ptCount val="1"/>
                <c:pt idx="0">
                  <c:v>公設合併処理浄化槽事業会計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0.16</c:v>
                </c:pt>
              </c:numCache>
            </c:numRef>
          </c:val>
          <c:extLst>
            <c:ext xmlns:c16="http://schemas.microsoft.com/office/drawing/2014/chart" uri="{C3380CC4-5D6E-409C-BE32-E72D297353CC}">
              <c16:uniqueId val="{00000003-1A87-463D-9F97-9440048E4EC1}"/>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0.28000000000000003</c:v>
                </c:pt>
                <c:pt idx="4">
                  <c:v>#N/A</c:v>
                </c:pt>
                <c:pt idx="5">
                  <c:v>0.32</c:v>
                </c:pt>
                <c:pt idx="6">
                  <c:v>#N/A</c:v>
                </c:pt>
                <c:pt idx="7">
                  <c:v>0.33</c:v>
                </c:pt>
                <c:pt idx="8">
                  <c:v>#N/A</c:v>
                </c:pt>
                <c:pt idx="9">
                  <c:v>0.24</c:v>
                </c:pt>
              </c:numCache>
            </c:numRef>
          </c:val>
          <c:extLst>
            <c:ext xmlns:c16="http://schemas.microsoft.com/office/drawing/2014/chart" uri="{C3380CC4-5D6E-409C-BE32-E72D297353CC}">
              <c16:uniqueId val="{00000004-1A87-463D-9F97-9440048E4EC1}"/>
            </c:ext>
          </c:extLst>
        </c:ser>
        <c:ser>
          <c:idx val="5"/>
          <c:order val="5"/>
          <c:tx>
            <c:strRef>
              <c:f>データシート!$A$32</c:f>
              <c:strCache>
                <c:ptCount val="1"/>
                <c:pt idx="0">
                  <c:v>田野病院事業会計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0.53</c:v>
                </c:pt>
                <c:pt idx="4">
                  <c:v>#N/A</c:v>
                </c:pt>
                <c:pt idx="5">
                  <c:v>0.6</c:v>
                </c:pt>
                <c:pt idx="6">
                  <c:v>#N/A</c:v>
                </c:pt>
                <c:pt idx="7">
                  <c:v>0.66</c:v>
                </c:pt>
                <c:pt idx="8">
                  <c:v>#N/A</c:v>
                </c:pt>
                <c:pt idx="9">
                  <c:v>0.61</c:v>
                </c:pt>
              </c:numCache>
            </c:numRef>
          </c:val>
          <c:extLst>
            <c:ext xmlns:c16="http://schemas.microsoft.com/office/drawing/2014/chart" uri="{C3380CC4-5D6E-409C-BE32-E72D297353CC}">
              <c16:uniqueId val="{00000005-1A87-463D-9F97-9440048E4EC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0.72</c:v>
                </c:pt>
                <c:pt idx="2">
                  <c:v>#N/A</c:v>
                </c:pt>
                <c:pt idx="3">
                  <c:v>2.21</c:v>
                </c:pt>
                <c:pt idx="4">
                  <c:v>#N/A</c:v>
                </c:pt>
                <c:pt idx="5">
                  <c:v>1.8</c:v>
                </c:pt>
                <c:pt idx="6">
                  <c:v>#N/A</c:v>
                </c:pt>
                <c:pt idx="7">
                  <c:v>0.83</c:v>
                </c:pt>
                <c:pt idx="8">
                  <c:v>#N/A</c:v>
                </c:pt>
                <c:pt idx="9">
                  <c:v>0.93</c:v>
                </c:pt>
              </c:numCache>
            </c:numRef>
          </c:val>
          <c:extLst>
            <c:ext xmlns:c16="http://schemas.microsoft.com/office/drawing/2014/chart" uri="{C3380CC4-5D6E-409C-BE32-E72D297353CC}">
              <c16:uniqueId val="{00000006-1A87-463D-9F97-9440048E4EC1}"/>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c:v>
                </c:pt>
                <c:pt idx="2">
                  <c:v>#N/A</c:v>
                </c:pt>
                <c:pt idx="3">
                  <c:v>3.13</c:v>
                </c:pt>
                <c:pt idx="4">
                  <c:v>#N/A</c:v>
                </c:pt>
                <c:pt idx="5">
                  <c:v>3.11</c:v>
                </c:pt>
                <c:pt idx="6">
                  <c:v>#N/A</c:v>
                </c:pt>
                <c:pt idx="7">
                  <c:v>2.88</c:v>
                </c:pt>
                <c:pt idx="8">
                  <c:v>#N/A</c:v>
                </c:pt>
                <c:pt idx="9">
                  <c:v>2.63</c:v>
                </c:pt>
              </c:numCache>
            </c:numRef>
          </c:val>
          <c:extLst>
            <c:ext xmlns:c16="http://schemas.microsoft.com/office/drawing/2014/chart" uri="{C3380CC4-5D6E-409C-BE32-E72D297353CC}">
              <c16:uniqueId val="{00000007-1A87-463D-9F97-9440048E4EC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3.45</c:v>
                </c:pt>
                <c:pt idx="2">
                  <c:v>#N/A</c:v>
                </c:pt>
                <c:pt idx="3">
                  <c:v>5.2</c:v>
                </c:pt>
                <c:pt idx="4">
                  <c:v>#N/A</c:v>
                </c:pt>
                <c:pt idx="5">
                  <c:v>4.2</c:v>
                </c:pt>
                <c:pt idx="6">
                  <c:v>#N/A</c:v>
                </c:pt>
                <c:pt idx="7">
                  <c:v>4.21</c:v>
                </c:pt>
                <c:pt idx="8">
                  <c:v>#N/A</c:v>
                </c:pt>
                <c:pt idx="9">
                  <c:v>3.92</c:v>
                </c:pt>
              </c:numCache>
            </c:numRef>
          </c:val>
          <c:extLst>
            <c:ext xmlns:c16="http://schemas.microsoft.com/office/drawing/2014/chart" uri="{C3380CC4-5D6E-409C-BE32-E72D297353CC}">
              <c16:uniqueId val="{00000008-1A87-463D-9F97-9440048E4EC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7.08</c:v>
                </c:pt>
                <c:pt idx="2">
                  <c:v>#N/A</c:v>
                </c:pt>
                <c:pt idx="3">
                  <c:v>6.28</c:v>
                </c:pt>
                <c:pt idx="4">
                  <c:v>#N/A</c:v>
                </c:pt>
                <c:pt idx="5">
                  <c:v>6.71</c:v>
                </c:pt>
                <c:pt idx="6">
                  <c:v>#N/A</c:v>
                </c:pt>
                <c:pt idx="7">
                  <c:v>7.96</c:v>
                </c:pt>
                <c:pt idx="8">
                  <c:v>#N/A</c:v>
                </c:pt>
                <c:pt idx="9">
                  <c:v>8.02</c:v>
                </c:pt>
              </c:numCache>
            </c:numRef>
          </c:val>
          <c:extLst>
            <c:ext xmlns:c16="http://schemas.microsoft.com/office/drawing/2014/chart" uri="{C3380CC4-5D6E-409C-BE32-E72D297353CC}">
              <c16:uniqueId val="{00000009-1A87-463D-9F97-9440048E4EC1}"/>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15247</c:v>
                </c:pt>
                <c:pt idx="5">
                  <c:v>14771</c:v>
                </c:pt>
                <c:pt idx="8">
                  <c:v>14557</c:v>
                </c:pt>
                <c:pt idx="11">
                  <c:v>14382</c:v>
                </c:pt>
                <c:pt idx="14">
                  <c:v>14175</c:v>
                </c:pt>
              </c:numCache>
            </c:numRef>
          </c:val>
          <c:extLst>
            <c:ext xmlns:c16="http://schemas.microsoft.com/office/drawing/2014/chart" uri="{C3380CC4-5D6E-409C-BE32-E72D297353CC}">
              <c16:uniqueId val="{00000000-E15B-45D8-AB55-64F8C50C2B0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1-E15B-45D8-AB55-64F8C50C2B0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8</c:v>
                </c:pt>
                <c:pt idx="6">
                  <c:v>7</c:v>
                </c:pt>
                <c:pt idx="9">
                  <c:v>12</c:v>
                </c:pt>
                <c:pt idx="12">
                  <c:v>5</c:v>
                </c:pt>
              </c:numCache>
            </c:numRef>
          </c:val>
          <c:extLst>
            <c:ext xmlns:c16="http://schemas.microsoft.com/office/drawing/2014/chart" uri="{C3380CC4-5D6E-409C-BE32-E72D297353CC}">
              <c16:uniqueId val="{00000002-E15B-45D8-AB55-64F8C50C2B0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5B-45D8-AB55-64F8C50C2B0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2980</c:v>
                </c:pt>
                <c:pt idx="3">
                  <c:v>2796</c:v>
                </c:pt>
                <c:pt idx="6">
                  <c:v>3115</c:v>
                </c:pt>
                <c:pt idx="9">
                  <c:v>3018</c:v>
                </c:pt>
                <c:pt idx="12">
                  <c:v>2939</c:v>
                </c:pt>
              </c:numCache>
            </c:numRef>
          </c:val>
          <c:extLst>
            <c:ext xmlns:c16="http://schemas.microsoft.com/office/drawing/2014/chart" uri="{C3380CC4-5D6E-409C-BE32-E72D297353CC}">
              <c16:uniqueId val="{00000004-E15B-45D8-AB55-64F8C50C2B0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61</c:v>
                </c:pt>
                <c:pt idx="3">
                  <c:v>0</c:v>
                </c:pt>
                <c:pt idx="6">
                  <c:v>0</c:v>
                </c:pt>
                <c:pt idx="9">
                  <c:v>0</c:v>
                </c:pt>
                <c:pt idx="12">
                  <c:v>0</c:v>
                </c:pt>
              </c:numCache>
            </c:numRef>
          </c:val>
          <c:extLst>
            <c:ext xmlns:c16="http://schemas.microsoft.com/office/drawing/2014/chart" uri="{C3380CC4-5D6E-409C-BE32-E72D297353CC}">
              <c16:uniqueId val="{00000005-E15B-45D8-AB55-64F8C50C2B0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5B-45D8-AB55-64F8C50C2B0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16809</c:v>
                </c:pt>
                <c:pt idx="3">
                  <c:v>17628</c:v>
                </c:pt>
                <c:pt idx="6">
                  <c:v>17477</c:v>
                </c:pt>
                <c:pt idx="9">
                  <c:v>17930</c:v>
                </c:pt>
                <c:pt idx="12">
                  <c:v>17896</c:v>
                </c:pt>
              </c:numCache>
            </c:numRef>
          </c:val>
          <c:extLst>
            <c:ext xmlns:c16="http://schemas.microsoft.com/office/drawing/2014/chart" uri="{C3380CC4-5D6E-409C-BE32-E72D297353CC}">
              <c16:uniqueId val="{00000007-E15B-45D8-AB55-64F8C50C2B0D}"/>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4611</c:v>
                </c:pt>
                <c:pt idx="2">
                  <c:v>#N/A</c:v>
                </c:pt>
                <c:pt idx="3">
                  <c:v>#N/A</c:v>
                </c:pt>
                <c:pt idx="4">
                  <c:v>5662</c:v>
                </c:pt>
                <c:pt idx="5">
                  <c:v>#N/A</c:v>
                </c:pt>
                <c:pt idx="6">
                  <c:v>#N/A</c:v>
                </c:pt>
                <c:pt idx="7">
                  <c:v>6042</c:v>
                </c:pt>
                <c:pt idx="8">
                  <c:v>#N/A</c:v>
                </c:pt>
                <c:pt idx="9">
                  <c:v>#N/A</c:v>
                </c:pt>
                <c:pt idx="10">
                  <c:v>6578</c:v>
                </c:pt>
                <c:pt idx="11">
                  <c:v>#N/A</c:v>
                </c:pt>
                <c:pt idx="12">
                  <c:v>#N/A</c:v>
                </c:pt>
                <c:pt idx="13">
                  <c:v>6666</c:v>
                </c:pt>
                <c:pt idx="14">
                  <c:v>#N/A</c:v>
                </c:pt>
              </c:numCache>
            </c:numRef>
          </c:val>
          <c:smooth val="0"/>
          <c:extLst>
            <c:ext xmlns:c16="http://schemas.microsoft.com/office/drawing/2014/chart" uri="{C3380CC4-5D6E-409C-BE32-E72D297353CC}">
              <c16:uniqueId val="{00000008-E15B-45D8-AB55-64F8C50C2B0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137792</c:v>
                </c:pt>
                <c:pt idx="5">
                  <c:v>134097</c:v>
                </c:pt>
                <c:pt idx="8">
                  <c:v>128839</c:v>
                </c:pt>
                <c:pt idx="11">
                  <c:v>124285</c:v>
                </c:pt>
                <c:pt idx="14">
                  <c:v>116692</c:v>
                </c:pt>
              </c:numCache>
            </c:numRef>
          </c:val>
          <c:extLst>
            <c:ext xmlns:c16="http://schemas.microsoft.com/office/drawing/2014/chart" uri="{C3380CC4-5D6E-409C-BE32-E72D297353CC}">
              <c16:uniqueId val="{00000000-5D05-4514-B3E2-FB14BA019D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24853</c:v>
                </c:pt>
                <c:pt idx="5">
                  <c:v>24900</c:v>
                </c:pt>
                <c:pt idx="8">
                  <c:v>24452</c:v>
                </c:pt>
                <c:pt idx="11">
                  <c:v>25136</c:v>
                </c:pt>
                <c:pt idx="14">
                  <c:v>25822</c:v>
                </c:pt>
              </c:numCache>
            </c:numRef>
          </c:val>
          <c:extLst>
            <c:ext xmlns:c16="http://schemas.microsoft.com/office/drawing/2014/chart" uri="{C3380CC4-5D6E-409C-BE32-E72D297353CC}">
              <c16:uniqueId val="{00000001-5D05-4514-B3E2-FB14BA019D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32631</c:v>
                </c:pt>
                <c:pt idx="5">
                  <c:v>33255</c:v>
                </c:pt>
                <c:pt idx="8">
                  <c:v>39561</c:v>
                </c:pt>
                <c:pt idx="11">
                  <c:v>46217</c:v>
                </c:pt>
                <c:pt idx="14">
                  <c:v>43788</c:v>
                </c:pt>
              </c:numCache>
            </c:numRef>
          </c:val>
          <c:extLst>
            <c:ext xmlns:c16="http://schemas.microsoft.com/office/drawing/2014/chart" uri="{C3380CC4-5D6E-409C-BE32-E72D297353CC}">
              <c16:uniqueId val="{00000002-5D05-4514-B3E2-FB14BA019D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05-4514-B3E2-FB14BA019D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05-4514-B3E2-FB14BA019D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D05-4514-B3E2-FB14BA019D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14692</c:v>
                </c:pt>
                <c:pt idx="3">
                  <c:v>14826</c:v>
                </c:pt>
                <c:pt idx="6">
                  <c:v>14774</c:v>
                </c:pt>
                <c:pt idx="9">
                  <c:v>15221</c:v>
                </c:pt>
                <c:pt idx="12">
                  <c:v>15627</c:v>
                </c:pt>
              </c:numCache>
            </c:numRef>
          </c:val>
          <c:extLst>
            <c:ext xmlns:c16="http://schemas.microsoft.com/office/drawing/2014/chart" uri="{C3380CC4-5D6E-409C-BE32-E72D297353CC}">
              <c16:uniqueId val="{00000006-5D05-4514-B3E2-FB14BA019D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D05-4514-B3E2-FB14BA019D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36845</c:v>
                </c:pt>
                <c:pt idx="3">
                  <c:v>34446</c:v>
                </c:pt>
                <c:pt idx="6">
                  <c:v>30523</c:v>
                </c:pt>
                <c:pt idx="9">
                  <c:v>32022</c:v>
                </c:pt>
                <c:pt idx="12">
                  <c:v>31711</c:v>
                </c:pt>
              </c:numCache>
            </c:numRef>
          </c:val>
          <c:extLst>
            <c:ext xmlns:c16="http://schemas.microsoft.com/office/drawing/2014/chart" uri="{C3380CC4-5D6E-409C-BE32-E72D297353CC}">
              <c16:uniqueId val="{00000008-5D05-4514-B3E2-FB14BA019D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D05-4514-B3E2-FB14BA019D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179526</c:v>
                </c:pt>
                <c:pt idx="3">
                  <c:v>176670</c:v>
                </c:pt>
                <c:pt idx="6">
                  <c:v>171514</c:v>
                </c:pt>
                <c:pt idx="9">
                  <c:v>165351</c:v>
                </c:pt>
                <c:pt idx="12">
                  <c:v>158390</c:v>
                </c:pt>
              </c:numCache>
            </c:numRef>
          </c:val>
          <c:extLst>
            <c:ext xmlns:c16="http://schemas.microsoft.com/office/drawing/2014/chart" uri="{C3380CC4-5D6E-409C-BE32-E72D297353CC}">
              <c16:uniqueId val="{0000000A-5D05-4514-B3E2-FB14BA019D2C}"/>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35788</c:v>
                </c:pt>
                <c:pt idx="2">
                  <c:v>#N/A</c:v>
                </c:pt>
                <c:pt idx="3">
                  <c:v>#N/A</c:v>
                </c:pt>
                <c:pt idx="4">
                  <c:v>33690</c:v>
                </c:pt>
                <c:pt idx="5">
                  <c:v>#N/A</c:v>
                </c:pt>
                <c:pt idx="6">
                  <c:v>#N/A</c:v>
                </c:pt>
                <c:pt idx="7">
                  <c:v>23961</c:v>
                </c:pt>
                <c:pt idx="8">
                  <c:v>#N/A</c:v>
                </c:pt>
                <c:pt idx="9">
                  <c:v>#N/A</c:v>
                </c:pt>
                <c:pt idx="10">
                  <c:v>16956</c:v>
                </c:pt>
                <c:pt idx="11">
                  <c:v>#N/A</c:v>
                </c:pt>
                <c:pt idx="12">
                  <c:v>#N/A</c:v>
                </c:pt>
                <c:pt idx="13">
                  <c:v>19425</c:v>
                </c:pt>
                <c:pt idx="14">
                  <c:v>#N/A</c:v>
                </c:pt>
              </c:numCache>
            </c:numRef>
          </c:val>
          <c:smooth val="0"/>
          <c:extLst>
            <c:ext xmlns:c16="http://schemas.microsoft.com/office/drawing/2014/chart" uri="{C3380CC4-5D6E-409C-BE32-E72D297353CC}">
              <c16:uniqueId val="{0000000B-5D05-4514-B3E2-FB14BA019D2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14703</c:v>
                </c:pt>
                <c:pt idx="1">
                  <c:v>14320</c:v>
                </c:pt>
                <c:pt idx="2">
                  <c:v>13967</c:v>
                </c:pt>
              </c:numCache>
            </c:numRef>
          </c:val>
          <c:extLst>
            <c:ext xmlns:c16="http://schemas.microsoft.com/office/drawing/2014/chart" uri="{C3380CC4-5D6E-409C-BE32-E72D297353CC}">
              <c16:uniqueId val="{00000000-F7B8-4331-9147-5595A01B53A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7607</c:v>
                </c:pt>
                <c:pt idx="1">
                  <c:v>3396</c:v>
                </c:pt>
                <c:pt idx="2">
                  <c:v>3299</c:v>
                </c:pt>
              </c:numCache>
            </c:numRef>
          </c:val>
          <c:extLst>
            <c:ext xmlns:c16="http://schemas.microsoft.com/office/drawing/2014/chart" uri="{C3380CC4-5D6E-409C-BE32-E72D297353CC}">
              <c16:uniqueId val="{00000001-F7B8-4331-9147-5595A01B53A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16374</c:v>
                </c:pt>
                <c:pt idx="1">
                  <c:v>19561</c:v>
                </c:pt>
                <c:pt idx="2">
                  <c:v>23616</c:v>
                </c:pt>
              </c:numCache>
            </c:numRef>
          </c:val>
          <c:extLst>
            <c:ext xmlns:c16="http://schemas.microsoft.com/office/drawing/2014/chart" uri="{C3380CC4-5D6E-409C-BE32-E72D297353CC}">
              <c16:uniqueId val="{00000002-F7B8-4331-9147-5595A01B53A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DFB-4ABA-A49D-83B09CF97152}"/>
              </c:ext>
            </c:extLst>
          </c:dPt>
          <c:dPt>
            <c:idx val="1"/>
            <c:bubble3D val="0"/>
            <c:extLst>
              <c:ext xmlns:c16="http://schemas.microsoft.com/office/drawing/2014/chart" uri="{C3380CC4-5D6E-409C-BE32-E72D297353CC}">
                <c16:uniqueId val="{00000001-ADFB-4ABA-A49D-83B09CF97152}"/>
              </c:ext>
            </c:extLst>
          </c:dPt>
          <c:dPt>
            <c:idx val="2"/>
            <c:bubble3D val="0"/>
            <c:extLst>
              <c:ext xmlns:c16="http://schemas.microsoft.com/office/drawing/2014/chart" uri="{C3380CC4-5D6E-409C-BE32-E72D297353CC}">
                <c16:uniqueId val="{00000002-ADFB-4ABA-A49D-83B09CF97152}"/>
              </c:ext>
            </c:extLst>
          </c:dPt>
          <c:dPt>
            <c:idx val="3"/>
            <c:bubble3D val="0"/>
            <c:extLst>
              <c:ext xmlns:c16="http://schemas.microsoft.com/office/drawing/2014/chart" uri="{C3380CC4-5D6E-409C-BE32-E72D297353CC}">
                <c16:uniqueId val="{00000003-ADFB-4ABA-A49D-83B09CF97152}"/>
              </c:ext>
            </c:extLst>
          </c:dPt>
          <c:dPt>
            <c:idx val="4"/>
            <c:bubble3D val="0"/>
            <c:extLst>
              <c:ext xmlns:c16="http://schemas.microsoft.com/office/drawing/2014/chart" uri="{C3380CC4-5D6E-409C-BE32-E72D297353CC}">
                <c16:uniqueId val="{00000004-ADFB-4ABA-A49D-83B09CF97152}"/>
              </c:ext>
            </c:extLst>
          </c:dPt>
          <c:dPt>
            <c:idx val="8"/>
            <c:bubble3D val="0"/>
            <c:extLst>
              <c:ext xmlns:c16="http://schemas.microsoft.com/office/drawing/2014/chart" uri="{C3380CC4-5D6E-409C-BE32-E72D297353CC}">
                <c16:uniqueId val="{00000005-ADFB-4ABA-A49D-83B09CF97152}"/>
              </c:ext>
            </c:extLst>
          </c:dPt>
          <c:dPt>
            <c:idx val="16"/>
            <c:bubble3D val="0"/>
            <c:extLst>
              <c:ext xmlns:c16="http://schemas.microsoft.com/office/drawing/2014/chart" uri="{C3380CC4-5D6E-409C-BE32-E72D297353CC}">
                <c16:uniqueId val="{00000006-ADFB-4ABA-A49D-83B09CF97152}"/>
              </c:ext>
            </c:extLst>
          </c:dPt>
          <c:dPt>
            <c:idx val="24"/>
            <c:bubble3D val="0"/>
            <c:extLst>
              <c:ext xmlns:c16="http://schemas.microsoft.com/office/drawing/2014/chart" uri="{C3380CC4-5D6E-409C-BE32-E72D297353CC}">
                <c16:uniqueId val="{00000007-ADFB-4ABA-A49D-83B09CF97152}"/>
              </c:ext>
            </c:extLst>
          </c:dPt>
          <c:dPt>
            <c:idx val="32"/>
            <c:bubble3D val="0"/>
            <c:extLst>
              <c:ext xmlns:c16="http://schemas.microsoft.com/office/drawing/2014/chart" uri="{C3380CC4-5D6E-409C-BE32-E72D297353CC}">
                <c16:uniqueId val="{00000008-ADFB-4ABA-A49D-83B09CF97152}"/>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DFB-4ABA-A49D-83B09CF9715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ADFB-4ABA-A49D-83B09CF9715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ADFB-4ABA-A49D-83B09CF9715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ADFB-4ABA-A49D-83B09CF9715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ADFB-4ABA-A49D-83B09CF97152}"/>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DFB-4ABA-A49D-83B09CF97152}"/>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DFB-4ABA-A49D-83B09CF97152}"/>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DFB-4ABA-A49D-83B09CF97152}"/>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DFB-4ABA-A49D-83B09CF9715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62.5</c:v>
                </c:pt>
                <c:pt idx="16">
                  <c:v>63.8</c:v>
                </c:pt>
                <c:pt idx="24">
                  <c:v>65</c:v>
                </c:pt>
                <c:pt idx="32">
                  <c:v>65.7</c:v>
                </c:pt>
              </c:numCache>
            </c:numRef>
          </c:xVal>
          <c:yVal>
            <c:numRef>
              <c:f>公会計指標分析・財政指標組合せ分析表!$BP$51:$DC$51</c:f>
              <c:numCache>
                <c:formatCode>#,##0.0;"▲ "#,##0.0</c:formatCode>
                <c:ptCount val="40"/>
                <c:pt idx="0">
                  <c:v>46.7</c:v>
                </c:pt>
                <c:pt idx="8">
                  <c:v>41.6</c:v>
                </c:pt>
                <c:pt idx="16">
                  <c:v>30.1</c:v>
                </c:pt>
                <c:pt idx="24">
                  <c:v>20.9</c:v>
                </c:pt>
                <c:pt idx="32">
                  <c:v>23.3</c:v>
                </c:pt>
              </c:numCache>
            </c:numRef>
          </c:yVal>
          <c:smooth val="0"/>
          <c:extLst>
            <c:ext xmlns:c16="http://schemas.microsoft.com/office/drawing/2014/chart" uri="{C3380CC4-5D6E-409C-BE32-E72D297353CC}">
              <c16:uniqueId val="{00000009-ADFB-4ABA-A49D-83B09CF9715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ADFB-4ABA-A49D-83B09CF97152}"/>
              </c:ext>
            </c:extLst>
          </c:dPt>
          <c:dPt>
            <c:idx val="1"/>
            <c:bubble3D val="0"/>
            <c:extLst>
              <c:ext xmlns:c16="http://schemas.microsoft.com/office/drawing/2014/chart" uri="{C3380CC4-5D6E-409C-BE32-E72D297353CC}">
                <c16:uniqueId val="{0000000B-ADFB-4ABA-A49D-83B09CF97152}"/>
              </c:ext>
            </c:extLst>
          </c:dPt>
          <c:dPt>
            <c:idx val="2"/>
            <c:bubble3D val="0"/>
            <c:extLst>
              <c:ext xmlns:c16="http://schemas.microsoft.com/office/drawing/2014/chart" uri="{C3380CC4-5D6E-409C-BE32-E72D297353CC}">
                <c16:uniqueId val="{0000000C-ADFB-4ABA-A49D-83B09CF97152}"/>
              </c:ext>
            </c:extLst>
          </c:dPt>
          <c:dPt>
            <c:idx val="3"/>
            <c:bubble3D val="0"/>
            <c:extLst>
              <c:ext xmlns:c16="http://schemas.microsoft.com/office/drawing/2014/chart" uri="{C3380CC4-5D6E-409C-BE32-E72D297353CC}">
                <c16:uniqueId val="{0000000D-ADFB-4ABA-A49D-83B09CF97152}"/>
              </c:ext>
            </c:extLst>
          </c:dPt>
          <c:dPt>
            <c:idx val="4"/>
            <c:bubble3D val="0"/>
            <c:extLst>
              <c:ext xmlns:c16="http://schemas.microsoft.com/office/drawing/2014/chart" uri="{C3380CC4-5D6E-409C-BE32-E72D297353CC}">
                <c16:uniqueId val="{0000000E-ADFB-4ABA-A49D-83B09CF97152}"/>
              </c:ext>
            </c:extLst>
          </c:dPt>
          <c:dPt>
            <c:idx val="8"/>
            <c:bubble3D val="0"/>
            <c:extLst>
              <c:ext xmlns:c16="http://schemas.microsoft.com/office/drawing/2014/chart" uri="{C3380CC4-5D6E-409C-BE32-E72D297353CC}">
                <c16:uniqueId val="{0000000F-ADFB-4ABA-A49D-83B09CF97152}"/>
              </c:ext>
            </c:extLst>
          </c:dPt>
          <c:dPt>
            <c:idx val="16"/>
            <c:bubble3D val="0"/>
            <c:extLst>
              <c:ext xmlns:c16="http://schemas.microsoft.com/office/drawing/2014/chart" uri="{C3380CC4-5D6E-409C-BE32-E72D297353CC}">
                <c16:uniqueId val="{00000010-ADFB-4ABA-A49D-83B09CF97152}"/>
              </c:ext>
            </c:extLst>
          </c:dPt>
          <c:dPt>
            <c:idx val="24"/>
            <c:bubble3D val="0"/>
            <c:extLst>
              <c:ext xmlns:c16="http://schemas.microsoft.com/office/drawing/2014/chart" uri="{C3380CC4-5D6E-409C-BE32-E72D297353CC}">
                <c16:uniqueId val="{00000011-ADFB-4ABA-A49D-83B09CF97152}"/>
              </c:ext>
            </c:extLst>
          </c:dPt>
          <c:dPt>
            <c:idx val="32"/>
            <c:bubble3D val="0"/>
            <c:extLst>
              <c:ext xmlns:c16="http://schemas.microsoft.com/office/drawing/2014/chart" uri="{C3380CC4-5D6E-409C-BE32-E72D297353CC}">
                <c16:uniqueId val="{00000012-ADFB-4ABA-A49D-83B09CF97152}"/>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DFB-4ABA-A49D-83B09CF97152}"/>
                </c:ext>
              </c:extLst>
            </c:dLbl>
            <c:dLbl>
              <c:idx val="1"/>
              <c:delete val="1"/>
              <c:extLst>
                <c:ext xmlns:c15="http://schemas.microsoft.com/office/drawing/2012/chart" uri="{CE6537A1-D6FC-4f65-9D91-7224C49458BB}"/>
                <c:ext xmlns:c16="http://schemas.microsoft.com/office/drawing/2014/chart" uri="{C3380CC4-5D6E-409C-BE32-E72D297353CC}">
                  <c16:uniqueId val="{0000000B-ADFB-4ABA-A49D-83B09CF97152}"/>
                </c:ext>
              </c:extLst>
            </c:dLbl>
            <c:dLbl>
              <c:idx val="2"/>
              <c:delete val="1"/>
              <c:extLst>
                <c:ext xmlns:c15="http://schemas.microsoft.com/office/drawing/2012/chart" uri="{CE6537A1-D6FC-4f65-9D91-7224C49458BB}"/>
                <c:ext xmlns:c16="http://schemas.microsoft.com/office/drawing/2014/chart" uri="{C3380CC4-5D6E-409C-BE32-E72D297353CC}">
                  <c16:uniqueId val="{0000000C-ADFB-4ABA-A49D-83B09CF97152}"/>
                </c:ext>
              </c:extLst>
            </c:dLbl>
            <c:dLbl>
              <c:idx val="3"/>
              <c:delete val="1"/>
              <c:extLst>
                <c:ext xmlns:c15="http://schemas.microsoft.com/office/drawing/2012/chart" uri="{CE6537A1-D6FC-4f65-9D91-7224C49458BB}"/>
                <c:ext xmlns:c16="http://schemas.microsoft.com/office/drawing/2014/chart" uri="{C3380CC4-5D6E-409C-BE32-E72D297353CC}">
                  <c16:uniqueId val="{0000000D-ADFB-4ABA-A49D-83B09CF97152}"/>
                </c:ext>
              </c:extLst>
            </c:dLbl>
            <c:dLbl>
              <c:idx val="4"/>
              <c:delete val="1"/>
              <c:extLst>
                <c:ext xmlns:c15="http://schemas.microsoft.com/office/drawing/2012/chart" uri="{CE6537A1-D6FC-4f65-9D91-7224C49458BB}"/>
                <c:ext xmlns:c16="http://schemas.microsoft.com/office/drawing/2014/chart" uri="{C3380CC4-5D6E-409C-BE32-E72D297353CC}">
                  <c16:uniqueId val="{0000000E-ADFB-4ABA-A49D-83B09CF97152}"/>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DFB-4ABA-A49D-83B09CF97152}"/>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DFB-4ABA-A49D-83B09CF97152}"/>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DFB-4ABA-A49D-83B09CF97152}"/>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DFB-4ABA-A49D-83B09CF9715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ADFB-4ABA-A49D-83B09CF97152}"/>
            </c:ext>
          </c:extLst>
        </c:ser>
        <c:dLbls>
          <c:showLegendKey val="0"/>
          <c:showVal val="1"/>
          <c:showCatName val="0"/>
          <c:showSerName val="0"/>
          <c:showPercent val="0"/>
          <c:showBubbleSize val="0"/>
        </c:dLbls>
        <c:axId val="3"/>
        <c:axId val="2"/>
      </c:scatterChart>
      <c:valAx>
        <c:axId val="3"/>
        <c:scaling>
          <c:orientation val="maxMin"/>
          <c:max val="67"/>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74385452766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A7B-42A6-9CB1-FE092D85494C}"/>
              </c:ext>
            </c:extLst>
          </c:dPt>
          <c:dPt>
            <c:idx val="1"/>
            <c:bubble3D val="0"/>
            <c:extLst>
              <c:ext xmlns:c16="http://schemas.microsoft.com/office/drawing/2014/chart" uri="{C3380CC4-5D6E-409C-BE32-E72D297353CC}">
                <c16:uniqueId val="{00000001-6A7B-42A6-9CB1-FE092D85494C}"/>
              </c:ext>
            </c:extLst>
          </c:dPt>
          <c:dPt>
            <c:idx val="2"/>
            <c:bubble3D val="0"/>
            <c:extLst>
              <c:ext xmlns:c16="http://schemas.microsoft.com/office/drawing/2014/chart" uri="{C3380CC4-5D6E-409C-BE32-E72D297353CC}">
                <c16:uniqueId val="{00000002-6A7B-42A6-9CB1-FE092D85494C}"/>
              </c:ext>
            </c:extLst>
          </c:dPt>
          <c:dPt>
            <c:idx val="3"/>
            <c:bubble3D val="0"/>
            <c:extLst>
              <c:ext xmlns:c16="http://schemas.microsoft.com/office/drawing/2014/chart" uri="{C3380CC4-5D6E-409C-BE32-E72D297353CC}">
                <c16:uniqueId val="{00000003-6A7B-42A6-9CB1-FE092D85494C}"/>
              </c:ext>
            </c:extLst>
          </c:dPt>
          <c:dPt>
            <c:idx val="4"/>
            <c:bubble3D val="0"/>
            <c:extLst>
              <c:ext xmlns:c16="http://schemas.microsoft.com/office/drawing/2014/chart" uri="{C3380CC4-5D6E-409C-BE32-E72D297353CC}">
                <c16:uniqueId val="{00000004-6A7B-42A6-9CB1-FE092D85494C}"/>
              </c:ext>
            </c:extLst>
          </c:dPt>
          <c:dPt>
            <c:idx val="8"/>
            <c:bubble3D val="0"/>
            <c:extLst>
              <c:ext xmlns:c16="http://schemas.microsoft.com/office/drawing/2014/chart" uri="{C3380CC4-5D6E-409C-BE32-E72D297353CC}">
                <c16:uniqueId val="{00000005-6A7B-42A6-9CB1-FE092D85494C}"/>
              </c:ext>
            </c:extLst>
          </c:dPt>
          <c:dPt>
            <c:idx val="16"/>
            <c:bubble3D val="0"/>
            <c:extLst>
              <c:ext xmlns:c16="http://schemas.microsoft.com/office/drawing/2014/chart" uri="{C3380CC4-5D6E-409C-BE32-E72D297353CC}">
                <c16:uniqueId val="{00000006-6A7B-42A6-9CB1-FE092D85494C}"/>
              </c:ext>
            </c:extLst>
          </c:dPt>
          <c:dPt>
            <c:idx val="24"/>
            <c:bubble3D val="0"/>
            <c:extLst>
              <c:ext xmlns:c16="http://schemas.microsoft.com/office/drawing/2014/chart" uri="{C3380CC4-5D6E-409C-BE32-E72D297353CC}">
                <c16:uniqueId val="{00000007-6A7B-42A6-9CB1-FE092D85494C}"/>
              </c:ext>
            </c:extLst>
          </c:dPt>
          <c:dPt>
            <c:idx val="32"/>
            <c:bubble3D val="0"/>
            <c:extLst>
              <c:ext xmlns:c16="http://schemas.microsoft.com/office/drawing/2014/chart" uri="{C3380CC4-5D6E-409C-BE32-E72D297353CC}">
                <c16:uniqueId val="{00000008-6A7B-42A6-9CB1-FE092D85494C}"/>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A7B-42A6-9CB1-FE092D85494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7B-42A6-9CB1-FE092D85494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7B-42A6-9CB1-FE092D85494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7B-42A6-9CB1-FE092D85494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7B-42A6-9CB1-FE092D85494C}"/>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A7B-42A6-9CB1-FE092D85494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A7B-42A6-9CB1-FE092D85494C}"/>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A7B-42A6-9CB1-FE092D85494C}"/>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A7B-42A6-9CB1-FE092D85494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6.6</c:v>
                </c:pt>
                <c:pt idx="16">
                  <c:v>6.8</c:v>
                </c:pt>
                <c:pt idx="24">
                  <c:v>7.5</c:v>
                </c:pt>
                <c:pt idx="32">
                  <c:v>7.9</c:v>
                </c:pt>
              </c:numCache>
            </c:numRef>
          </c:xVal>
          <c:yVal>
            <c:numRef>
              <c:f>公会計指標分析・財政指標組合せ分析表!$BP$73:$DC$73</c:f>
              <c:numCache>
                <c:formatCode>#,##0.0;"▲ "#,##0.0</c:formatCode>
                <c:ptCount val="40"/>
                <c:pt idx="0">
                  <c:v>46.7</c:v>
                </c:pt>
                <c:pt idx="8">
                  <c:v>41.6</c:v>
                </c:pt>
                <c:pt idx="16">
                  <c:v>30.1</c:v>
                </c:pt>
                <c:pt idx="24">
                  <c:v>20.9</c:v>
                </c:pt>
                <c:pt idx="32">
                  <c:v>23.3</c:v>
                </c:pt>
              </c:numCache>
            </c:numRef>
          </c:yVal>
          <c:smooth val="0"/>
          <c:extLst>
            <c:ext xmlns:c16="http://schemas.microsoft.com/office/drawing/2014/chart" uri="{C3380CC4-5D6E-409C-BE32-E72D297353CC}">
              <c16:uniqueId val="{00000009-6A7B-42A6-9CB1-FE092D85494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6A7B-42A6-9CB1-FE092D85494C}"/>
              </c:ext>
            </c:extLst>
          </c:dPt>
          <c:dPt>
            <c:idx val="1"/>
            <c:bubble3D val="0"/>
            <c:extLst>
              <c:ext xmlns:c16="http://schemas.microsoft.com/office/drawing/2014/chart" uri="{C3380CC4-5D6E-409C-BE32-E72D297353CC}">
                <c16:uniqueId val="{0000000B-6A7B-42A6-9CB1-FE092D85494C}"/>
              </c:ext>
            </c:extLst>
          </c:dPt>
          <c:dPt>
            <c:idx val="2"/>
            <c:bubble3D val="0"/>
            <c:extLst>
              <c:ext xmlns:c16="http://schemas.microsoft.com/office/drawing/2014/chart" uri="{C3380CC4-5D6E-409C-BE32-E72D297353CC}">
                <c16:uniqueId val="{0000000C-6A7B-42A6-9CB1-FE092D85494C}"/>
              </c:ext>
            </c:extLst>
          </c:dPt>
          <c:dPt>
            <c:idx val="3"/>
            <c:bubble3D val="0"/>
            <c:extLst>
              <c:ext xmlns:c16="http://schemas.microsoft.com/office/drawing/2014/chart" uri="{C3380CC4-5D6E-409C-BE32-E72D297353CC}">
                <c16:uniqueId val="{0000000D-6A7B-42A6-9CB1-FE092D85494C}"/>
              </c:ext>
            </c:extLst>
          </c:dPt>
          <c:dPt>
            <c:idx val="4"/>
            <c:bubble3D val="0"/>
            <c:extLst>
              <c:ext xmlns:c16="http://schemas.microsoft.com/office/drawing/2014/chart" uri="{C3380CC4-5D6E-409C-BE32-E72D297353CC}">
                <c16:uniqueId val="{0000000E-6A7B-42A6-9CB1-FE092D85494C}"/>
              </c:ext>
            </c:extLst>
          </c:dPt>
          <c:dPt>
            <c:idx val="8"/>
            <c:bubble3D val="0"/>
            <c:extLst>
              <c:ext xmlns:c16="http://schemas.microsoft.com/office/drawing/2014/chart" uri="{C3380CC4-5D6E-409C-BE32-E72D297353CC}">
                <c16:uniqueId val="{0000000F-6A7B-42A6-9CB1-FE092D85494C}"/>
              </c:ext>
            </c:extLst>
          </c:dPt>
          <c:dPt>
            <c:idx val="16"/>
            <c:bubble3D val="0"/>
            <c:extLst>
              <c:ext xmlns:c16="http://schemas.microsoft.com/office/drawing/2014/chart" uri="{C3380CC4-5D6E-409C-BE32-E72D297353CC}">
                <c16:uniqueId val="{00000010-6A7B-42A6-9CB1-FE092D85494C}"/>
              </c:ext>
            </c:extLst>
          </c:dPt>
          <c:dPt>
            <c:idx val="24"/>
            <c:bubble3D val="0"/>
            <c:extLst>
              <c:ext xmlns:c16="http://schemas.microsoft.com/office/drawing/2014/chart" uri="{C3380CC4-5D6E-409C-BE32-E72D297353CC}">
                <c16:uniqueId val="{00000011-6A7B-42A6-9CB1-FE092D85494C}"/>
              </c:ext>
            </c:extLst>
          </c:dPt>
          <c:dPt>
            <c:idx val="32"/>
            <c:bubble3D val="0"/>
            <c:extLst>
              <c:ext xmlns:c16="http://schemas.microsoft.com/office/drawing/2014/chart" uri="{C3380CC4-5D6E-409C-BE32-E72D297353CC}">
                <c16:uniqueId val="{00000012-6A7B-42A6-9CB1-FE092D85494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A7B-42A6-9CB1-FE092D85494C}"/>
                </c:ext>
              </c:extLst>
            </c:dLbl>
            <c:dLbl>
              <c:idx val="1"/>
              <c:delete val="1"/>
              <c:extLst>
                <c:ext xmlns:c15="http://schemas.microsoft.com/office/drawing/2012/chart" uri="{CE6537A1-D6FC-4f65-9D91-7224C49458BB}"/>
                <c:ext xmlns:c16="http://schemas.microsoft.com/office/drawing/2014/chart" uri="{C3380CC4-5D6E-409C-BE32-E72D297353CC}">
                  <c16:uniqueId val="{0000000B-6A7B-42A6-9CB1-FE092D85494C}"/>
                </c:ext>
              </c:extLst>
            </c:dLbl>
            <c:dLbl>
              <c:idx val="2"/>
              <c:delete val="1"/>
              <c:extLst>
                <c:ext xmlns:c15="http://schemas.microsoft.com/office/drawing/2012/chart" uri="{CE6537A1-D6FC-4f65-9D91-7224C49458BB}"/>
                <c:ext xmlns:c16="http://schemas.microsoft.com/office/drawing/2014/chart" uri="{C3380CC4-5D6E-409C-BE32-E72D297353CC}">
                  <c16:uniqueId val="{0000000C-6A7B-42A6-9CB1-FE092D85494C}"/>
                </c:ext>
              </c:extLst>
            </c:dLbl>
            <c:dLbl>
              <c:idx val="3"/>
              <c:delete val="1"/>
              <c:extLst>
                <c:ext xmlns:c15="http://schemas.microsoft.com/office/drawing/2012/chart" uri="{CE6537A1-D6FC-4f65-9D91-7224C49458BB}"/>
                <c:ext xmlns:c16="http://schemas.microsoft.com/office/drawing/2014/chart" uri="{C3380CC4-5D6E-409C-BE32-E72D297353CC}">
                  <c16:uniqueId val="{0000000D-6A7B-42A6-9CB1-FE092D85494C}"/>
                </c:ext>
              </c:extLst>
            </c:dLbl>
            <c:dLbl>
              <c:idx val="4"/>
              <c:delete val="1"/>
              <c:extLst>
                <c:ext xmlns:c15="http://schemas.microsoft.com/office/drawing/2012/chart" uri="{CE6537A1-D6FC-4f65-9D91-7224C49458BB}"/>
                <c:ext xmlns:c16="http://schemas.microsoft.com/office/drawing/2014/chart" uri="{C3380CC4-5D6E-409C-BE32-E72D297353CC}">
                  <c16:uniqueId val="{0000000E-6A7B-42A6-9CB1-FE092D85494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A7B-42A6-9CB1-FE092D85494C}"/>
                </c:ext>
              </c:extLst>
            </c:dLbl>
            <c:dLbl>
              <c:idx val="16"/>
              <c:layout>
                <c:manualLayout>
                  <c:x val="0"/>
                  <c:y val="2.362650497600185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A7B-42A6-9CB1-FE092D85494C}"/>
                </c:ext>
              </c:extLst>
            </c:dLbl>
            <c:dLbl>
              <c:idx val="24"/>
              <c:layout>
                <c:manualLayout>
                  <c:x val="0"/>
                  <c:y val="-3.462960311855481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A7B-42A6-9CB1-FE092D85494C}"/>
                </c:ext>
              </c:extLst>
            </c:dLbl>
            <c:dLbl>
              <c:idx val="32"/>
              <c:layout>
                <c:manualLayout>
                  <c:x val="0"/>
                  <c:y val="1.1003098142552896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A7B-42A6-9CB1-FE092D85494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A7B-42A6-9CB1-FE092D85494C}"/>
            </c:ext>
          </c:extLst>
        </c:ser>
        <c:dLbls>
          <c:showLegendKey val="0"/>
          <c:showVal val="1"/>
          <c:showCatName val="0"/>
          <c:showSerName val="0"/>
          <c:showPercent val="0"/>
          <c:showBubbleSize val="0"/>
        </c:dLbls>
        <c:axId val="3"/>
        <c:axId val="2"/>
      </c:scatterChart>
      <c:valAx>
        <c:axId val="3"/>
        <c:scaling>
          <c:orientation val="maxMin"/>
          <c:max val="9"/>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571188526994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宮崎県宮崎市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394,504
391,028
643.57
209,156,748
203,585,950
3,721,647
94,716,911
158,337,253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23.3</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146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146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338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rgbClr val="FF0000"/>
              </a:solidFill>
              <a:effectLst/>
              <a:latin typeface="+mn-lt"/>
              <a:ea typeface="+mn-ea"/>
              <a:cs typeface="+mn-cs"/>
            </a:rPr>
            <a:t>　</a:t>
          </a:r>
          <a:r>
            <a:rPr lang="ja-JP" altLang="ja-JP" sz="1100">
              <a:solidFill>
                <a:schemeClr val="tx1"/>
              </a:solidFill>
              <a:effectLst/>
              <a:latin typeface="+mn-lt"/>
              <a:ea typeface="+mn-ea"/>
              <a:cs typeface="+mn-cs"/>
            </a:rPr>
            <a:t>類似団体平均を0.0</a:t>
          </a:r>
          <a:r>
            <a:rPr lang="en-US" altLang="ja-JP" sz="1100">
              <a:solidFill>
                <a:schemeClr val="tx1"/>
              </a:solidFill>
              <a:effectLst/>
              <a:latin typeface="+mn-lt"/>
              <a:ea typeface="+mn-ea"/>
              <a:cs typeface="+mn-cs"/>
            </a:rPr>
            <a:t>7</a:t>
          </a:r>
          <a:r>
            <a:rPr lang="ja-JP" altLang="ja-JP" sz="1100">
              <a:solidFill>
                <a:schemeClr val="tx1"/>
              </a:solidFill>
              <a:effectLst/>
              <a:latin typeface="+mn-lt"/>
              <a:ea typeface="+mn-ea"/>
              <a:cs typeface="+mn-cs"/>
            </a:rPr>
            <a:t>ポイント下回っており、順位も45位と下位に位置している。主な要因として、税収が相対的に低いことや、財政力の弱かった4町との合併（平成18年1月：佐土原町・田野町・高岡町、平成22年3月：清武町）も影響している。今後も、歳出の徹底的な見直しを進めるとともに、歳入確保対策や企業誘致を積極的に推進し、自主財源の確保に努め、財政基盤の充実・強化、財政健全化を図る。</a:t>
          </a:r>
          <a:endParaRPr kumimoji="1" lang="ja-JP" altLang="en-US" sz="1300">
            <a:solidFill>
              <a:schemeClr val="tx1"/>
            </a:solidFill>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146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48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67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105410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6160"/>
          <a:ext cx="0" cy="1602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137160</xdr:rowOff>
    </xdr:from>
    <xdr:ext cx="762000" cy="25908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20320</xdr:rowOff>
    </xdr:from>
    <xdr:ext cx="762000" cy="25146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6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105410</xdr:rowOff>
    </xdr:from>
    <xdr:to>
      <xdr:col>24</xdr:col>
      <xdr:colOff>12700</xdr:colOff>
      <xdr:row>35</xdr:row>
      <xdr:rowOff>105410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46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162560</xdr:rowOff>
    </xdr:from>
    <xdr:ext cx="762000" cy="25908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128905</xdr:rowOff>
    </xdr:from>
    <xdr:to>
      <xdr:col>19</xdr:col>
      <xdr:colOff>133350</xdr:colOff>
      <xdr:row>42</xdr:row>
      <xdr:rowOff>146050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298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86360</xdr:rowOff>
    </xdr:from>
    <xdr:ext cx="736600" cy="25146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128905</xdr:rowOff>
    </xdr:from>
    <xdr:to>
      <xdr:col>15</xdr:col>
      <xdr:colOff>82550</xdr:colOff>
      <xdr:row>42</xdr:row>
      <xdr:rowOff>146050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3298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111760</xdr:rowOff>
    </xdr:from>
    <xdr:to>
      <xdr:col>15</xdr:col>
      <xdr:colOff>133350</xdr:colOff>
      <xdr:row>42</xdr:row>
      <xdr:rowOff>41910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52070</xdr:rowOff>
    </xdr:from>
    <xdr:ext cx="762000" cy="25146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100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128905</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298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111760</xdr:rowOff>
    </xdr:from>
    <xdr:to>
      <xdr:col>11</xdr:col>
      <xdr:colOff>82550</xdr:colOff>
      <xdr:row>42</xdr:row>
      <xdr:rowOff>41910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52070</xdr:rowOff>
    </xdr:from>
    <xdr:ext cx="762000" cy="25146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100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76835</xdr:rowOff>
    </xdr:from>
    <xdr:to>
      <xdr:col>7</xdr:col>
      <xdr:colOff>31750</xdr:colOff>
      <xdr:row>42</xdr:row>
      <xdr:rowOff>6985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17780</xdr:rowOff>
    </xdr:from>
    <xdr:ext cx="762000" cy="25146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7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67310</xdr:rowOff>
    </xdr:from>
    <xdr:ext cx="762000" cy="25908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10160</xdr:rowOff>
    </xdr:from>
    <xdr:ext cx="7366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82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78105</xdr:rowOff>
    </xdr:from>
    <xdr:to>
      <xdr:col>15</xdr:col>
      <xdr:colOff>133350</xdr:colOff>
      <xdr:row>43</xdr:row>
      <xdr:rowOff>8255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7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164465</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6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10160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78105</xdr:rowOff>
    </xdr:from>
    <xdr:to>
      <xdr:col>7</xdr:col>
      <xdr:colOff>31750</xdr:colOff>
      <xdr:row>43</xdr:row>
      <xdr:rowOff>8255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7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164465</xdr:rowOff>
    </xdr:from>
    <xdr:ext cx="762000" cy="25908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6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3380" cy="35306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55" y="9163050"/>
          <a:ext cx="164338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rgbClr val="FF0000"/>
              </a:solidFill>
              <a:effectLst/>
              <a:latin typeface="+mn-lt"/>
              <a:ea typeface="+mn-ea"/>
              <a:cs typeface="+mn-cs"/>
            </a:rPr>
            <a:t>　</a:t>
          </a:r>
          <a:r>
            <a:rPr lang="ja-JP" altLang="ja-JP" sz="1100">
              <a:solidFill>
                <a:schemeClr val="tx1"/>
              </a:solidFill>
              <a:effectLst/>
              <a:latin typeface="+mn-lt"/>
              <a:ea typeface="+mn-ea"/>
              <a:cs typeface="+mn-cs"/>
            </a:rPr>
            <a:t>令和5年度と比較すると1.9ポイント改善し、類似団体平均より0.8ポイント下回っている。経常経費充当一般財源等（分子）は</a:t>
          </a:r>
          <a:r>
            <a:rPr lang="ja-JP" altLang="en-US" sz="1100">
              <a:solidFill>
                <a:schemeClr val="tx1"/>
              </a:solidFill>
              <a:effectLst/>
              <a:latin typeface="+mn-lt"/>
              <a:ea typeface="+mn-ea"/>
              <a:cs typeface="+mn-cs"/>
            </a:rPr>
            <a:t>、人件費（16億円）や</a:t>
          </a:r>
          <a:r>
            <a:rPr lang="ja-JP" altLang="ja-JP" sz="1100">
              <a:solidFill>
                <a:schemeClr val="tx1"/>
              </a:solidFill>
              <a:effectLst/>
              <a:latin typeface="+mn-lt"/>
              <a:ea typeface="+mn-ea"/>
              <a:cs typeface="+mn-cs"/>
            </a:rPr>
            <a:t>物件費</a:t>
          </a:r>
          <a:r>
            <a:rPr lang="ja-JP" altLang="en-US" sz="1100">
              <a:solidFill>
                <a:schemeClr val="tx1"/>
              </a:solidFill>
              <a:effectLst/>
              <a:latin typeface="+mn-lt"/>
              <a:ea typeface="+mn-ea"/>
              <a:cs typeface="+mn-cs"/>
            </a:rPr>
            <a:t>及び扶助費</a:t>
          </a:r>
          <a:r>
            <a:rPr lang="ja-JP" altLang="ja-JP" sz="1100">
              <a:solidFill>
                <a:schemeClr val="tx1"/>
              </a:solidFill>
              <a:effectLst/>
              <a:latin typeface="+mn-lt"/>
              <a:ea typeface="+mn-ea"/>
              <a:cs typeface="+mn-cs"/>
            </a:rPr>
            <a:t>等の増（48億円）により増加した。また、経常一般財源等（分母）については、個人住民税が減少（10億）したものの、地方交付税の増（32億）や、個人住民税減収補てん特例交付金の増（17億）により増加した。結果、分子の増よりも分母の増が大きいため、経常収支比率が改善した。今後も徹底した行財政改革の取組や事務事業の見直しなどにより、経常経費の抑制を図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146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8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146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2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124460</xdr:rowOff>
    </xdr:from>
    <xdr:ext cx="762000" cy="259080"/>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162560</xdr:rowOff>
    </xdr:from>
    <xdr:ext cx="762000" cy="259080"/>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65.0</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149225</xdr:rowOff>
    </xdr:from>
    <xdr:to>
      <xdr:col>23</xdr:col>
      <xdr:colOff>133350</xdr:colOff>
      <xdr:row>66</xdr:row>
      <xdr:rowOff>54610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29347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102870</xdr:rowOff>
    </xdr:from>
    <xdr:ext cx="762000" cy="259080"/>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52705</xdr:rowOff>
    </xdr:from>
    <xdr:to>
      <xdr:col>19</xdr:col>
      <xdr:colOff>133350</xdr:colOff>
      <xdr:row>66</xdr:row>
      <xdr:rowOff>54610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96955"/>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122555</xdr:rowOff>
    </xdr:from>
    <xdr:to>
      <xdr:col>19</xdr:col>
      <xdr:colOff>184150</xdr:colOff>
      <xdr:row>66</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63500</xdr:rowOff>
    </xdr:from>
    <xdr:ext cx="736600" cy="25146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63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154940</xdr:rowOff>
    </xdr:from>
    <xdr:to>
      <xdr:col>15</xdr:col>
      <xdr:colOff>82550</xdr:colOff>
      <xdr:row>65</xdr:row>
      <xdr:rowOff>52705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5629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168910</xdr:rowOff>
    </xdr:from>
    <xdr:ext cx="762000" cy="25146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154940</xdr:rowOff>
    </xdr:from>
    <xdr:to>
      <xdr:col>11</xdr:col>
      <xdr:colOff>31750</xdr:colOff>
      <xdr:row>65</xdr:row>
      <xdr:rowOff>109220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56290"/>
          <a:ext cx="889000" cy="297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52070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36195</xdr:rowOff>
    </xdr:from>
    <xdr:ext cx="762000"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110490</xdr:rowOff>
    </xdr:from>
    <xdr:to>
      <xdr:col>7</xdr:col>
      <xdr:colOff>31750</xdr:colOff>
      <xdr:row>66</xdr:row>
      <xdr:rowOff>40640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25400</xdr:rowOff>
    </xdr:from>
    <xdr:ext cx="762000"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146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146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146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146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146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98425</xdr:rowOff>
    </xdr:from>
    <xdr:to>
      <xdr:col>23</xdr:col>
      <xdr:colOff>184150</xdr:colOff>
      <xdr:row>66</xdr:row>
      <xdr:rowOff>29210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42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114935</xdr:rowOff>
    </xdr:from>
    <xdr:ext cx="762000" cy="259080"/>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87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3810</xdr:rowOff>
    </xdr:from>
    <xdr:to>
      <xdr:col>19</xdr:col>
      <xdr:colOff>184150</xdr:colOff>
      <xdr:row>66</xdr:row>
      <xdr:rowOff>105410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1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90170</xdr:rowOff>
    </xdr:from>
    <xdr:ext cx="7366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05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65</xdr:row>
      <xdr:rowOff>1905</xdr:rowOff>
    </xdr:from>
    <xdr:to>
      <xdr:col>15</xdr:col>
      <xdr:colOff>133350</xdr:colOff>
      <xdr:row>65</xdr:row>
      <xdr:rowOff>103505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4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113665</xdr:rowOff>
    </xdr:from>
    <xdr:ext cx="762000" cy="2584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15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103505</xdr:rowOff>
    </xdr:from>
    <xdr:to>
      <xdr:col>11</xdr:col>
      <xdr:colOff>82550</xdr:colOff>
      <xdr:row>64</xdr:row>
      <xdr:rowOff>33655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43815</xdr:rowOff>
    </xdr:from>
    <xdr:ext cx="762000" cy="25146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737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58420</xdr:rowOff>
    </xdr:from>
    <xdr:to>
      <xdr:col>7</xdr:col>
      <xdr:colOff>31750</xdr:colOff>
      <xdr:row>65</xdr:row>
      <xdr:rowOff>160020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170180</xdr:rowOff>
    </xdr:from>
    <xdr:ext cx="762000" cy="25908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71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3380" cy="35877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090" y="1297305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[139,803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rgbClr val="FF0000"/>
              </a:solidFill>
              <a:effectLst/>
              <a:latin typeface="+mn-lt"/>
              <a:ea typeface="+mn-ea"/>
              <a:cs typeface="+mn-cs"/>
            </a:rPr>
            <a:t>　</a:t>
          </a:r>
          <a:r>
            <a:rPr lang="ja-JP" altLang="ja-JP" sz="1100">
              <a:solidFill>
                <a:schemeClr val="tx1"/>
              </a:solidFill>
              <a:effectLst/>
              <a:latin typeface="+mn-lt"/>
              <a:ea typeface="+mn-ea"/>
              <a:cs typeface="+mn-cs"/>
            </a:rPr>
            <a:t>原油・原材料費の高騰による光熱水費が上昇したことに伴う物件費の増加や給与改定に伴う人件費の増加の影響により令和5年度と比較すると10,618円増加し、類似団体平均からは4,440円</a:t>
          </a:r>
          <a:r>
            <a:rPr lang="ja-JP" altLang="en-US" sz="1100">
              <a:solidFill>
                <a:schemeClr val="tx1"/>
              </a:solidFill>
              <a:effectLst/>
              <a:latin typeface="+mn-lt"/>
              <a:ea typeface="+mn-ea"/>
              <a:cs typeface="+mn-cs"/>
            </a:rPr>
            <a:t>上</a:t>
          </a:r>
          <a:r>
            <a:rPr lang="ja-JP" altLang="ja-JP" sz="1100">
              <a:solidFill>
                <a:schemeClr val="tx1"/>
              </a:solidFill>
              <a:effectLst/>
              <a:latin typeface="+mn-lt"/>
              <a:ea typeface="+mn-ea"/>
              <a:cs typeface="+mn-cs"/>
            </a:rPr>
            <a:t>回っており、類似団体内順位は</a:t>
          </a:r>
          <a:r>
            <a:rPr lang="ja-JP" altLang="en-US" sz="1100">
              <a:solidFill>
                <a:schemeClr val="tx1"/>
              </a:solidFill>
              <a:effectLst/>
              <a:latin typeface="+mn-lt"/>
              <a:ea typeface="+mn-ea"/>
              <a:cs typeface="+mn-cs"/>
            </a:rPr>
            <a:t>中位</a:t>
          </a:r>
          <a:r>
            <a:rPr lang="ja-JP" altLang="ja-JP" sz="1100">
              <a:solidFill>
                <a:schemeClr val="tx1"/>
              </a:solidFill>
              <a:effectLst/>
              <a:latin typeface="+mn-lt"/>
              <a:ea typeface="+mn-ea"/>
              <a:cs typeface="+mn-cs"/>
            </a:rPr>
            <a:t>に位置している。</a:t>
          </a:r>
          <a:r>
            <a:rPr lang="ja-JP" altLang="en-US" sz="1100">
              <a:solidFill>
                <a:schemeClr val="tx1"/>
              </a:solidFill>
              <a:effectLst/>
              <a:latin typeface="+mn-lt"/>
              <a:ea typeface="+mn-ea"/>
              <a:cs typeface="+mn-cs"/>
            </a:rPr>
            <a:t>また、令和5年度と比較して、ふるさと納税の増に伴う関連事業費の増があったことも物件費増の一因となっている。</a:t>
          </a:r>
          <a:r>
            <a:rPr lang="ja-JP" altLang="ja-JP" sz="1100">
              <a:solidFill>
                <a:schemeClr val="tx1"/>
              </a:solidFill>
              <a:effectLst/>
              <a:latin typeface="+mn-lt"/>
              <a:ea typeface="+mn-ea"/>
              <a:cs typeface="+mn-cs"/>
            </a:rPr>
            <a:t>今後とも、引き続き民間で実施可能な分野については、外部委託や指定管理者制度を活用し、コスト縮減を図っていく。</a:t>
          </a:r>
          <a:endParaRPr kumimoji="1" lang="ja-JP" altLang="en-US" sz="1300">
            <a:solidFill>
              <a:schemeClr val="tx1"/>
            </a:solidFill>
            <a:latin typeface="ＭＳ Ｐゴシック"/>
            <a:ea typeface="ＭＳ Ｐゴシック"/>
          </a:endParaRPr>
        </a:p>
      </xdr:txBody>
    </xdr:sp>
    <xdr:clientData/>
  </xdr:twoCellAnchor>
  <xdr:oneCellAnchor>
    <xdr:from>
      <xdr:col>3</xdr:col>
      <xdr:colOff>95250</xdr:colOff>
      <xdr:row>77</xdr:row>
      <xdr:rowOff>6350</xdr:rowOff>
    </xdr:from>
    <xdr:ext cx="349885" cy="21780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8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146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3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1460"/>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90805</xdr:rowOff>
    </xdr:from>
    <xdr:to>
      <xdr:col>23</xdr:col>
      <xdr:colOff>133350</xdr:colOff>
      <xdr:row>89</xdr:row>
      <xdr:rowOff>163195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6805"/>
          <a:ext cx="0" cy="1615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135255</xdr:rowOff>
    </xdr:from>
    <xdr:ext cx="762000" cy="25146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3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180,653</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163195</xdr:rowOff>
    </xdr:from>
    <xdr:to>
      <xdr:col>24</xdr:col>
      <xdr:colOff>12700</xdr:colOff>
      <xdr:row>89</xdr:row>
      <xdr:rowOff>163195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6350</xdr:rowOff>
    </xdr:from>
    <xdr:ext cx="762000" cy="25146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9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100,319</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90805</xdr:rowOff>
    </xdr:from>
    <xdr:to>
      <xdr:col>24</xdr:col>
      <xdr:colOff>12700</xdr:colOff>
      <xdr:row>80</xdr:row>
      <xdr:rowOff>90805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6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157480</xdr:rowOff>
    </xdr:from>
    <xdr:to>
      <xdr:col>23</xdr:col>
      <xdr:colOff>133350</xdr:colOff>
      <xdr:row>85</xdr:row>
      <xdr:rowOff>27940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87830"/>
          <a:ext cx="8382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75565</xdr:rowOff>
    </xdr:from>
    <xdr:ext cx="762000" cy="251460"/>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5915"/>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135,363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59055</xdr:rowOff>
    </xdr:from>
    <xdr:to>
      <xdr:col>23</xdr:col>
      <xdr:colOff>184150</xdr:colOff>
      <xdr:row>84</xdr:row>
      <xdr:rowOff>160655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64770</xdr:rowOff>
    </xdr:from>
    <xdr:to>
      <xdr:col>19</xdr:col>
      <xdr:colOff>133350</xdr:colOff>
      <xdr:row>83</xdr:row>
      <xdr:rowOff>157480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9512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85090</xdr:rowOff>
    </xdr:from>
    <xdr:to>
      <xdr:col>19</xdr:col>
      <xdr:colOff>184150</xdr:colOff>
      <xdr:row>84</xdr:row>
      <xdr:rowOff>15240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25400</xdr:rowOff>
    </xdr:from>
    <xdr:ext cx="7366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118745</xdr:rowOff>
    </xdr:from>
    <xdr:to>
      <xdr:col>15</xdr:col>
      <xdr:colOff>82550</xdr:colOff>
      <xdr:row>83</xdr:row>
      <xdr:rowOff>64770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7764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163830</xdr:rowOff>
    </xdr:from>
    <xdr:to>
      <xdr:col>15</xdr:col>
      <xdr:colOff>133350</xdr:colOff>
      <xdr:row>84</xdr:row>
      <xdr:rowOff>93980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78740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132,051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98425</xdr:rowOff>
    </xdr:from>
    <xdr:to>
      <xdr:col>11</xdr:col>
      <xdr:colOff>31750</xdr:colOff>
      <xdr:row>82</xdr:row>
      <xdr:rowOff>118745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85875"/>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70485</xdr:rowOff>
    </xdr:from>
    <xdr:to>
      <xdr:col>11</xdr:col>
      <xdr:colOff>82550</xdr:colOff>
      <xdr:row>84</xdr:row>
      <xdr:rowOff>635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156845</xdr:rowOff>
    </xdr:from>
    <xdr:ext cx="762000" cy="25146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71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80645</xdr:rowOff>
    </xdr:from>
    <xdr:to>
      <xdr:col>7</xdr:col>
      <xdr:colOff>31750</xdr:colOff>
      <xdr:row>83</xdr:row>
      <xdr:rowOff>10795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167005</xdr:rowOff>
    </xdr:from>
    <xdr:ext cx="762000" cy="25146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59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119,386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84</xdr:row>
      <xdr:rowOff>148590</xdr:rowOff>
    </xdr:from>
    <xdr:to>
      <xdr:col>23</xdr:col>
      <xdr:colOff>184150</xdr:colOff>
      <xdr:row>85</xdr:row>
      <xdr:rowOff>78740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5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120650</xdr:rowOff>
    </xdr:from>
    <xdr:ext cx="762000" cy="25146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5224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139,803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106680</xdr:rowOff>
    </xdr:from>
    <xdr:to>
      <xdr:col>19</xdr:col>
      <xdr:colOff>184150</xdr:colOff>
      <xdr:row>84</xdr:row>
      <xdr:rowOff>36830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21590</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23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129,185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13970</xdr:rowOff>
    </xdr:from>
    <xdr:to>
      <xdr:col>15</xdr:col>
      <xdr:colOff>133350</xdr:colOff>
      <xdr:row>83</xdr:row>
      <xdr:rowOff>115570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125730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13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124,590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67945</xdr:rowOff>
    </xdr:from>
    <xdr:to>
      <xdr:col>11</xdr:col>
      <xdr:colOff>82550</xdr:colOff>
      <xdr:row>82</xdr:row>
      <xdr:rowOff>169545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2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8255</xdr:rowOff>
    </xdr:from>
    <xdr:ext cx="762000" cy="25146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957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118,737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47625</xdr:rowOff>
    </xdr:from>
    <xdr:to>
      <xdr:col>7</xdr:col>
      <xdr:colOff>31750</xdr:colOff>
      <xdr:row>81</xdr:row>
      <xdr:rowOff>149225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159385</xdr:rowOff>
    </xdr:from>
    <xdr:ext cx="762000" cy="2584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03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109,211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338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defRPr/>
          </a:pPr>
          <a:r>
            <a:rPr lang="ja-JP" altLang="ja-JP" sz="1100">
              <a:solidFill>
                <a:schemeClr val="tx1"/>
              </a:solidFill>
              <a:effectLst/>
              <a:latin typeface="+mn-lt"/>
              <a:ea typeface="+mn-ea"/>
              <a:cs typeface="+mn-cs"/>
            </a:rPr>
            <a:t>　類似団体を0.6ポイント下回っており、類似団体内順位も上位に位置している。今後とも、人事院勧告を尊重しながら適切な給与制度の構築に努めていく。</a:t>
          </a:r>
          <a:endParaRPr lang="ja-JP" altLang="ja-JP" sz="1400">
            <a:solidFill>
              <a:schemeClr val="tx1"/>
            </a:solidFill>
            <a:effectLst/>
          </a:endParaRP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109220</xdr:rowOff>
    </xdr:from>
    <xdr:ext cx="762000" cy="25146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8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19685</xdr:rowOff>
    </xdr:from>
    <xdr:ext cx="762000" cy="25146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3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102235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143510</xdr:rowOff>
    </xdr:from>
    <xdr:ext cx="762000" cy="25146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13335</xdr:rowOff>
    </xdr:from>
    <xdr:ext cx="762000" cy="259080"/>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1460"/>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8890</xdr:rowOff>
    </xdr:from>
    <xdr:to>
      <xdr:col>81</xdr:col>
      <xdr:colOff>44450</xdr:colOff>
      <xdr:row>89</xdr:row>
      <xdr:rowOff>54610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340"/>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26670</xdr:rowOff>
    </xdr:from>
    <xdr:ext cx="762000" cy="259080"/>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54610</xdr:rowOff>
    </xdr:from>
    <xdr:to>
      <xdr:col>81</xdr:col>
      <xdr:colOff>133350</xdr:colOff>
      <xdr:row>89</xdr:row>
      <xdr:rowOff>54610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95250</xdr:rowOff>
    </xdr:from>
    <xdr:ext cx="762000" cy="259080"/>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8890</xdr:rowOff>
    </xdr:from>
    <xdr:to>
      <xdr:col>81</xdr:col>
      <xdr:colOff>133350</xdr:colOff>
      <xdr:row>81</xdr:row>
      <xdr:rowOff>8890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76835</xdr:rowOff>
    </xdr:from>
    <xdr:to>
      <xdr:col>81</xdr:col>
      <xdr:colOff>44450</xdr:colOff>
      <xdr:row>85</xdr:row>
      <xdr:rowOff>122555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5008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133985</xdr:rowOff>
    </xdr:from>
    <xdr:ext cx="762000" cy="251460"/>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35"/>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76835</xdr:rowOff>
    </xdr:from>
    <xdr:to>
      <xdr:col>77</xdr:col>
      <xdr:colOff>44450</xdr:colOff>
      <xdr:row>85</xdr:row>
      <xdr:rowOff>137160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65008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76835</xdr:rowOff>
    </xdr:from>
    <xdr:ext cx="736600" cy="25146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3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137160</xdr:rowOff>
    </xdr:from>
    <xdr:to>
      <xdr:col>72</xdr:col>
      <xdr:colOff>203200</xdr:colOff>
      <xdr:row>85</xdr:row>
      <xdr:rowOff>167640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7104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20955</xdr:rowOff>
    </xdr:from>
    <xdr:to>
      <xdr:col>73</xdr:col>
      <xdr:colOff>44450</xdr:colOff>
      <xdr:row>86</xdr:row>
      <xdr:rowOff>122555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107315</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152400</xdr:rowOff>
    </xdr:from>
    <xdr:to>
      <xdr:col>68</xdr:col>
      <xdr:colOff>152400</xdr:colOff>
      <xdr:row>85</xdr:row>
      <xdr:rowOff>167640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7256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66040</xdr:rowOff>
    </xdr:from>
    <xdr:to>
      <xdr:col>68</xdr:col>
      <xdr:colOff>203200</xdr:colOff>
      <xdr:row>86</xdr:row>
      <xdr:rowOff>167640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152400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7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95885</xdr:rowOff>
    </xdr:from>
    <xdr:to>
      <xdr:col>64</xdr:col>
      <xdr:colOff>152400</xdr:colOff>
      <xdr:row>87</xdr:row>
      <xdr:rowOff>26035</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10795</xdr:rowOff>
    </xdr:from>
    <xdr:ext cx="762000" cy="2584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6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71755</xdr:rowOff>
    </xdr:from>
    <xdr:to>
      <xdr:col>81</xdr:col>
      <xdr:colOff>95250</xdr:colOff>
      <xdr:row>86</xdr:row>
      <xdr:rowOff>1905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64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88265</xdr:rowOff>
    </xdr:from>
    <xdr:ext cx="762000" cy="251460"/>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900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26035</xdr:rowOff>
    </xdr:from>
    <xdr:to>
      <xdr:col>77</xdr:col>
      <xdr:colOff>95250</xdr:colOff>
      <xdr:row>85</xdr:row>
      <xdr:rowOff>127635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9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137795</xdr:rowOff>
    </xdr:from>
    <xdr:ext cx="7366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3681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86360</xdr:rowOff>
    </xdr:from>
    <xdr:to>
      <xdr:col>73</xdr:col>
      <xdr:colOff>44450</xdr:colOff>
      <xdr:row>86</xdr:row>
      <xdr:rowOff>16510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26670</xdr:rowOff>
    </xdr:from>
    <xdr:ext cx="762000" cy="25908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428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116840</xdr:rowOff>
    </xdr:from>
    <xdr:to>
      <xdr:col>68</xdr:col>
      <xdr:colOff>203200</xdr:colOff>
      <xdr:row>86</xdr:row>
      <xdr:rowOff>46990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9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57150</xdr:rowOff>
    </xdr:from>
    <xdr:ext cx="762000" cy="25908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45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41910</xdr:rowOff>
    </xdr:from>
    <xdr:ext cx="762000" cy="251460"/>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443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3380" cy="353060"/>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570" y="9163050"/>
          <a:ext cx="164338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[5.56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a:t>
          </a:r>
          <a:r>
            <a:rPr lang="ja-JP" altLang="ja-JP" sz="1100">
              <a:solidFill>
                <a:schemeClr val="tx1"/>
              </a:solidFill>
              <a:effectLst/>
              <a:latin typeface="+mn-lt"/>
              <a:ea typeface="+mn-ea"/>
              <a:cs typeface="+mn-cs"/>
            </a:rPr>
            <a:t>定員適正化に努めてきた結果、昨年度よりも微増したものの、類似団体平均を1.03ポイント下回っており、順位も上位に位置している。今後とも、「宮崎市定員管理計画」に基づき、引き続き、組織及び定員の適正化に努めていく。</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1460"/>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8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146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10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109220</xdr:rowOff>
    </xdr:from>
    <xdr:to>
      <xdr:col>81</xdr:col>
      <xdr:colOff>44450</xdr:colOff>
      <xdr:row>66</xdr:row>
      <xdr:rowOff>86360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870"/>
          <a:ext cx="0" cy="1520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57785</xdr:rowOff>
    </xdr:from>
    <xdr:ext cx="762000" cy="259080"/>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86360</xdr:rowOff>
    </xdr:from>
    <xdr:to>
      <xdr:col>81</xdr:col>
      <xdr:colOff>133350</xdr:colOff>
      <xdr:row>66</xdr:row>
      <xdr:rowOff>86360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23495</xdr:rowOff>
    </xdr:from>
    <xdr:ext cx="762000" cy="259080"/>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109220</xdr:rowOff>
    </xdr:from>
    <xdr:to>
      <xdr:col>81</xdr:col>
      <xdr:colOff>133350</xdr:colOff>
      <xdr:row>57</xdr:row>
      <xdr:rowOff>109220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120650</xdr:rowOff>
    </xdr:from>
    <xdr:to>
      <xdr:col>81</xdr:col>
      <xdr:colOff>44450</xdr:colOff>
      <xdr:row>59</xdr:row>
      <xdr:rowOff>10795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06475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115570</xdr:rowOff>
    </xdr:from>
    <xdr:ext cx="762000" cy="259080"/>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102870</xdr:rowOff>
    </xdr:from>
    <xdr:to>
      <xdr:col>77</xdr:col>
      <xdr:colOff>44450</xdr:colOff>
      <xdr:row>58</xdr:row>
      <xdr:rowOff>120650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0469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34290</xdr:rowOff>
    </xdr:from>
    <xdr:ext cx="7366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58</xdr:row>
      <xdr:rowOff>99695</xdr:rowOff>
    </xdr:from>
    <xdr:to>
      <xdr:col>72</xdr:col>
      <xdr:colOff>203200</xdr:colOff>
      <xdr:row>58</xdr:row>
      <xdr:rowOff>102870</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0437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98425</xdr:rowOff>
    </xdr:from>
    <xdr:to>
      <xdr:col>73</xdr:col>
      <xdr:colOff>44450</xdr:colOff>
      <xdr:row>61</xdr:row>
      <xdr:rowOff>29210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13335</xdr:rowOff>
    </xdr:from>
    <xdr:ext cx="762000"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58</xdr:row>
      <xdr:rowOff>95885</xdr:rowOff>
    </xdr:from>
    <xdr:to>
      <xdr:col>68</xdr:col>
      <xdr:colOff>152400</xdr:colOff>
      <xdr:row>58</xdr:row>
      <xdr:rowOff>99695</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0399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81280</xdr:rowOff>
    </xdr:from>
    <xdr:to>
      <xdr:col>68</xdr:col>
      <xdr:colOff>203200</xdr:colOff>
      <xdr:row>61</xdr:row>
      <xdr:rowOff>11430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167640</xdr:rowOff>
    </xdr:from>
    <xdr:ext cx="762000" cy="25146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6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67945</xdr:rowOff>
    </xdr:from>
    <xdr:to>
      <xdr:col>64</xdr:col>
      <xdr:colOff>152400</xdr:colOff>
      <xdr:row>60</xdr:row>
      <xdr:rowOff>169545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154940</xdr:rowOff>
    </xdr:from>
    <xdr:ext cx="762000" cy="25146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9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146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146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146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146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146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58</xdr:row>
      <xdr:rowOff>132080</xdr:rowOff>
    </xdr:from>
    <xdr:to>
      <xdr:col>81</xdr:col>
      <xdr:colOff>95250</xdr:colOff>
      <xdr:row>59</xdr:row>
      <xdr:rowOff>61595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076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147955</xdr:rowOff>
    </xdr:from>
    <xdr:ext cx="762000" cy="2584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9920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58</xdr:row>
      <xdr:rowOff>69215</xdr:rowOff>
    </xdr:from>
    <xdr:to>
      <xdr:col>77</xdr:col>
      <xdr:colOff>95250</xdr:colOff>
      <xdr:row>58</xdr:row>
      <xdr:rowOff>170815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9525</xdr:rowOff>
    </xdr:from>
    <xdr:ext cx="736600" cy="25146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78217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52070</xdr:rowOff>
    </xdr:from>
    <xdr:to>
      <xdr:col>73</xdr:col>
      <xdr:colOff>44450</xdr:colOff>
      <xdr:row>58</xdr:row>
      <xdr:rowOff>153670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163830</xdr:rowOff>
    </xdr:from>
    <xdr:ext cx="762000" cy="25908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765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48895</xdr:rowOff>
    </xdr:from>
    <xdr:to>
      <xdr:col>68</xdr:col>
      <xdr:colOff>203200</xdr:colOff>
      <xdr:row>58</xdr:row>
      <xdr:rowOff>150495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160655</xdr:rowOff>
    </xdr:from>
    <xdr:ext cx="762000" cy="25908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761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45085</xdr:rowOff>
    </xdr:from>
    <xdr:to>
      <xdr:col>64</xdr:col>
      <xdr:colOff>152400</xdr:colOff>
      <xdr:row>58</xdr:row>
      <xdr:rowOff>146685</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156845</xdr:rowOff>
    </xdr:from>
    <xdr:ext cx="762000" cy="25146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7580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3380" cy="35877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640" y="535305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実質公債費比率については、昭和通線（小戸之橋架け替え）整備事業</a:t>
          </a:r>
          <a:r>
            <a:rPr lang="ja-JP" altLang="en-US" sz="1100">
              <a:solidFill>
                <a:schemeClr val="tx1"/>
              </a:solidFill>
              <a:effectLst/>
              <a:latin typeface="+mn-lt"/>
              <a:ea typeface="+mn-ea"/>
              <a:cs typeface="+mn-cs"/>
            </a:rPr>
            <a:t>や</a:t>
          </a:r>
          <a:r>
            <a:rPr lang="ja-JP" altLang="ja-JP" sz="1100">
              <a:solidFill>
                <a:schemeClr val="tx1"/>
              </a:solidFill>
              <a:effectLst/>
              <a:latin typeface="+mn-lt"/>
              <a:ea typeface="+mn-ea"/>
              <a:cs typeface="+mn-cs"/>
            </a:rPr>
            <a:t>エコクリーンプラザみやざきの基幹的設備改良等の過去の大型プロジェクトに係る市債の償還が影響し、類似団体平均を</a:t>
          </a:r>
          <a:r>
            <a:rPr lang="en-US" altLang="ja-JP" sz="1100">
              <a:solidFill>
                <a:schemeClr val="tx1"/>
              </a:solidFill>
              <a:effectLst/>
              <a:latin typeface="+mn-lt"/>
              <a:ea typeface="+mn-ea"/>
              <a:cs typeface="+mn-cs"/>
            </a:rPr>
            <a:t>2.7</a:t>
          </a:r>
          <a:r>
            <a:rPr lang="ja-JP" altLang="ja-JP" sz="1100">
              <a:solidFill>
                <a:schemeClr val="tx1"/>
              </a:solidFill>
              <a:effectLst/>
              <a:latin typeface="+mn-lt"/>
              <a:ea typeface="+mn-ea"/>
              <a:cs typeface="+mn-cs"/>
            </a:rPr>
            <a:t>ポイント上回っており、順位も中位に位置している</a:t>
          </a:r>
          <a:r>
            <a:rPr lang="ja-JP" altLang="ja-JP" sz="1100">
              <a:solidFill>
                <a:srgbClr val="FF0000"/>
              </a:solidFill>
              <a:effectLst/>
              <a:latin typeface="+mn-lt"/>
              <a:ea typeface="+mn-ea"/>
              <a:cs typeface="+mn-cs"/>
            </a:rPr>
            <a:t>。</a:t>
          </a:r>
          <a:r>
            <a:rPr lang="ja-JP" altLang="ja-JP" sz="1100">
              <a:solidFill>
                <a:schemeClr val="tx1"/>
              </a:solidFill>
              <a:effectLst/>
              <a:latin typeface="+mn-lt"/>
              <a:ea typeface="+mn-ea"/>
              <a:cs typeface="+mn-cs"/>
            </a:rPr>
            <a:t>臨時財政対策債の減少等により、分母が減少したことから昨年度より0.4ポイント悪化したが、宮崎市中期財政計画（期間：平成30年度～令和6年度）に基づき、市全体として地方債の償還と起債の抑制を図り、市債残高の圧縮に努めており、今後もプライマリーバランスの堅持等により、一層の財政の健全化を図る。</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146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7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146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146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22225</xdr:rowOff>
    </xdr:from>
    <xdr:to>
      <xdr:col>81</xdr:col>
      <xdr:colOff>44450</xdr:colOff>
      <xdr:row>44</xdr:row>
      <xdr:rowOff>52705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875"/>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24765</xdr:rowOff>
    </xdr:from>
    <xdr:ext cx="762000" cy="259080"/>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52705</xdr:rowOff>
    </xdr:from>
    <xdr:to>
      <xdr:col>81</xdr:col>
      <xdr:colOff>133350</xdr:colOff>
      <xdr:row>44</xdr:row>
      <xdr:rowOff>52705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109220</xdr:rowOff>
    </xdr:from>
    <xdr:ext cx="762000" cy="251460"/>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9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22225</xdr:rowOff>
    </xdr:from>
    <xdr:to>
      <xdr:col>81</xdr:col>
      <xdr:colOff>133350</xdr:colOff>
      <xdr:row>37</xdr:row>
      <xdr:rowOff>22225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156845</xdr:rowOff>
    </xdr:from>
    <xdr:to>
      <xdr:col>81</xdr:col>
      <xdr:colOff>44450</xdr:colOff>
      <xdr:row>42</xdr:row>
      <xdr:rowOff>17780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18629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109220</xdr:rowOff>
    </xdr:from>
    <xdr:ext cx="762000" cy="251460"/>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7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92075</xdr:rowOff>
    </xdr:from>
    <xdr:to>
      <xdr:col>81</xdr:col>
      <xdr:colOff>95250</xdr:colOff>
      <xdr:row>41</xdr:row>
      <xdr:rowOff>22225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156845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12978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92075</xdr:rowOff>
    </xdr:from>
    <xdr:to>
      <xdr:col>77</xdr:col>
      <xdr:colOff>95250</xdr:colOff>
      <xdr:row>41</xdr:row>
      <xdr:rowOff>22225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32385</xdr:rowOff>
    </xdr:from>
    <xdr:ext cx="736600" cy="25146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893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84455</xdr:rowOff>
    </xdr:from>
    <xdr:to>
      <xdr:col>72</xdr:col>
      <xdr:colOff>203200</xdr:colOff>
      <xdr:row>41</xdr:row>
      <xdr:rowOff>100330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11390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92075</xdr:rowOff>
    </xdr:from>
    <xdr:to>
      <xdr:col>73</xdr:col>
      <xdr:colOff>44450</xdr:colOff>
      <xdr:row>41</xdr:row>
      <xdr:rowOff>22225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32385</xdr:rowOff>
    </xdr:from>
    <xdr:ext cx="762000" cy="25146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893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84455</xdr:rowOff>
    </xdr:from>
    <xdr:to>
      <xdr:col>68</xdr:col>
      <xdr:colOff>152400</xdr:colOff>
      <xdr:row>41</xdr:row>
      <xdr:rowOff>100330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1390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92075</xdr:rowOff>
    </xdr:from>
    <xdr:to>
      <xdr:col>68</xdr:col>
      <xdr:colOff>203200</xdr:colOff>
      <xdr:row>41</xdr:row>
      <xdr:rowOff>22225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32385</xdr:rowOff>
    </xdr:from>
    <xdr:ext cx="762000" cy="25146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893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109220</xdr:rowOff>
    </xdr:from>
    <xdr:to>
      <xdr:col>64</xdr:col>
      <xdr:colOff>152400</xdr:colOff>
      <xdr:row>41</xdr:row>
      <xdr:rowOff>38735</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7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48895</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137795</xdr:rowOff>
    </xdr:from>
    <xdr:to>
      <xdr:col>81</xdr:col>
      <xdr:colOff>95250</xdr:colOff>
      <xdr:row>42</xdr:row>
      <xdr:rowOff>67945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6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109855</xdr:rowOff>
    </xdr:from>
    <xdr:ext cx="762000" cy="251460"/>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1393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106045</xdr:rowOff>
    </xdr:from>
    <xdr:to>
      <xdr:col>77</xdr:col>
      <xdr:colOff>95250</xdr:colOff>
      <xdr:row>42</xdr:row>
      <xdr:rowOff>36195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20955</xdr:rowOff>
    </xdr:from>
    <xdr:ext cx="736600" cy="25146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2185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135890</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33655</xdr:rowOff>
    </xdr:from>
    <xdr:to>
      <xdr:col>68</xdr:col>
      <xdr:colOff>203200</xdr:colOff>
      <xdr:row>41</xdr:row>
      <xdr:rowOff>135255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0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120650</xdr:rowOff>
    </xdr:from>
    <xdr:ext cx="762000" cy="25146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1501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135890</xdr:rowOff>
    </xdr:from>
    <xdr:ext cx="762000" cy="25908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3380" cy="35877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55" y="154305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　</a:t>
          </a:r>
          <a:r>
            <a:rPr lang="ja-JP" altLang="ja-JP" sz="1100">
              <a:solidFill>
                <a:schemeClr val="tx1"/>
              </a:solidFill>
              <a:effectLst/>
              <a:latin typeface="+mn-lt"/>
              <a:ea typeface="+mn-ea"/>
              <a:cs typeface="+mn-cs"/>
            </a:rPr>
            <a:t>将来負担比率については、地方債現在高が減少した一方で、充当可能財源である基準財政需要額算入見込額が減少した結果、類似団体平均と比較して6.7ポイント上回っており、類似団体内順位では中位に位置している。令和2年度に大規模事業の財源とした市債発行額の増により悪化したが、宮崎市中期財政計画（期間：平成30年度～令和6年度）に基づき、市全体として地方債の償還と起債の抑制を図り、市債残高の圧縮に努めたが、昨年度と比較して2.4ポイント悪化した。今後も、プライマリーバランスの黒字化の堅持等により、一層の財政の健全化を図る。</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10</xdr:row>
      <xdr:rowOff>63500</xdr:rowOff>
    </xdr:from>
    <xdr:ext cx="298450" cy="21780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45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146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132715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104775</xdr:rowOff>
    </xdr:from>
    <xdr:ext cx="762000" cy="259080"/>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150.6</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132715</xdr:rowOff>
    </xdr:from>
    <xdr:to>
      <xdr:col>81</xdr:col>
      <xdr:colOff>133350</xdr:colOff>
      <xdr:row>22</xdr:row>
      <xdr:rowOff>132715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81280</xdr:rowOff>
    </xdr:from>
    <xdr:to>
      <xdr:col>81</xdr:col>
      <xdr:colOff>44450</xdr:colOff>
      <xdr:row>15</xdr:row>
      <xdr:rowOff>104140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6530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5080</xdr:rowOff>
    </xdr:from>
    <xdr:ext cx="762000" cy="259080"/>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3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160020</xdr:rowOff>
    </xdr:from>
    <xdr:to>
      <xdr:col>81</xdr:col>
      <xdr:colOff>95250</xdr:colOff>
      <xdr:row>15</xdr:row>
      <xdr:rowOff>90170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81280</xdr:rowOff>
    </xdr:from>
    <xdr:to>
      <xdr:col>77</xdr:col>
      <xdr:colOff>44450</xdr:colOff>
      <xdr:row>15</xdr:row>
      <xdr:rowOff>170180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5303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165100</xdr:rowOff>
    </xdr:from>
    <xdr:to>
      <xdr:col>77</xdr:col>
      <xdr:colOff>95250</xdr:colOff>
      <xdr:row>15</xdr:row>
      <xdr:rowOff>95250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105410</xdr:rowOff>
    </xdr:from>
    <xdr:ext cx="7366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170180</xdr:rowOff>
    </xdr:from>
    <xdr:to>
      <xdr:col>72</xdr:col>
      <xdr:colOff>203200</xdr:colOff>
      <xdr:row>16</xdr:row>
      <xdr:rowOff>109220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74193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4445</xdr:rowOff>
    </xdr:from>
    <xdr:to>
      <xdr:col>73</xdr:col>
      <xdr:colOff>44450</xdr:colOff>
      <xdr:row>15</xdr:row>
      <xdr:rowOff>106045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116205</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5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16</xdr:row>
      <xdr:rowOff>109220</xdr:rowOff>
    </xdr:from>
    <xdr:to>
      <xdr:col>68</xdr:col>
      <xdr:colOff>152400</xdr:colOff>
      <xdr:row>16</xdr:row>
      <xdr:rowOff>158750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85242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54610</xdr:rowOff>
    </xdr:from>
    <xdr:to>
      <xdr:col>68</xdr:col>
      <xdr:colOff>203200</xdr:colOff>
      <xdr:row>15</xdr:row>
      <xdr:rowOff>156210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166370</xdr:rowOff>
    </xdr:from>
    <xdr:ext cx="762000" cy="25146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2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132715</xdr:rowOff>
    </xdr:from>
    <xdr:to>
      <xdr:col>64</xdr:col>
      <xdr:colOff>152400</xdr:colOff>
      <xdr:row>16</xdr:row>
      <xdr:rowOff>63500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73025</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53340</xdr:rowOff>
    </xdr:from>
    <xdr:to>
      <xdr:col>81</xdr:col>
      <xdr:colOff>95250</xdr:colOff>
      <xdr:row>15</xdr:row>
      <xdr:rowOff>154940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25400</xdr:rowOff>
    </xdr:from>
    <xdr:ext cx="762000" cy="259080"/>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97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30480</xdr:rowOff>
    </xdr:from>
    <xdr:to>
      <xdr:col>77</xdr:col>
      <xdr:colOff>95250</xdr:colOff>
      <xdr:row>15</xdr:row>
      <xdr:rowOff>132080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116840</xdr:rowOff>
    </xdr:from>
    <xdr:ext cx="736600" cy="25908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88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119380</xdr:rowOff>
    </xdr:from>
    <xdr:to>
      <xdr:col>73</xdr:col>
      <xdr:colOff>44450</xdr:colOff>
      <xdr:row>16</xdr:row>
      <xdr:rowOff>49530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9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34290</xdr:rowOff>
    </xdr:from>
    <xdr:ext cx="762000" cy="25908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77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16</xdr:row>
      <xdr:rowOff>58420</xdr:rowOff>
    </xdr:from>
    <xdr:to>
      <xdr:col>68</xdr:col>
      <xdr:colOff>203200</xdr:colOff>
      <xdr:row>16</xdr:row>
      <xdr:rowOff>160020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80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144780</xdr:rowOff>
    </xdr:from>
    <xdr:ext cx="762000" cy="251460"/>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879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107950</xdr:rowOff>
    </xdr:from>
    <xdr:to>
      <xdr:col>64</xdr:col>
      <xdr:colOff>152400</xdr:colOff>
      <xdr:row>17</xdr:row>
      <xdr:rowOff>38100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5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22860</xdr:rowOff>
    </xdr:from>
    <xdr:ext cx="762000" cy="25908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937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宮崎県宮崎市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394,504
391,028
643.57
209,156,748
203,585,950
3,721,647
94,716,911
158,337,253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23.3</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73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8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850" cy="25146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88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88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3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716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7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lang="ja-JP" altLang="ja-JP" sz="1100">
              <a:solidFill>
                <a:schemeClr val="tx1"/>
              </a:solidFill>
              <a:effectLst/>
              <a:latin typeface="+mn-lt"/>
              <a:ea typeface="+mn-ea"/>
              <a:cs typeface="+mn-cs"/>
            </a:rPr>
            <a:t>令和5年度から1.2ポイント増加している</a:t>
          </a:r>
          <a:r>
            <a:rPr lang="ja-JP" altLang="en-US" sz="1100">
              <a:solidFill>
                <a:schemeClr val="tx1"/>
              </a:solidFill>
              <a:effectLst/>
              <a:latin typeface="+mn-lt"/>
              <a:ea typeface="+mn-ea"/>
              <a:cs typeface="+mn-cs"/>
            </a:rPr>
            <a:t>。給与改定に伴う職員給与費の増が主な要因である。</a:t>
          </a:r>
          <a:r>
            <a:rPr lang="ja-JP" altLang="ja-JP" sz="1100">
              <a:solidFill>
                <a:schemeClr val="tx1"/>
              </a:solidFill>
              <a:effectLst/>
              <a:latin typeface="+mn-lt"/>
              <a:ea typeface="+mn-ea"/>
              <a:cs typeface="+mn-cs"/>
            </a:rPr>
            <a:t>類似団体平均は3.</a:t>
          </a:r>
          <a:r>
            <a:rPr lang="en-US" altLang="ja-JP" sz="1100">
              <a:solidFill>
                <a:schemeClr val="tx1"/>
              </a:solidFill>
              <a:effectLst/>
              <a:latin typeface="+mn-lt"/>
              <a:ea typeface="+mn-ea"/>
              <a:cs typeface="+mn-cs"/>
            </a:rPr>
            <a:t>3</a:t>
          </a:r>
          <a:r>
            <a:rPr lang="ja-JP" altLang="ja-JP" sz="1100">
              <a:solidFill>
                <a:schemeClr val="tx1"/>
              </a:solidFill>
              <a:effectLst/>
              <a:latin typeface="+mn-lt"/>
              <a:ea typeface="+mn-ea"/>
              <a:cs typeface="+mn-cs"/>
            </a:rPr>
            <a:t>ポイント下回っており、順位も上位に位置している。主な要因としては、指定管理制度の活用、給食調理業務やごみ収集業務の外部委託などにより、定員の適正化が進んだことによるものと思われる。今後とも引き続き、「宮崎市定員管理計画」に基づき職員の定員管理に努めていく。</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29</xdr:row>
      <xdr:rowOff>107950</xdr:rowOff>
    </xdr:from>
    <xdr:ext cx="29083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0380" cy="25146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038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038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0380" cy="25146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038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038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0380" cy="25146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xdr:rowOff>
    </xdr:from>
    <xdr:ext cx="762000" cy="25146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125730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46990</xdr:rowOff>
    </xdr:from>
    <xdr:to>
      <xdr:col>24</xdr:col>
      <xdr:colOff>25400</xdr:colOff>
      <xdr:row>35</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4774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46990</xdr:rowOff>
    </xdr:from>
    <xdr:to>
      <xdr:col>19</xdr:col>
      <xdr:colOff>187325</xdr:colOff>
      <xdr:row>35</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47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162560</xdr:rowOff>
    </xdr:from>
    <xdr:ext cx="72898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6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34</xdr:row>
      <xdr:rowOff>157480</xdr:rowOff>
    </xdr:from>
    <xdr:to>
      <xdr:col>15</xdr:col>
      <xdr:colOff>98425</xdr:colOff>
      <xdr:row>35</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8678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29210</xdr:rowOff>
    </xdr:from>
    <xdr:ext cx="762000" cy="25146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34</xdr:row>
      <xdr:rowOff>157480</xdr:rowOff>
    </xdr:from>
    <xdr:to>
      <xdr:col>11</xdr:col>
      <xdr:colOff>9525</xdr:colOff>
      <xdr:row>35</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867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5438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90170</xdr:rowOff>
    </xdr:from>
    <xdr:ext cx="75438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2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438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87630</xdr:rowOff>
    </xdr:from>
    <xdr:to>
      <xdr:col>24</xdr:col>
      <xdr:colOff>76200</xdr:colOff>
      <xdr:row>36</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104140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3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167640</xdr:rowOff>
    </xdr:from>
    <xdr:to>
      <xdr:col>20</xdr:col>
      <xdr:colOff>38100</xdr:colOff>
      <xdr:row>35</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107950</xdr:rowOff>
    </xdr:from>
    <xdr:ext cx="72898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6580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153670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106680</xdr:rowOff>
    </xdr:from>
    <xdr:to>
      <xdr:col>11</xdr:col>
      <xdr:colOff>60325</xdr:colOff>
      <xdr:row>35</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46990</xdr:rowOff>
    </xdr:from>
    <xdr:ext cx="75438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0484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3810</xdr:rowOff>
    </xdr:from>
    <xdr:to>
      <xdr:col>6</xdr:col>
      <xdr:colOff>171450</xdr:colOff>
      <xdr:row>35</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115570</xdr:rowOff>
    </xdr:from>
    <xdr:ext cx="75438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7342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lang="ja-JP" altLang="ja-JP" sz="1100">
              <a:solidFill>
                <a:schemeClr val="tx1"/>
              </a:solidFill>
              <a:effectLst/>
              <a:latin typeface="+mn-lt"/>
              <a:ea typeface="+mn-ea"/>
              <a:cs typeface="+mn-cs"/>
            </a:rPr>
            <a:t>令和5年度から2.7ポイント改善しており、類似団体平均を</a:t>
          </a:r>
          <a:r>
            <a:rPr lang="en-US" altLang="ja-JP" sz="1100">
              <a:solidFill>
                <a:schemeClr val="tx1"/>
              </a:solidFill>
              <a:effectLst/>
              <a:latin typeface="+mn-lt"/>
              <a:ea typeface="+mn-ea"/>
              <a:cs typeface="+mn-cs"/>
            </a:rPr>
            <a:t>1.7</a:t>
          </a:r>
          <a:r>
            <a:rPr lang="ja-JP" altLang="ja-JP" sz="1100">
              <a:solidFill>
                <a:schemeClr val="tx1"/>
              </a:solidFill>
              <a:effectLst/>
              <a:latin typeface="+mn-lt"/>
              <a:ea typeface="+mn-ea"/>
              <a:cs typeface="+mn-cs"/>
            </a:rPr>
            <a:t>ポイント下回った。主な要因としては、国からの交付金等の増により、経常経費一般財源等が減となった。</a:t>
          </a:r>
          <a:endParaRPr lang="ja-JP" altLang="ja-JP" sz="1400">
            <a:solidFill>
              <a:schemeClr val="tx1"/>
            </a:solidFill>
            <a:effectLst/>
          </a:endParaRPr>
        </a:p>
        <a:p>
          <a:r>
            <a:rPr lang="ja-JP" altLang="ja-JP" sz="1100">
              <a:solidFill>
                <a:srgbClr val="FF0000"/>
              </a:solidFill>
              <a:effectLst/>
              <a:latin typeface="+mn-lt"/>
              <a:ea typeface="+mn-ea"/>
              <a:cs typeface="+mn-cs"/>
            </a:rPr>
            <a:t>　</a:t>
          </a:r>
          <a:r>
            <a:rPr lang="ja-JP" altLang="ja-JP" sz="1100">
              <a:solidFill>
                <a:schemeClr val="tx1"/>
              </a:solidFill>
              <a:effectLst/>
              <a:latin typeface="+mn-lt"/>
              <a:ea typeface="+mn-ea"/>
              <a:cs typeface="+mn-cs"/>
            </a:rPr>
            <a:t>引き続き市全体の歳出の徹底した見直しと積極的な事務事業の改革・改善に努めていく。</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9</xdr:row>
      <xdr:rowOff>107950</xdr:rowOff>
    </xdr:from>
    <xdr:ext cx="29083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0380" cy="25146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038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038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0380" cy="25146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038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038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0380" cy="25146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72390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144780</xdr:rowOff>
    </xdr:from>
    <xdr:ext cx="762000" cy="25146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18</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38780"/>
          <a:ext cx="8382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74930</xdr:rowOff>
    </xdr:from>
    <xdr:ext cx="762000" cy="25146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8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85090</xdr:rowOff>
    </xdr:from>
    <xdr:to>
      <xdr:col>78</xdr:col>
      <xdr:colOff>69850</xdr:colOff>
      <xdr:row>18</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9974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27940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73660</xdr:rowOff>
    </xdr:from>
    <xdr:to>
      <xdr:col>73</xdr:col>
      <xdr:colOff>180975</xdr:colOff>
      <xdr:row>17</xdr:row>
      <xdr:rowOff>85090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1686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151130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73660</xdr:rowOff>
    </xdr:from>
    <xdr:to>
      <xdr:col>69</xdr:col>
      <xdr:colOff>92075</xdr:colOff>
      <xdr:row>17</xdr:row>
      <xdr:rowOff>123190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16860"/>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67310</xdr:rowOff>
    </xdr:from>
    <xdr:ext cx="75438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138430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438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438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438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161290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33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93980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34290</xdr:rowOff>
    </xdr:from>
    <xdr:to>
      <xdr:col>74</xdr:col>
      <xdr:colOff>31750</xdr:colOff>
      <xdr:row>17</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146050</xdr:rowOff>
    </xdr:from>
    <xdr:ext cx="762000" cy="25146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178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22860</xdr:rowOff>
    </xdr:from>
    <xdr:to>
      <xdr:col>69</xdr:col>
      <xdr:colOff>142875</xdr:colOff>
      <xdr:row>16</xdr:row>
      <xdr:rowOff>124460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134620</xdr:rowOff>
    </xdr:from>
    <xdr:ext cx="754380" cy="25146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3492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72390</xdr:rowOff>
    </xdr:from>
    <xdr:to>
      <xdr:col>65</xdr:col>
      <xdr:colOff>53975</xdr:colOff>
      <xdr:row>18</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158750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7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tx1"/>
              </a:solidFill>
              <a:effectLst/>
              <a:latin typeface="+mn-lt"/>
              <a:ea typeface="+mn-ea"/>
              <a:cs typeface="+mn-cs"/>
            </a:rPr>
            <a:t>　類似団体平均を</a:t>
          </a:r>
          <a:r>
            <a:rPr lang="en-US" altLang="ja-JP" sz="1100">
              <a:solidFill>
                <a:schemeClr val="tx1"/>
              </a:solidFill>
              <a:effectLst/>
              <a:latin typeface="+mn-lt"/>
              <a:ea typeface="+mn-ea"/>
              <a:cs typeface="+mn-cs"/>
            </a:rPr>
            <a:t>3.8</a:t>
          </a:r>
          <a:r>
            <a:rPr lang="ja-JP" altLang="ja-JP" sz="1100">
              <a:solidFill>
                <a:schemeClr val="tx1"/>
              </a:solidFill>
              <a:effectLst/>
              <a:latin typeface="+mn-lt"/>
              <a:ea typeface="+mn-ea"/>
              <a:cs typeface="+mn-cs"/>
            </a:rPr>
            <a:t>ポイント上回っており、順位も下位に位置している。要因としては、子ども子育て関係費、障がい福祉関係費の増による児童福祉費、社会福祉費の増</a:t>
          </a:r>
          <a:r>
            <a:rPr lang="ja-JP" altLang="en-US" sz="1100">
              <a:solidFill>
                <a:schemeClr val="tx1"/>
              </a:solidFill>
              <a:effectLst/>
              <a:latin typeface="+mn-lt"/>
              <a:ea typeface="+mn-ea"/>
              <a:cs typeface="+mn-cs"/>
            </a:rPr>
            <a:t>、定額減税補足給付金（調整給付）の増</a:t>
          </a:r>
          <a:r>
            <a:rPr lang="ja-JP" altLang="ja-JP" sz="1100">
              <a:solidFill>
                <a:schemeClr val="tx1"/>
              </a:solidFill>
              <a:effectLst/>
              <a:latin typeface="+mn-lt"/>
              <a:ea typeface="+mn-ea"/>
              <a:cs typeface="+mn-cs"/>
            </a:rPr>
            <a:t>などが挙げられる。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49</xdr:row>
      <xdr:rowOff>107950</xdr:rowOff>
    </xdr:from>
    <xdr:ext cx="29083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0380" cy="25146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038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038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0380" cy="25146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038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038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0380" cy="25146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92710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2000" cy="25146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63500</xdr:rowOff>
    </xdr:from>
    <xdr:to>
      <xdr:col>24</xdr:col>
      <xdr:colOff>25400</xdr:colOff>
      <xdr:row>60</xdr:row>
      <xdr:rowOff>152400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505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149860</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82550</xdr:rowOff>
    </xdr:from>
    <xdr:to>
      <xdr:col>19</xdr:col>
      <xdr:colOff>187325</xdr:colOff>
      <xdr:row>60</xdr:row>
      <xdr:rowOff>63500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981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86360</xdr:rowOff>
    </xdr:from>
    <xdr:ext cx="728980" cy="25146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6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165100</xdr:rowOff>
    </xdr:from>
    <xdr:to>
      <xdr:col>15</xdr:col>
      <xdr:colOff>98425</xdr:colOff>
      <xdr:row>59</xdr:row>
      <xdr:rowOff>82550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092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143510</xdr:rowOff>
    </xdr:from>
    <xdr:ext cx="762000" cy="25146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165100</xdr:rowOff>
    </xdr:from>
    <xdr:to>
      <xdr:col>11</xdr:col>
      <xdr:colOff>9525</xdr:colOff>
      <xdr:row>59</xdr:row>
      <xdr:rowOff>158750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109200"/>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80010</xdr:rowOff>
    </xdr:from>
    <xdr:ext cx="75438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130810</xdr:rowOff>
    </xdr:from>
    <xdr:ext cx="75438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438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60</xdr:row>
      <xdr:rowOff>101600</xdr:rowOff>
    </xdr:from>
    <xdr:to>
      <xdr:col>24</xdr:col>
      <xdr:colOff>76200</xdr:colOff>
      <xdr:row>61</xdr:row>
      <xdr:rowOff>31750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73660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6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60</xdr:row>
      <xdr:rowOff>12700</xdr:rowOff>
    </xdr:from>
    <xdr:to>
      <xdr:col>20</xdr:col>
      <xdr:colOff>38100</xdr:colOff>
      <xdr:row>60</xdr:row>
      <xdr:rowOff>114300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99060</xdr:rowOff>
    </xdr:from>
    <xdr:ext cx="728980" cy="25146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8606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59</xdr:row>
      <xdr:rowOff>31750</xdr:rowOff>
    </xdr:from>
    <xdr:to>
      <xdr:col>15</xdr:col>
      <xdr:colOff>149225</xdr:colOff>
      <xdr:row>59</xdr:row>
      <xdr:rowOff>133350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118110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3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114300</xdr:rowOff>
    </xdr:from>
    <xdr:to>
      <xdr:col>11</xdr:col>
      <xdr:colOff>60325</xdr:colOff>
      <xdr:row>59</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29210</xdr:rowOff>
    </xdr:from>
    <xdr:ext cx="754380" cy="25146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4476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107950</xdr:rowOff>
    </xdr:from>
    <xdr:to>
      <xdr:col>6</xdr:col>
      <xdr:colOff>171450</xdr:colOff>
      <xdr:row>60</xdr:row>
      <xdr:rowOff>38100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22860</xdr:rowOff>
    </xdr:from>
    <xdr:ext cx="75438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3098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defRPr/>
          </a:pPr>
          <a:r>
            <a:rPr lang="ja-JP" altLang="ja-JP" sz="1100">
              <a:solidFill>
                <a:schemeClr val="tx1"/>
              </a:solidFill>
              <a:effectLst/>
              <a:latin typeface="+mn-lt"/>
              <a:ea typeface="+mn-ea"/>
              <a:cs typeface="+mn-cs"/>
            </a:rPr>
            <a:t>　類似団体平均を</a:t>
          </a:r>
          <a:r>
            <a:rPr lang="en-US" altLang="ja-JP" sz="1100">
              <a:solidFill>
                <a:schemeClr val="tx1"/>
              </a:solidFill>
              <a:effectLst/>
              <a:latin typeface="+mn-lt"/>
              <a:ea typeface="+mn-ea"/>
              <a:cs typeface="+mn-cs"/>
            </a:rPr>
            <a:t>0.4</a:t>
          </a:r>
          <a:r>
            <a:rPr lang="ja-JP" altLang="ja-JP" sz="1100">
              <a:solidFill>
                <a:schemeClr val="tx1"/>
              </a:solidFill>
              <a:effectLst/>
              <a:latin typeface="+mn-lt"/>
              <a:ea typeface="+mn-ea"/>
              <a:cs typeface="+mn-cs"/>
            </a:rPr>
            <a:t>ポイント下回っており、順位も上位に位置している。今後も繰出基準に沿った特別会計繰出金や維持補修費などの改革・改善に努め、歳出の抑制を図っていく。</a:t>
          </a:r>
          <a:endParaRPr lang="ja-JP" altLang="ja-JP" sz="1400">
            <a:solidFill>
              <a:schemeClr val="tx1"/>
            </a:solidFill>
            <a:effectLst/>
          </a:endParaRPr>
        </a:p>
        <a:p>
          <a:endParaRPr kumimoji="1" lang="ja-JP" altLang="en-US" sz="1300">
            <a:solidFill>
              <a:srgbClr val="FF0000"/>
            </a:solidFill>
            <a:latin typeface="ＭＳ Ｐゴシック"/>
            <a:ea typeface="ＭＳ Ｐゴシック"/>
          </a:endParaRPr>
        </a:p>
      </xdr:txBody>
    </xdr:sp>
    <xdr:clientData/>
  </xdr:twoCellAnchor>
  <xdr:oneCellAnchor>
    <xdr:from>
      <xdr:col>62</xdr:col>
      <xdr:colOff>6350</xdr:colOff>
      <xdr:row>49</xdr:row>
      <xdr:rowOff>107950</xdr:rowOff>
    </xdr:from>
    <xdr:ext cx="290830"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0380" cy="25146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038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038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0380" cy="25146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038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038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0380" cy="25146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118110</xdr:rowOff>
    </xdr:from>
    <xdr:ext cx="762000" cy="25908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8220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8060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149860</xdr:rowOff>
    </xdr:from>
    <xdr:ext cx="7366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82550</xdr:rowOff>
    </xdr:from>
    <xdr:to>
      <xdr:col>73</xdr:col>
      <xdr:colOff>180975</xdr:colOff>
      <xdr:row>57</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55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111760</xdr:rowOff>
    </xdr:from>
    <xdr:ext cx="762000" cy="25146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82550</xdr:rowOff>
    </xdr:from>
    <xdr:to>
      <xdr:col>69</xdr:col>
      <xdr:colOff>92075</xdr:colOff>
      <xdr:row>58</xdr:row>
      <xdr:rowOff>38100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5520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48260</xdr:rowOff>
    </xdr:from>
    <xdr:ext cx="75438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111760</xdr:rowOff>
    </xdr:from>
    <xdr:ext cx="762000" cy="25146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438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438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438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158750</xdr:rowOff>
    </xdr:from>
    <xdr:to>
      <xdr:col>82</xdr:col>
      <xdr:colOff>158750</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3810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7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124460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25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168910</xdr:rowOff>
    </xdr:from>
    <xdr:ext cx="762000" cy="25146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986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31750</xdr:rowOff>
    </xdr:from>
    <xdr:to>
      <xdr:col>69</xdr:col>
      <xdr:colOff>142875</xdr:colOff>
      <xdr:row>57</xdr:row>
      <xdr:rowOff>133350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143510</xdr:rowOff>
    </xdr:from>
    <xdr:ext cx="754380" cy="25146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7326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99060</xdr:rowOff>
    </xdr:from>
    <xdr:ext cx="762000" cy="25146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700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lang="ja-JP" altLang="ja-JP" sz="1100">
              <a:solidFill>
                <a:schemeClr val="tx1"/>
              </a:solidFill>
              <a:effectLst/>
              <a:latin typeface="+mn-lt"/>
              <a:ea typeface="+mn-ea"/>
              <a:cs typeface="+mn-cs"/>
            </a:rPr>
            <a:t>類似団体平均を2.</a:t>
          </a:r>
          <a:r>
            <a:rPr lang="en-US" altLang="ja-JP" sz="1100">
              <a:solidFill>
                <a:schemeClr val="tx1"/>
              </a:solidFill>
              <a:effectLst/>
              <a:latin typeface="+mn-lt"/>
              <a:ea typeface="+mn-ea"/>
              <a:cs typeface="+mn-cs"/>
            </a:rPr>
            <a:t>7</a:t>
          </a:r>
          <a:r>
            <a:rPr lang="ja-JP" altLang="ja-JP" sz="1100">
              <a:solidFill>
                <a:schemeClr val="tx1"/>
              </a:solidFill>
              <a:effectLst/>
              <a:latin typeface="+mn-lt"/>
              <a:ea typeface="+mn-ea"/>
              <a:cs typeface="+mn-cs"/>
            </a:rPr>
            <a:t>ポイント下回っており、順位も上位に位置している。今後も補助期間の終期を設定した上で、運営費補助から事業費補助への転換を図るとともに、少額補助の効果の検証や多額の繰越金が生じている団体への補助のあり方について整理・見直しを行っていく。</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29</xdr:row>
      <xdr:rowOff>107950</xdr:rowOff>
    </xdr:from>
    <xdr:ext cx="29083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0380" cy="25146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0380" cy="25146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0380" cy="25146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0380" cy="25146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0380" cy="25146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0380" cy="25146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97790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69215</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97790</xdr:rowOff>
    </xdr:from>
    <xdr:to>
      <xdr:col>82</xdr:col>
      <xdr:colOff>196850</xdr:colOff>
      <xdr:row>41</xdr:row>
      <xdr:rowOff>97790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110490</xdr:rowOff>
    </xdr:from>
    <xdr:ext cx="762000" cy="251460"/>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152400</xdr:rowOff>
    </xdr:from>
    <xdr:to>
      <xdr:col>82</xdr:col>
      <xdr:colOff>107950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1025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148590</xdr:rowOff>
    </xdr:from>
    <xdr:ext cx="762000" cy="259080"/>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7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5080</xdr:rowOff>
    </xdr:from>
    <xdr:to>
      <xdr:col>82</xdr:col>
      <xdr:colOff>158750</xdr:colOff>
      <xdr:row>35</xdr:row>
      <xdr:rowOff>106680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133985</xdr:rowOff>
    </xdr:from>
    <xdr:to>
      <xdr:col>78</xdr:col>
      <xdr:colOff>69850</xdr:colOff>
      <xdr:row>33</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79183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14605</xdr:rowOff>
    </xdr:from>
    <xdr:to>
      <xdr:col>78</xdr:col>
      <xdr:colOff>120650</xdr:colOff>
      <xdr:row>35</xdr:row>
      <xdr:rowOff>116205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100965</xdr:rowOff>
    </xdr:from>
    <xdr:ext cx="736600" cy="25146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71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33</xdr:row>
      <xdr:rowOff>69850</xdr:rowOff>
    </xdr:from>
    <xdr:to>
      <xdr:col>73</xdr:col>
      <xdr:colOff>180975</xdr:colOff>
      <xdr:row>33</xdr:row>
      <xdr:rowOff>133985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2770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5080</xdr:rowOff>
    </xdr:from>
    <xdr:to>
      <xdr:col>74</xdr:col>
      <xdr:colOff>31750</xdr:colOff>
      <xdr:row>35</xdr:row>
      <xdr:rowOff>106680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91440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33</xdr:row>
      <xdr:rowOff>69850</xdr:rowOff>
    </xdr:from>
    <xdr:to>
      <xdr:col>69</xdr:col>
      <xdr:colOff>92075</xdr:colOff>
      <xdr:row>33</xdr:row>
      <xdr:rowOff>88265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277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149225</xdr:rowOff>
    </xdr:from>
    <xdr:to>
      <xdr:col>69</xdr:col>
      <xdr:colOff>142875</xdr:colOff>
      <xdr:row>35</xdr:row>
      <xdr:rowOff>79375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64135</xdr:rowOff>
    </xdr:from>
    <xdr:ext cx="754380" cy="25146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488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14605</xdr:rowOff>
    </xdr:from>
    <xdr:to>
      <xdr:col>65</xdr:col>
      <xdr:colOff>53975</xdr:colOff>
      <xdr:row>35</xdr:row>
      <xdr:rowOff>116205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100965</xdr:rowOff>
    </xdr:from>
    <xdr:ext cx="762000" cy="25146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7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438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438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438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33</xdr:row>
      <xdr:rowOff>101600</xdr:rowOff>
    </xdr:from>
    <xdr:to>
      <xdr:col>82</xdr:col>
      <xdr:colOff>158750</xdr:colOff>
      <xdr:row>34</xdr:row>
      <xdr:rowOff>31750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118110</xdr:rowOff>
    </xdr:from>
    <xdr:ext cx="762000" cy="259080"/>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0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33</xdr:row>
      <xdr:rowOff>110490</xdr:rowOff>
    </xdr:from>
    <xdr:to>
      <xdr:col>78</xdr:col>
      <xdr:colOff>120650</xdr:colOff>
      <xdr:row>34</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50800</xdr:rowOff>
    </xdr:from>
    <xdr:ext cx="7366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37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33</xdr:row>
      <xdr:rowOff>83185</xdr:rowOff>
    </xdr:from>
    <xdr:to>
      <xdr:col>74</xdr:col>
      <xdr:colOff>31750</xdr:colOff>
      <xdr:row>34</xdr:row>
      <xdr:rowOff>13335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23495</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09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33</xdr:row>
      <xdr:rowOff>19050</xdr:rowOff>
    </xdr:from>
    <xdr:to>
      <xdr:col>69</xdr:col>
      <xdr:colOff>142875</xdr:colOff>
      <xdr:row>33</xdr:row>
      <xdr:rowOff>120650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130810</xdr:rowOff>
    </xdr:from>
    <xdr:ext cx="75438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457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33</xdr:row>
      <xdr:rowOff>37465</xdr:rowOff>
    </xdr:from>
    <xdr:to>
      <xdr:col>65</xdr:col>
      <xdr:colOff>53975</xdr:colOff>
      <xdr:row>33</xdr:row>
      <xdr:rowOff>139065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69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149225</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464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lang="ja-JP" altLang="ja-JP" sz="1100">
              <a:solidFill>
                <a:schemeClr val="tx1"/>
              </a:solidFill>
              <a:effectLst/>
              <a:latin typeface="+mn-lt"/>
              <a:ea typeface="+mn-ea"/>
              <a:cs typeface="+mn-cs"/>
            </a:rPr>
            <a:t>令和5年度から0.8ポイント減少しているが、類似団体平均を</a:t>
          </a:r>
          <a:r>
            <a:rPr lang="en-US" altLang="ja-JP" sz="1100">
              <a:solidFill>
                <a:schemeClr val="tx1"/>
              </a:solidFill>
              <a:effectLst/>
              <a:latin typeface="+mn-lt"/>
              <a:ea typeface="+mn-ea"/>
              <a:cs typeface="+mn-cs"/>
            </a:rPr>
            <a:t>3.5</a:t>
          </a:r>
          <a:r>
            <a:rPr lang="ja-JP" altLang="ja-JP" sz="1100">
              <a:solidFill>
                <a:schemeClr val="tx1"/>
              </a:solidFill>
              <a:effectLst/>
              <a:latin typeface="+mn-lt"/>
              <a:ea typeface="+mn-ea"/>
              <a:cs typeface="+mn-cs"/>
            </a:rPr>
            <a:t>ポイント上回っており、順位も下位に位置している。今後も過去の大型プロジェクト事業分の起債償還や合併特例債の償還が続くことから、宮崎市中期財政計画（期間：平成30年度～令和6年度）に基づき、市全体として地方債の償還と起債の抑制を図ることで、市債残高の圧縮に努め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69</xdr:row>
      <xdr:rowOff>107950</xdr:rowOff>
    </xdr:from>
    <xdr:ext cx="290830"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0380" cy="25146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0380" cy="25908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0380"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0380" cy="25146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0380" cy="25908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0380" cy="25908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0380" cy="25146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142240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114300</xdr:rowOff>
    </xdr:from>
    <xdr:ext cx="762000" cy="259080"/>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142240</xdr:rowOff>
    </xdr:from>
    <xdr:to>
      <xdr:col>24</xdr:col>
      <xdr:colOff>114300</xdr:colOff>
      <xdr:row>80</xdr:row>
      <xdr:rowOff>142240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19050</xdr:rowOff>
    </xdr:from>
    <xdr:ext cx="762000" cy="251460"/>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119380</xdr:rowOff>
    </xdr:from>
    <xdr:to>
      <xdr:col>24</xdr:col>
      <xdr:colOff>25400</xdr:colOff>
      <xdr:row>79</xdr:row>
      <xdr:rowOff>8890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49248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161290</xdr:rowOff>
    </xdr:from>
    <xdr:ext cx="762000" cy="259080"/>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142240</xdr:rowOff>
    </xdr:from>
    <xdr:to>
      <xdr:col>19</xdr:col>
      <xdr:colOff>187325</xdr:colOff>
      <xdr:row>79</xdr:row>
      <xdr:rowOff>8890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5153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34290</xdr:rowOff>
    </xdr:from>
    <xdr:to>
      <xdr:col>20</xdr:col>
      <xdr:colOff>38100</xdr:colOff>
      <xdr:row>77</xdr:row>
      <xdr:rowOff>135890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146050</xdr:rowOff>
    </xdr:from>
    <xdr:ext cx="728980" cy="25146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0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96520</xdr:rowOff>
    </xdr:from>
    <xdr:to>
      <xdr:col>15</xdr:col>
      <xdr:colOff>98425</xdr:colOff>
      <xdr:row>78</xdr:row>
      <xdr:rowOff>142240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4696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41910</xdr:rowOff>
    </xdr:from>
    <xdr:to>
      <xdr:col>15</xdr:col>
      <xdr:colOff>149225</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153670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96520</xdr:rowOff>
    </xdr:from>
    <xdr:to>
      <xdr:col>11</xdr:col>
      <xdr:colOff>9525</xdr:colOff>
      <xdr:row>79</xdr:row>
      <xdr:rowOff>8890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46962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123190</xdr:rowOff>
    </xdr:from>
    <xdr:ext cx="754380" cy="25146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4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72390</xdr:rowOff>
    </xdr:from>
    <xdr:to>
      <xdr:col>6</xdr:col>
      <xdr:colOff>171450</xdr:colOff>
      <xdr:row>78</xdr:row>
      <xdr:rowOff>2540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xdr:rowOff>
    </xdr:from>
    <xdr:ext cx="75438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438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68580</xdr:rowOff>
    </xdr:from>
    <xdr:to>
      <xdr:col>24</xdr:col>
      <xdr:colOff>76200</xdr:colOff>
      <xdr:row>78</xdr:row>
      <xdr:rowOff>170180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40640</xdr:rowOff>
    </xdr:from>
    <xdr:ext cx="762000" cy="251460"/>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4137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129540</xdr:rowOff>
    </xdr:from>
    <xdr:to>
      <xdr:col>20</xdr:col>
      <xdr:colOff>38100</xdr:colOff>
      <xdr:row>79</xdr:row>
      <xdr:rowOff>59690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50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44450</xdr:rowOff>
    </xdr:from>
    <xdr:ext cx="72898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58900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91440</xdr:rowOff>
    </xdr:from>
    <xdr:to>
      <xdr:col>15</xdr:col>
      <xdr:colOff>149225</xdr:colOff>
      <xdr:row>79</xdr:row>
      <xdr:rowOff>21590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46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6350</xdr:rowOff>
    </xdr:from>
    <xdr:ext cx="762000" cy="25146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5509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132080</xdr:rowOff>
    </xdr:from>
    <xdr:ext cx="754380" cy="25146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50518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129540</xdr:rowOff>
    </xdr:from>
    <xdr:to>
      <xdr:col>6</xdr:col>
      <xdr:colOff>171450</xdr:colOff>
      <xdr:row>79</xdr:row>
      <xdr:rowOff>59690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50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44450</xdr:rowOff>
    </xdr:from>
    <xdr:ext cx="754380"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5890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lang="ja-JP" altLang="ja-JP" sz="1100">
              <a:solidFill>
                <a:schemeClr val="tx1"/>
              </a:solidFill>
              <a:effectLst/>
              <a:latin typeface="+mn-lt"/>
              <a:ea typeface="+mn-ea"/>
              <a:cs typeface="+mn-cs"/>
            </a:rPr>
            <a:t>類似団体平均を4.3ポイント下回っており、順位も上位に位置している。主な要因としては、「人件費」、「物件費」、「補助費等」、「その他」において類似団体平均を下回ったことによるものである。今後とも、歳出の徹底的な見直しを推進するとともに、歳入確保対策や企業誘致を積極的に推進することで税収を確保することなどにより、財政基盤の充実・強化に努め、財政健全化を図っていく。</a:t>
          </a:r>
          <a:endParaRPr kumimoji="1" lang="ja-JP" altLang="en-US" sz="1300">
            <a:solidFill>
              <a:srgbClr val="FF0000"/>
            </a:solidFill>
            <a:latin typeface="ＭＳ Ｐゴシック"/>
            <a:ea typeface="ＭＳ Ｐゴシック"/>
          </a:endParaRPr>
        </a:p>
      </xdr:txBody>
    </xdr:sp>
    <xdr:clientData/>
  </xdr:twoCellAnchor>
  <xdr:oneCellAnchor>
    <xdr:from>
      <xdr:col>62</xdr:col>
      <xdr:colOff>6350</xdr:colOff>
      <xdr:row>69</xdr:row>
      <xdr:rowOff>107950</xdr:rowOff>
    </xdr:from>
    <xdr:ext cx="290830" cy="2254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0380" cy="25146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0380"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0380" cy="25908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0380" cy="25146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0380"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0380" cy="25908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0380" cy="25146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41910</xdr:rowOff>
    </xdr:from>
    <xdr:ext cx="762000" cy="251460"/>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110490</xdr:rowOff>
    </xdr:from>
    <xdr:ext cx="762000" cy="251460"/>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31750</xdr:rowOff>
    </xdr:from>
    <xdr:to>
      <xdr:col>82</xdr:col>
      <xdr:colOff>107950</xdr:colOff>
      <xdr:row>76</xdr:row>
      <xdr:rowOff>73660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06195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116840</xdr:rowOff>
    </xdr:from>
    <xdr:ext cx="762000" cy="259080"/>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100330</xdr:rowOff>
    </xdr:from>
    <xdr:to>
      <xdr:col>78</xdr:col>
      <xdr:colOff>69850</xdr:colOff>
      <xdr:row>76</xdr:row>
      <xdr:rowOff>73660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5908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21590</xdr:rowOff>
    </xdr:from>
    <xdr:ext cx="7366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66040</xdr:rowOff>
    </xdr:from>
    <xdr:to>
      <xdr:col>73</xdr:col>
      <xdr:colOff>180975</xdr:colOff>
      <xdr:row>75</xdr:row>
      <xdr:rowOff>100330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5334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151130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66040</xdr:rowOff>
    </xdr:from>
    <xdr:to>
      <xdr:col>69</xdr:col>
      <xdr:colOff>92075</xdr:colOff>
      <xdr:row>75</xdr:row>
      <xdr:rowOff>134620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53340"/>
          <a:ext cx="8890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40640</xdr:rowOff>
    </xdr:from>
    <xdr:ext cx="754380" cy="25146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4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438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438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438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152400</xdr:rowOff>
    </xdr:from>
    <xdr:to>
      <xdr:col>82</xdr:col>
      <xdr:colOff>158750</xdr:colOff>
      <xdr:row>76</xdr:row>
      <xdr:rowOff>82550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168910</xdr:rowOff>
    </xdr:from>
    <xdr:ext cx="762000" cy="251460"/>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562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22860</xdr:rowOff>
    </xdr:from>
    <xdr:to>
      <xdr:col>78</xdr:col>
      <xdr:colOff>120650</xdr:colOff>
      <xdr:row>76</xdr:row>
      <xdr:rowOff>124460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134620</xdr:rowOff>
    </xdr:from>
    <xdr:ext cx="736600" cy="25146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219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49530</xdr:rowOff>
    </xdr:from>
    <xdr:to>
      <xdr:col>74</xdr:col>
      <xdr:colOff>31750</xdr:colOff>
      <xdr:row>75</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161290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7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15240</xdr:rowOff>
    </xdr:from>
    <xdr:to>
      <xdr:col>69</xdr:col>
      <xdr:colOff>142875</xdr:colOff>
      <xdr:row>74</xdr:row>
      <xdr:rowOff>116840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127000</xdr:rowOff>
    </xdr:from>
    <xdr:ext cx="75438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47140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83820</xdr:rowOff>
    </xdr:from>
    <xdr:to>
      <xdr:col>65</xdr:col>
      <xdr:colOff>53975</xdr:colOff>
      <xdr:row>76</xdr:row>
      <xdr:rowOff>13970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24130</xdr:rowOff>
    </xdr:from>
    <xdr:ext cx="762000" cy="25908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11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宮崎県宮崎市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386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386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146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146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146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20320</xdr:rowOff>
    </xdr:from>
    <xdr:to>
      <xdr:col>29</xdr:col>
      <xdr:colOff>127000</xdr:colOff>
      <xdr:row>19</xdr:row>
      <xdr:rowOff>31115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53895"/>
          <a:ext cx="0" cy="13823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3175</xdr:rowOff>
    </xdr:from>
    <xdr:ext cx="75438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35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55,761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31115</xdr:rowOff>
    </xdr:from>
    <xdr:to>
      <xdr:col>30</xdr:col>
      <xdr:colOff>25400</xdr:colOff>
      <xdr:row>19</xdr:row>
      <xdr:rowOff>31115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3362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106680</xdr:rowOff>
    </xdr:from>
    <xdr:ext cx="75438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35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92,049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20320</xdr:rowOff>
    </xdr:from>
    <xdr:to>
      <xdr:col>30</xdr:col>
      <xdr:colOff>25400</xdr:colOff>
      <xdr:row>11</xdr:row>
      <xdr:rowOff>20320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53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48895</xdr:rowOff>
    </xdr:from>
    <xdr:to>
      <xdr:col>29</xdr:col>
      <xdr:colOff>127000</xdr:colOff>
      <xdr:row>19</xdr:row>
      <xdr:rowOff>66040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182620"/>
          <a:ext cx="647700" cy="188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92710</xdr:rowOff>
    </xdr:from>
    <xdr:ext cx="754380"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635"/>
          <a:ext cx="754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71,247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76200</xdr:rowOff>
    </xdr:from>
    <xdr:to>
      <xdr:col>29</xdr:col>
      <xdr:colOff>177800</xdr:colOff>
      <xdr:row>16</xdr:row>
      <xdr:rowOff>6350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69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66040</xdr:rowOff>
    </xdr:from>
    <xdr:to>
      <xdr:col>26</xdr:col>
      <xdr:colOff>50800</xdr:colOff>
      <xdr:row>19</xdr:row>
      <xdr:rowOff>86360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371215"/>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74930</xdr:rowOff>
    </xdr:from>
    <xdr:to>
      <xdr:col>26</xdr:col>
      <xdr:colOff>101600</xdr:colOff>
      <xdr:row>17</xdr:row>
      <xdr:rowOff>4445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8657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14605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66,802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86360</xdr:rowOff>
    </xdr:from>
    <xdr:to>
      <xdr:col>22</xdr:col>
      <xdr:colOff>114300</xdr:colOff>
      <xdr:row>19</xdr:row>
      <xdr:rowOff>95250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391535"/>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128905</xdr:rowOff>
    </xdr:from>
    <xdr:to>
      <xdr:col>22</xdr:col>
      <xdr:colOff>165100</xdr:colOff>
      <xdr:row>17</xdr:row>
      <xdr:rowOff>59055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29197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69215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65,365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95250</xdr:rowOff>
    </xdr:from>
    <xdr:to>
      <xdr:col>18</xdr:col>
      <xdr:colOff>177800</xdr:colOff>
      <xdr:row>20</xdr:row>
      <xdr:rowOff>9525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400425"/>
          <a:ext cx="698500" cy="857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151765</xdr:rowOff>
    </xdr:from>
    <xdr:to>
      <xdr:col>19</xdr:col>
      <xdr:colOff>38100</xdr:colOff>
      <xdr:row>17</xdr:row>
      <xdr:rowOff>81915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294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92075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64,768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5080</xdr:rowOff>
    </xdr:from>
    <xdr:to>
      <xdr:col>15</xdr:col>
      <xdr:colOff>101600</xdr:colOff>
      <xdr:row>17</xdr:row>
      <xdr:rowOff>106680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29673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116840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64,110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438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169545</xdr:rowOff>
    </xdr:from>
    <xdr:to>
      <xdr:col>29</xdr:col>
      <xdr:colOff>177800</xdr:colOff>
      <xdr:row>18</xdr:row>
      <xdr:rowOff>99695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131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141605</xdr:rowOff>
    </xdr:from>
    <xdr:ext cx="754380"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388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59,795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15240</xdr:rowOff>
    </xdr:from>
    <xdr:to>
      <xdr:col>26</xdr:col>
      <xdr:colOff>101600</xdr:colOff>
      <xdr:row>19</xdr:row>
      <xdr:rowOff>116840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320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101600</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67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54,858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34925</xdr:rowOff>
    </xdr:from>
    <xdr:to>
      <xdr:col>22</xdr:col>
      <xdr:colOff>165100</xdr:colOff>
      <xdr:row>19</xdr:row>
      <xdr:rowOff>136525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340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121285</xdr:rowOff>
    </xdr:from>
    <xdr:ext cx="762000" cy="25146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6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54,326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44450</xdr:rowOff>
    </xdr:from>
    <xdr:to>
      <xdr:col>19</xdr:col>
      <xdr:colOff>38100</xdr:colOff>
      <xdr:row>19</xdr:row>
      <xdr:rowOff>146050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349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130810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5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54,086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130175</xdr:rowOff>
    </xdr:from>
    <xdr:to>
      <xdr:col>15</xdr:col>
      <xdr:colOff>101600</xdr:colOff>
      <xdr:row>20</xdr:row>
      <xdr:rowOff>60325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435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45085</xdr:rowOff>
    </xdr:from>
    <xdr:ext cx="762000" cy="2584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1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51,828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386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386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146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223520</xdr:rowOff>
    </xdr:from>
    <xdr:to>
      <xdr:col>29</xdr:col>
      <xdr:colOff>127000</xdr:colOff>
      <xdr:row>38</xdr:row>
      <xdr:rowOff>2540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148070"/>
          <a:ext cx="0" cy="13220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317500</xdr:rowOff>
    </xdr:from>
    <xdr:ext cx="754380" cy="25463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2200"/>
          <a:ext cx="7543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-7,726</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2540</xdr:rowOff>
    </xdr:from>
    <xdr:to>
      <xdr:col>30</xdr:col>
      <xdr:colOff>25400</xdr:colOff>
      <xdr:row>38</xdr:row>
      <xdr:rowOff>2540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4701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137795</xdr:rowOff>
    </xdr:from>
    <xdr:ext cx="754380" cy="25971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95"/>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223520</xdr:rowOff>
    </xdr:from>
    <xdr:to>
      <xdr:col>30</xdr:col>
      <xdr:colOff>25400</xdr:colOff>
      <xdr:row>33</xdr:row>
      <xdr:rowOff>223520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1480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264795</xdr:rowOff>
    </xdr:from>
    <xdr:to>
      <xdr:col>29</xdr:col>
      <xdr:colOff>127000</xdr:colOff>
      <xdr:row>34</xdr:row>
      <xdr:rowOff>276860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5003800" y="6532245"/>
          <a:ext cx="6477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81915</xdr:rowOff>
    </xdr:from>
    <xdr:ext cx="754380" cy="25971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265"/>
          <a:ext cx="75438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10,602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110490</xdr:rowOff>
    </xdr:from>
    <xdr:to>
      <xdr:col>29</xdr:col>
      <xdr:colOff>177800</xdr:colOff>
      <xdr:row>35</xdr:row>
      <xdr:rowOff>212725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7208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276860</xdr:rowOff>
    </xdr:from>
    <xdr:to>
      <xdr:col>26</xdr:col>
      <xdr:colOff>50800</xdr:colOff>
      <xdr:row>34</xdr:row>
      <xdr:rowOff>332105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4305300" y="6544310"/>
          <a:ext cx="698500" cy="552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106045</xdr:rowOff>
    </xdr:from>
    <xdr:to>
      <xdr:col>26</xdr:col>
      <xdr:colOff>101600</xdr:colOff>
      <xdr:row>35</xdr:row>
      <xdr:rowOff>207010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7163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192405</xdr:rowOff>
    </xdr:from>
    <xdr:ext cx="736600" cy="25146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75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332105</xdr:rowOff>
    </xdr:from>
    <xdr:to>
      <xdr:col>22</xdr:col>
      <xdr:colOff>114300</xdr:colOff>
      <xdr:row>35</xdr:row>
      <xdr:rowOff>26670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606800" y="6599555"/>
          <a:ext cx="698500" cy="37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104775</xdr:rowOff>
    </xdr:from>
    <xdr:to>
      <xdr:col>22</xdr:col>
      <xdr:colOff>165100</xdr:colOff>
      <xdr:row>35</xdr:row>
      <xdr:rowOff>207010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7151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192405</xdr:rowOff>
    </xdr:from>
    <xdr:ext cx="762000" cy="25146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7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10,736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26670</xdr:rowOff>
    </xdr:from>
    <xdr:to>
      <xdr:col>18</xdr:col>
      <xdr:colOff>177800</xdr:colOff>
      <xdr:row>35</xdr:row>
      <xdr:rowOff>127635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6637020"/>
          <a:ext cx="698500" cy="1009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122555</xdr:rowOff>
    </xdr:from>
    <xdr:to>
      <xdr:col>19</xdr:col>
      <xdr:colOff>38100</xdr:colOff>
      <xdr:row>35</xdr:row>
      <xdr:rowOff>224790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67329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208280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8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128905</xdr:rowOff>
    </xdr:from>
    <xdr:to>
      <xdr:col>15</xdr:col>
      <xdr:colOff>101600</xdr:colOff>
      <xdr:row>35</xdr:row>
      <xdr:rowOff>231140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67392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216535</xdr:rowOff>
    </xdr:from>
    <xdr:ext cx="762000" cy="2584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8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10,099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438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213995</xdr:rowOff>
    </xdr:from>
    <xdr:to>
      <xdr:col>29</xdr:col>
      <xdr:colOff>177800</xdr:colOff>
      <xdr:row>34</xdr:row>
      <xdr:rowOff>316230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64814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59055</xdr:rowOff>
    </xdr:from>
    <xdr:ext cx="754380"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26505"/>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16,891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227330</xdr:rowOff>
    </xdr:from>
    <xdr:to>
      <xdr:col>26</xdr:col>
      <xdr:colOff>101600</xdr:colOff>
      <xdr:row>34</xdr:row>
      <xdr:rowOff>328295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64947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339090</xdr:rowOff>
    </xdr:from>
    <xdr:ext cx="736600" cy="25527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636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16,552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281305</xdr:rowOff>
    </xdr:from>
    <xdr:to>
      <xdr:col>22</xdr:col>
      <xdr:colOff>165100</xdr:colOff>
      <xdr:row>35</xdr:row>
      <xdr:rowOff>40640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65487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49530</xdr:rowOff>
    </xdr:from>
    <xdr:ext cx="7620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169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15,119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320040</xdr:rowOff>
    </xdr:from>
    <xdr:to>
      <xdr:col>19</xdr:col>
      <xdr:colOff>38100</xdr:colOff>
      <xdr:row>35</xdr:row>
      <xdr:rowOff>78105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658749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88900</xdr:rowOff>
    </xdr:from>
    <xdr:ext cx="762000" cy="25400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56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78105</xdr:rowOff>
    </xdr:from>
    <xdr:to>
      <xdr:col>15</xdr:col>
      <xdr:colOff>101600</xdr:colOff>
      <xdr:row>35</xdr:row>
      <xdr:rowOff>179070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66884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189865</xdr:rowOff>
    </xdr:from>
    <xdr:ext cx="762000" cy="25654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573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11,468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宮崎県宮崎市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394,504
391,028
643.57
209,156,748
203,585,950
3,721,647
94,716,911
158,337,253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23.3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146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2265" cy="21780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146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146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6350</xdr:rowOff>
    </xdr:from>
    <xdr:ext cx="531495" cy="25146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22225</xdr:rowOff>
    </xdr:from>
    <xdr:ext cx="53149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801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8010" cy="25146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36195</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1145"/>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63500</xdr:rowOff>
    </xdr:from>
    <xdr:ext cx="534670" cy="25146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0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51,192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154940</xdr:rowOff>
    </xdr:from>
    <xdr:ext cx="534670" cy="25146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9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36195</xdr:rowOff>
    </xdr:from>
    <xdr:to>
      <xdr:col>24</xdr:col>
      <xdr:colOff>152400</xdr:colOff>
      <xdr:row>31</xdr:row>
      <xdr:rowOff>36195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1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132715</xdr:rowOff>
    </xdr:from>
    <xdr:to>
      <xdr:col>24</xdr:col>
      <xdr:colOff>63500</xdr:colOff>
      <xdr:row>38</xdr:row>
      <xdr:rowOff>145415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76365"/>
          <a:ext cx="83820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130175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4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107315</xdr:rowOff>
    </xdr:from>
    <xdr:to>
      <xdr:col>24</xdr:col>
      <xdr:colOff>114300</xdr:colOff>
      <xdr:row>36</xdr:row>
      <xdr:rowOff>37465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95885</xdr:rowOff>
    </xdr:from>
    <xdr:to>
      <xdr:col>19</xdr:col>
      <xdr:colOff>177800</xdr:colOff>
      <xdr:row>38</xdr:row>
      <xdr:rowOff>145415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61098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139700</xdr:rowOff>
    </xdr:from>
    <xdr:to>
      <xdr:col>20</xdr:col>
      <xdr:colOff>38100</xdr:colOff>
      <xdr:row>37</xdr:row>
      <xdr:rowOff>69850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86360</xdr:rowOff>
    </xdr:from>
    <xdr:ext cx="527050" cy="25146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0871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95885</xdr:rowOff>
    </xdr:from>
    <xdr:to>
      <xdr:col>15</xdr:col>
      <xdr:colOff>50800</xdr:colOff>
      <xdr:row>38</xdr:row>
      <xdr:rowOff>144145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1098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119380</xdr:rowOff>
    </xdr:from>
    <xdr:to>
      <xdr:col>15</xdr:col>
      <xdr:colOff>101600</xdr:colOff>
      <xdr:row>37</xdr:row>
      <xdr:rowOff>49530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66040</xdr:rowOff>
    </xdr:from>
    <xdr:ext cx="527050" cy="25146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0667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144145</xdr:rowOff>
    </xdr:from>
    <xdr:to>
      <xdr:col>10</xdr:col>
      <xdr:colOff>114300</xdr:colOff>
      <xdr:row>39</xdr:row>
      <xdr:rowOff>33655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5924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86360</xdr:rowOff>
    </xdr:from>
    <xdr:ext cx="527050" cy="25146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0871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161925</xdr:rowOff>
    </xdr:from>
    <xdr:to>
      <xdr:col>6</xdr:col>
      <xdr:colOff>38100</xdr:colOff>
      <xdr:row>37</xdr:row>
      <xdr:rowOff>92075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109220</xdr:rowOff>
    </xdr:from>
    <xdr:ext cx="527050" cy="25146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10997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81915</xdr:rowOff>
    </xdr:from>
    <xdr:to>
      <xdr:col>24</xdr:col>
      <xdr:colOff>114300</xdr:colOff>
      <xdr:row>38</xdr:row>
      <xdr:rowOff>12065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60325</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03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94615</xdr:rowOff>
    </xdr:from>
    <xdr:to>
      <xdr:col>20</xdr:col>
      <xdr:colOff>38100</xdr:colOff>
      <xdr:row>39</xdr:row>
      <xdr:rowOff>24765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0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15875</xdr:rowOff>
    </xdr:from>
    <xdr:ext cx="52705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7024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45085</xdr:rowOff>
    </xdr:from>
    <xdr:to>
      <xdr:col>15</xdr:col>
      <xdr:colOff>101600</xdr:colOff>
      <xdr:row>38</xdr:row>
      <xdr:rowOff>146685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137795</xdr:rowOff>
    </xdr:from>
    <xdr:ext cx="52705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6528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93345</xdr:rowOff>
    </xdr:from>
    <xdr:to>
      <xdr:col>10</xdr:col>
      <xdr:colOff>165100</xdr:colOff>
      <xdr:row>39</xdr:row>
      <xdr:rowOff>23495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0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14605</xdr:rowOff>
    </xdr:from>
    <xdr:ext cx="52705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7011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154940</xdr:rowOff>
    </xdr:from>
    <xdr:to>
      <xdr:col>6</xdr:col>
      <xdr:colOff>38100</xdr:colOff>
      <xdr:row>39</xdr:row>
      <xdr:rowOff>84455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7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75565</xdr:rowOff>
    </xdr:from>
    <xdr:ext cx="527050" cy="25146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76211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2265" cy="21780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146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398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168910</xdr:rowOff>
    </xdr:from>
    <xdr:ext cx="531495" cy="25146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101130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54610</xdr:rowOff>
    </xdr:from>
    <xdr:ext cx="531495" cy="25146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8272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111760</xdr:rowOff>
    </xdr:from>
    <xdr:ext cx="531495" cy="25146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5415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5146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505" y="9255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52</xdr:row>
      <xdr:rowOff>54610</xdr:rowOff>
    </xdr:from>
    <xdr:ext cx="531495" cy="25146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505" y="89700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50</xdr:row>
      <xdr:rowOff>111760</xdr:rowOff>
    </xdr:from>
    <xdr:ext cx="531495" cy="25146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505" y="86842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48</xdr:row>
      <xdr:rowOff>168910</xdr:rowOff>
    </xdr:from>
    <xdr:ext cx="588010" cy="251460"/>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39851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8010" cy="251460"/>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152400</xdr:rowOff>
    </xdr:from>
    <xdr:to>
      <xdr:col>24</xdr:col>
      <xdr:colOff>62865</xdr:colOff>
      <xdr:row>58</xdr:row>
      <xdr:rowOff>97790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900"/>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101600</xdr:rowOff>
    </xdr:from>
    <xdr:ext cx="534670" cy="259080"/>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47,463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97790</xdr:rowOff>
    </xdr:from>
    <xdr:to>
      <xdr:col>24</xdr:col>
      <xdr:colOff>152400</xdr:colOff>
      <xdr:row>58</xdr:row>
      <xdr:rowOff>97790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99060</xdr:rowOff>
    </xdr:from>
    <xdr:ext cx="534670" cy="251460"/>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50011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93,565</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152400</xdr:rowOff>
    </xdr:from>
    <xdr:to>
      <xdr:col>24</xdr:col>
      <xdr:colOff>152400</xdr:colOff>
      <xdr:row>50</xdr:row>
      <xdr:rowOff>152400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19050</xdr:rowOff>
    </xdr:from>
    <xdr:to>
      <xdr:col>24</xdr:col>
      <xdr:colOff>63500</xdr:colOff>
      <xdr:row>54</xdr:row>
      <xdr:rowOff>10795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105900"/>
          <a:ext cx="8382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83820</xdr:rowOff>
    </xdr:from>
    <xdr:ext cx="534670" cy="259080"/>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5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105410</xdr:rowOff>
    </xdr:from>
    <xdr:to>
      <xdr:col>24</xdr:col>
      <xdr:colOff>114300</xdr:colOff>
      <xdr:row>56</xdr:row>
      <xdr:rowOff>35560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10795</xdr:rowOff>
    </xdr:from>
    <xdr:to>
      <xdr:col>19</xdr:col>
      <xdr:colOff>177800</xdr:colOff>
      <xdr:row>54</xdr:row>
      <xdr:rowOff>119380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908300" y="926909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5080</xdr:rowOff>
    </xdr:from>
    <xdr:to>
      <xdr:col>20</xdr:col>
      <xdr:colOff>38100</xdr:colOff>
      <xdr:row>56</xdr:row>
      <xdr:rowOff>106680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97790</xdr:rowOff>
    </xdr:from>
    <xdr:ext cx="527050" cy="25146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29965" y="96989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54</xdr:row>
      <xdr:rowOff>119380</xdr:rowOff>
    </xdr:from>
    <xdr:to>
      <xdr:col>15</xdr:col>
      <xdr:colOff>50800</xdr:colOff>
      <xdr:row>55</xdr:row>
      <xdr:rowOff>111125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37768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27940</xdr:rowOff>
    </xdr:from>
    <xdr:to>
      <xdr:col>15</xdr:col>
      <xdr:colOff>101600</xdr:colOff>
      <xdr:row>55</xdr:row>
      <xdr:rowOff>129540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120650</xdr:rowOff>
    </xdr:from>
    <xdr:ext cx="527050" cy="25146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0965" y="95504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111125</xdr:rowOff>
    </xdr:from>
    <xdr:to>
      <xdr:col>10</xdr:col>
      <xdr:colOff>114300</xdr:colOff>
      <xdr:row>56</xdr:row>
      <xdr:rowOff>147320</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40875"/>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149860</xdr:rowOff>
    </xdr:from>
    <xdr:to>
      <xdr:col>10</xdr:col>
      <xdr:colOff>165100</xdr:colOff>
      <xdr:row>56</xdr:row>
      <xdr:rowOff>80010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71120</xdr:rowOff>
    </xdr:from>
    <xdr:ext cx="52705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1965" y="967232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10795</xdr:rowOff>
    </xdr:from>
    <xdr:to>
      <xdr:col>6</xdr:col>
      <xdr:colOff>38100</xdr:colOff>
      <xdr:row>57</xdr:row>
      <xdr:rowOff>112395</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103505</xdr:rowOff>
    </xdr:from>
    <xdr:ext cx="52705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2965" y="98761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52</xdr:row>
      <xdr:rowOff>139700</xdr:rowOff>
    </xdr:from>
    <xdr:to>
      <xdr:col>24</xdr:col>
      <xdr:colOff>114300</xdr:colOff>
      <xdr:row>53</xdr:row>
      <xdr:rowOff>69850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0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162560</xdr:rowOff>
    </xdr:from>
    <xdr:ext cx="534670" cy="259080"/>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8906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80,219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53</xdr:row>
      <xdr:rowOff>132080</xdr:rowOff>
    </xdr:from>
    <xdr:to>
      <xdr:col>20</xdr:col>
      <xdr:colOff>38100</xdr:colOff>
      <xdr:row>54</xdr:row>
      <xdr:rowOff>61595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218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52</xdr:row>
      <xdr:rowOff>78105</xdr:rowOff>
    </xdr:from>
    <xdr:ext cx="527050" cy="25146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29965" y="89935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54</xdr:row>
      <xdr:rowOff>68580</xdr:rowOff>
    </xdr:from>
    <xdr:to>
      <xdr:col>15</xdr:col>
      <xdr:colOff>101600</xdr:colOff>
      <xdr:row>54</xdr:row>
      <xdr:rowOff>170180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32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53</xdr:row>
      <xdr:rowOff>15240</xdr:rowOff>
    </xdr:from>
    <xdr:ext cx="527050"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0965" y="91020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60325</xdr:rowOff>
    </xdr:from>
    <xdr:to>
      <xdr:col>10</xdr:col>
      <xdr:colOff>165100</xdr:colOff>
      <xdr:row>55</xdr:row>
      <xdr:rowOff>161925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9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6985</xdr:rowOff>
    </xdr:from>
    <xdr:ext cx="527050" cy="25146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1965" y="926528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96520</xdr:rowOff>
    </xdr:from>
    <xdr:to>
      <xdr:col>6</xdr:col>
      <xdr:colOff>38100</xdr:colOff>
      <xdr:row>57</xdr:row>
      <xdr:rowOff>26670</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9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43180</xdr:rowOff>
    </xdr:from>
    <xdr:ext cx="527050" cy="251460"/>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2965" y="94729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2265" cy="21780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1300" cy="25146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080" y="13370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146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913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146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24561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146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9989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1460"/>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505" y="11541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86995</xdr:rowOff>
    </xdr:from>
    <xdr:to>
      <xdr:col>24</xdr:col>
      <xdr:colOff>62865</xdr:colOff>
      <xdr:row>78</xdr:row>
      <xdr:rowOff>128905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49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132715</xdr:rowOff>
    </xdr:from>
    <xdr:ext cx="378460" cy="251460"/>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815"/>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128905</xdr:rowOff>
    </xdr:from>
    <xdr:to>
      <xdr:col>24</xdr:col>
      <xdr:colOff>152400</xdr:colOff>
      <xdr:row>78</xdr:row>
      <xdr:rowOff>128905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33655</xdr:rowOff>
    </xdr:from>
    <xdr:ext cx="534670" cy="2584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31,158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86995</xdr:rowOff>
    </xdr:from>
    <xdr:to>
      <xdr:col>24</xdr:col>
      <xdr:colOff>152400</xdr:colOff>
      <xdr:row>70</xdr:row>
      <xdr:rowOff>86995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39370</xdr:rowOff>
    </xdr:from>
    <xdr:to>
      <xdr:col>24</xdr:col>
      <xdr:colOff>63500</xdr:colOff>
      <xdr:row>78</xdr:row>
      <xdr:rowOff>41910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124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39370</xdr:rowOff>
    </xdr:from>
    <xdr:ext cx="469900" cy="259080"/>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16510</xdr:rowOff>
    </xdr:from>
    <xdr:to>
      <xdr:col>24</xdr:col>
      <xdr:colOff>114300</xdr:colOff>
      <xdr:row>77</xdr:row>
      <xdr:rowOff>118110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41910</xdr:rowOff>
    </xdr:from>
    <xdr:to>
      <xdr:col>19</xdr:col>
      <xdr:colOff>177800</xdr:colOff>
      <xdr:row>78</xdr:row>
      <xdr:rowOff>50165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1501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38735</xdr:rowOff>
    </xdr:from>
    <xdr:to>
      <xdr:col>20</xdr:col>
      <xdr:colOff>38100</xdr:colOff>
      <xdr:row>77</xdr:row>
      <xdr:rowOff>140335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156845</xdr:rowOff>
    </xdr:from>
    <xdr:ext cx="462280" cy="25146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350" y="1301559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50165</xdr:rowOff>
    </xdr:from>
    <xdr:to>
      <xdr:col>15</xdr:col>
      <xdr:colOff>50800</xdr:colOff>
      <xdr:row>78</xdr:row>
      <xdr:rowOff>52070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232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34925</xdr:rowOff>
    </xdr:from>
    <xdr:to>
      <xdr:col>15</xdr:col>
      <xdr:colOff>101600</xdr:colOff>
      <xdr:row>77</xdr:row>
      <xdr:rowOff>136525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153035</xdr:rowOff>
    </xdr:from>
    <xdr:ext cx="46228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350" y="1301178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48260</xdr:rowOff>
    </xdr:from>
    <xdr:to>
      <xdr:col>10</xdr:col>
      <xdr:colOff>114300</xdr:colOff>
      <xdr:row>78</xdr:row>
      <xdr:rowOff>52070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213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27940</xdr:rowOff>
    </xdr:from>
    <xdr:to>
      <xdr:col>10</xdr:col>
      <xdr:colOff>165100</xdr:colOff>
      <xdr:row>77</xdr:row>
      <xdr:rowOff>129540</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146050</xdr:rowOff>
    </xdr:from>
    <xdr:ext cx="462280" cy="25146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350" y="1300480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36195</xdr:rowOff>
    </xdr:from>
    <xdr:to>
      <xdr:col>6</xdr:col>
      <xdr:colOff>38100</xdr:colOff>
      <xdr:row>77</xdr:row>
      <xdr:rowOff>137795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154940</xdr:rowOff>
    </xdr:from>
    <xdr:ext cx="462280" cy="25146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350" y="130136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160020</xdr:rowOff>
    </xdr:from>
    <xdr:to>
      <xdr:col>24</xdr:col>
      <xdr:colOff>114300</xdr:colOff>
      <xdr:row>78</xdr:row>
      <xdr:rowOff>90170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74930</xdr:rowOff>
    </xdr:from>
    <xdr:ext cx="469900" cy="251460"/>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765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162560</xdr:rowOff>
    </xdr:from>
    <xdr:to>
      <xdr:col>20</xdr:col>
      <xdr:colOff>38100</xdr:colOff>
      <xdr:row>78</xdr:row>
      <xdr:rowOff>92710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6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83820</xdr:rowOff>
    </xdr:from>
    <xdr:ext cx="462280"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350" y="134569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170815</xdr:rowOff>
    </xdr:from>
    <xdr:to>
      <xdr:col>15</xdr:col>
      <xdr:colOff>101600</xdr:colOff>
      <xdr:row>78</xdr:row>
      <xdr:rowOff>100965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7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92075</xdr:rowOff>
    </xdr:from>
    <xdr:ext cx="462280"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350" y="134651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635</xdr:rowOff>
    </xdr:from>
    <xdr:to>
      <xdr:col>10</xdr:col>
      <xdr:colOff>165100</xdr:colOff>
      <xdr:row>78</xdr:row>
      <xdr:rowOff>102235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93345</xdr:rowOff>
    </xdr:from>
    <xdr:ext cx="462280"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350" y="134664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168910</xdr:rowOff>
    </xdr:from>
    <xdr:to>
      <xdr:col>6</xdr:col>
      <xdr:colOff>38100</xdr:colOff>
      <xdr:row>78</xdr:row>
      <xdr:rowOff>99060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7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90170</xdr:rowOff>
    </xdr:from>
    <xdr:ext cx="462280" cy="259080"/>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350" y="134632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2265" cy="21780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146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7256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88010" cy="25146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660334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8010"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627695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8010" cy="25146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9512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8010" cy="2584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624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8010" cy="259080"/>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5297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8010" cy="251460"/>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88265</xdr:rowOff>
    </xdr:from>
    <xdr:to>
      <xdr:col>24</xdr:col>
      <xdr:colOff>62865</xdr:colOff>
      <xdr:row>99</xdr:row>
      <xdr:rowOff>5080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76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8890</xdr:rowOff>
    </xdr:from>
    <xdr:ext cx="534670" cy="251460"/>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5080</xdr:rowOff>
    </xdr:from>
    <xdr:to>
      <xdr:col>24</xdr:col>
      <xdr:colOff>152400</xdr:colOff>
      <xdr:row>99</xdr:row>
      <xdr:rowOff>5080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34925</xdr:rowOff>
    </xdr:from>
    <xdr:ext cx="598805" cy="259080"/>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232,737</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88265</xdr:rowOff>
    </xdr:from>
    <xdr:to>
      <xdr:col>24</xdr:col>
      <xdr:colOff>152400</xdr:colOff>
      <xdr:row>90</xdr:row>
      <xdr:rowOff>88265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121920</xdr:rowOff>
    </xdr:from>
    <xdr:to>
      <xdr:col>24</xdr:col>
      <xdr:colOff>63500</xdr:colOff>
      <xdr:row>94</xdr:row>
      <xdr:rowOff>38735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06677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78105</xdr:rowOff>
    </xdr:from>
    <xdr:ext cx="598805" cy="251460"/>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55"/>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148,262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99695</xdr:rowOff>
    </xdr:from>
    <xdr:to>
      <xdr:col>24</xdr:col>
      <xdr:colOff>114300</xdr:colOff>
      <xdr:row>96</xdr:row>
      <xdr:rowOff>29845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38735</xdr:rowOff>
    </xdr:from>
    <xdr:to>
      <xdr:col>19</xdr:col>
      <xdr:colOff>177800</xdr:colOff>
      <xdr:row>94</xdr:row>
      <xdr:rowOff>168910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15503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5080</xdr:rowOff>
    </xdr:from>
    <xdr:to>
      <xdr:col>20</xdr:col>
      <xdr:colOff>38100</xdr:colOff>
      <xdr:row>96</xdr:row>
      <xdr:rowOff>106680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97790</xdr:rowOff>
    </xdr:from>
    <xdr:ext cx="591185" cy="25146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580" y="1655699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41275</xdr:rowOff>
    </xdr:from>
    <xdr:to>
      <xdr:col>15</xdr:col>
      <xdr:colOff>50800</xdr:colOff>
      <xdr:row>94</xdr:row>
      <xdr:rowOff>168910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157575"/>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12065</xdr:rowOff>
    </xdr:from>
    <xdr:ext cx="59118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580" y="1664271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133,325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41275</xdr:rowOff>
    </xdr:from>
    <xdr:to>
      <xdr:col>10</xdr:col>
      <xdr:colOff>114300</xdr:colOff>
      <xdr:row>96</xdr:row>
      <xdr:rowOff>4445</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157575"/>
          <a:ext cx="88900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153670</xdr:rowOff>
    </xdr:from>
    <xdr:to>
      <xdr:col>10</xdr:col>
      <xdr:colOff>165100</xdr:colOff>
      <xdr:row>96</xdr:row>
      <xdr:rowOff>83820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74930</xdr:rowOff>
    </xdr:from>
    <xdr:ext cx="591185" cy="25146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580" y="1653413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86360</xdr:rowOff>
    </xdr:from>
    <xdr:to>
      <xdr:col>6</xdr:col>
      <xdr:colOff>38100</xdr:colOff>
      <xdr:row>98</xdr:row>
      <xdr:rowOff>15875</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7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6985</xdr:rowOff>
    </xdr:from>
    <xdr:ext cx="591185" cy="25146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580" y="1680908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71120</xdr:rowOff>
    </xdr:from>
    <xdr:to>
      <xdr:col>24</xdr:col>
      <xdr:colOff>114300</xdr:colOff>
      <xdr:row>94</xdr:row>
      <xdr:rowOff>1270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01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93980</xdr:rowOff>
    </xdr:from>
    <xdr:ext cx="598805" cy="259080"/>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867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182,379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159385</xdr:rowOff>
    </xdr:from>
    <xdr:to>
      <xdr:col>20</xdr:col>
      <xdr:colOff>38100</xdr:colOff>
      <xdr:row>94</xdr:row>
      <xdr:rowOff>89535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10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106045</xdr:rowOff>
    </xdr:from>
    <xdr:ext cx="59118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580" y="1587944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174,288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118110</xdr:rowOff>
    </xdr:from>
    <xdr:to>
      <xdr:col>15</xdr:col>
      <xdr:colOff>101600</xdr:colOff>
      <xdr:row>95</xdr:row>
      <xdr:rowOff>48260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2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64770</xdr:rowOff>
    </xdr:from>
    <xdr:ext cx="591185" cy="25146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580" y="1600962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161925</xdr:rowOff>
    </xdr:from>
    <xdr:to>
      <xdr:col>10</xdr:col>
      <xdr:colOff>165100</xdr:colOff>
      <xdr:row>94</xdr:row>
      <xdr:rowOff>92075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10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109220</xdr:rowOff>
    </xdr:from>
    <xdr:ext cx="591185" cy="251460"/>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580" y="1588262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174,030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125095</xdr:rowOff>
    </xdr:from>
    <xdr:to>
      <xdr:col>6</xdr:col>
      <xdr:colOff>38100</xdr:colOff>
      <xdr:row>96</xdr:row>
      <xdr:rowOff>55245</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41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71755</xdr:rowOff>
    </xdr:from>
    <xdr:ext cx="591185" cy="259080"/>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580" y="161880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145,914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2265" cy="21780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1300"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080" y="6643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146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505" y="63163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6350</xdr:rowOff>
    </xdr:from>
    <xdr:ext cx="531495" cy="25146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8010" cy="2584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53371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8010" cy="259080"/>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370" y="5010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8010" cy="251460"/>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370" y="4683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27305</xdr:rowOff>
    </xdr:from>
    <xdr:to>
      <xdr:col>54</xdr:col>
      <xdr:colOff>189865</xdr:colOff>
      <xdr:row>38</xdr:row>
      <xdr:rowOff>36830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605"/>
          <a:ext cx="1270" cy="695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40640</xdr:rowOff>
    </xdr:from>
    <xdr:ext cx="534670" cy="251460"/>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7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36830</xdr:rowOff>
    </xdr:from>
    <xdr:to>
      <xdr:col>55</xdr:col>
      <xdr:colOff>88900</xdr:colOff>
      <xdr:row>38</xdr:row>
      <xdr:rowOff>36830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145415</xdr:rowOff>
    </xdr:from>
    <xdr:ext cx="534670" cy="251460"/>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81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85,328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27305</xdr:rowOff>
    </xdr:from>
    <xdr:to>
      <xdr:col>55</xdr:col>
      <xdr:colOff>88900</xdr:colOff>
      <xdr:row>34</xdr:row>
      <xdr:rowOff>27305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64135</xdr:rowOff>
    </xdr:from>
    <xdr:to>
      <xdr:col>55</xdr:col>
      <xdr:colOff>0</xdr:colOff>
      <xdr:row>37</xdr:row>
      <xdr:rowOff>110490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07785"/>
          <a:ext cx="838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17780</xdr:rowOff>
    </xdr:from>
    <xdr:ext cx="534670" cy="251460"/>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899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166370</xdr:rowOff>
    </xdr:from>
    <xdr:to>
      <xdr:col>55</xdr:col>
      <xdr:colOff>50800</xdr:colOff>
      <xdr:row>37</xdr:row>
      <xdr:rowOff>96520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107315</xdr:rowOff>
    </xdr:from>
    <xdr:to>
      <xdr:col>50</xdr:col>
      <xdr:colOff>114300</xdr:colOff>
      <xdr:row>37</xdr:row>
      <xdr:rowOff>64135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279515"/>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138430</xdr:rowOff>
    </xdr:from>
    <xdr:to>
      <xdr:col>50</xdr:col>
      <xdr:colOff>165100</xdr:colOff>
      <xdr:row>37</xdr:row>
      <xdr:rowOff>68580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85090</xdr:rowOff>
    </xdr:from>
    <xdr:ext cx="52705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1965" y="60858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90805</xdr:rowOff>
    </xdr:from>
    <xdr:to>
      <xdr:col>45</xdr:col>
      <xdr:colOff>177800</xdr:colOff>
      <xdr:row>36</xdr:row>
      <xdr:rowOff>107315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091555"/>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98425</xdr:rowOff>
    </xdr:from>
    <xdr:to>
      <xdr:col>46</xdr:col>
      <xdr:colOff>38100</xdr:colOff>
      <xdr:row>37</xdr:row>
      <xdr:rowOff>29210</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19685</xdr:rowOff>
    </xdr:from>
    <xdr:ext cx="527050" cy="25146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2965" y="63633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81915</xdr:rowOff>
    </xdr:from>
    <xdr:to>
      <xdr:col>41</xdr:col>
      <xdr:colOff>50800</xdr:colOff>
      <xdr:row>35</xdr:row>
      <xdr:rowOff>90805</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25415"/>
          <a:ext cx="889000" cy="866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137795</xdr:rowOff>
    </xdr:from>
    <xdr:to>
      <xdr:col>41</xdr:col>
      <xdr:colOff>101600</xdr:colOff>
      <xdr:row>37</xdr:row>
      <xdr:rowOff>67945</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59055</xdr:rowOff>
    </xdr:from>
    <xdr:ext cx="52705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3965" y="64027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39,003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81280</xdr:rowOff>
    </xdr:from>
    <xdr:to>
      <xdr:col>36</xdr:col>
      <xdr:colOff>165100</xdr:colOff>
      <xdr:row>31</xdr:row>
      <xdr:rowOff>11430</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2540</xdr:rowOff>
    </xdr:from>
    <xdr:ext cx="591185"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580" y="531749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59690</xdr:rowOff>
    </xdr:from>
    <xdr:to>
      <xdr:col>55</xdr:col>
      <xdr:colOff>50800</xdr:colOff>
      <xdr:row>37</xdr:row>
      <xdr:rowOff>161290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146050</xdr:rowOff>
    </xdr:from>
    <xdr:ext cx="534670" cy="251460"/>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182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13335</xdr:rowOff>
    </xdr:from>
    <xdr:to>
      <xdr:col>50</xdr:col>
      <xdr:colOff>165100</xdr:colOff>
      <xdr:row>37</xdr:row>
      <xdr:rowOff>114935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106045</xdr:rowOff>
    </xdr:from>
    <xdr:ext cx="527050"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1965" y="64496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56515</xdr:rowOff>
    </xdr:from>
    <xdr:to>
      <xdr:col>46</xdr:col>
      <xdr:colOff>38100</xdr:colOff>
      <xdr:row>36</xdr:row>
      <xdr:rowOff>158115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2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3810</xdr:rowOff>
    </xdr:from>
    <xdr:ext cx="527050" cy="259080"/>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2965" y="60045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40640</xdr:rowOff>
    </xdr:from>
    <xdr:to>
      <xdr:col>41</xdr:col>
      <xdr:colOff>101600</xdr:colOff>
      <xdr:row>35</xdr:row>
      <xdr:rowOff>141605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041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33</xdr:row>
      <xdr:rowOff>158115</xdr:rowOff>
    </xdr:from>
    <xdr:ext cx="527050" cy="251460"/>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3965" y="58159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31115</xdr:rowOff>
    </xdr:from>
    <xdr:to>
      <xdr:col>36</xdr:col>
      <xdr:colOff>165100</xdr:colOff>
      <xdr:row>30</xdr:row>
      <xdr:rowOff>132715</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7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149225</xdr:rowOff>
    </xdr:from>
    <xdr:ext cx="591185" cy="25908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580" y="49498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2265" cy="21780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1300" cy="25146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080" y="10398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146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505" y="9255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8010" cy="259080"/>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370" y="8493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8010" cy="251460"/>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115570</xdr:rowOff>
    </xdr:from>
    <xdr:to>
      <xdr:col>54</xdr:col>
      <xdr:colOff>189865</xdr:colOff>
      <xdr:row>58</xdr:row>
      <xdr:rowOff>136525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070"/>
          <a:ext cx="127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140335</xdr:rowOff>
    </xdr:from>
    <xdr:ext cx="534670" cy="259080"/>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136525</xdr:rowOff>
    </xdr:from>
    <xdr:to>
      <xdr:col>55</xdr:col>
      <xdr:colOff>88900</xdr:colOff>
      <xdr:row>58</xdr:row>
      <xdr:rowOff>136525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62230</xdr:rowOff>
    </xdr:from>
    <xdr:ext cx="534670" cy="259080"/>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97,264</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115570</xdr:rowOff>
    </xdr:from>
    <xdr:to>
      <xdr:col>55</xdr:col>
      <xdr:colOff>88900</xdr:colOff>
      <xdr:row>50</xdr:row>
      <xdr:rowOff>115570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100330</xdr:rowOff>
    </xdr:from>
    <xdr:to>
      <xdr:col>55</xdr:col>
      <xdr:colOff>0</xdr:colOff>
      <xdr:row>56</xdr:row>
      <xdr:rowOff>105410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70153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137160</xdr:rowOff>
    </xdr:from>
    <xdr:ext cx="534670" cy="259080"/>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4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113665</xdr:rowOff>
    </xdr:from>
    <xdr:to>
      <xdr:col>55</xdr:col>
      <xdr:colOff>50800</xdr:colOff>
      <xdr:row>56</xdr:row>
      <xdr:rowOff>43815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100330</xdr:rowOff>
    </xdr:from>
    <xdr:to>
      <xdr:col>50</xdr:col>
      <xdr:colOff>114300</xdr:colOff>
      <xdr:row>57</xdr:row>
      <xdr:rowOff>57150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70153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138430</xdr:rowOff>
    </xdr:from>
    <xdr:to>
      <xdr:col>50</xdr:col>
      <xdr:colOff>165100</xdr:colOff>
      <xdr:row>56</xdr:row>
      <xdr:rowOff>68580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85090</xdr:rowOff>
    </xdr:from>
    <xdr:ext cx="52705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1965" y="93433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57150</xdr:rowOff>
    </xdr:from>
    <xdr:to>
      <xdr:col>45</xdr:col>
      <xdr:colOff>177800</xdr:colOff>
      <xdr:row>57</xdr:row>
      <xdr:rowOff>135890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82980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156845</xdr:rowOff>
    </xdr:from>
    <xdr:to>
      <xdr:col>46</xdr:col>
      <xdr:colOff>38100</xdr:colOff>
      <xdr:row>56</xdr:row>
      <xdr:rowOff>86995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103505</xdr:rowOff>
    </xdr:from>
    <xdr:ext cx="52705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2965" y="93618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64770</xdr:rowOff>
    </xdr:from>
    <xdr:to>
      <xdr:col>41</xdr:col>
      <xdr:colOff>50800</xdr:colOff>
      <xdr:row>57</xdr:row>
      <xdr:rowOff>135890</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494520"/>
          <a:ext cx="889000" cy="414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144145</xdr:rowOff>
    </xdr:from>
    <xdr:to>
      <xdr:col>41</xdr:col>
      <xdr:colOff>101600</xdr:colOff>
      <xdr:row>56</xdr:row>
      <xdr:rowOff>74930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90805</xdr:rowOff>
    </xdr:from>
    <xdr:ext cx="527050" cy="2584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3965" y="934910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66040</xdr:rowOff>
    </xdr:from>
    <xdr:to>
      <xdr:col>36</xdr:col>
      <xdr:colOff>165100</xdr:colOff>
      <xdr:row>55</xdr:row>
      <xdr:rowOff>167640</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158750</xdr:rowOff>
    </xdr:from>
    <xdr:ext cx="52705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4965" y="95885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54610</xdr:rowOff>
    </xdr:from>
    <xdr:to>
      <xdr:col>55</xdr:col>
      <xdr:colOff>50800</xdr:colOff>
      <xdr:row>56</xdr:row>
      <xdr:rowOff>156210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65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33020</xdr:rowOff>
    </xdr:from>
    <xdr:ext cx="534670" cy="259080"/>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634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43,811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49530</xdr:rowOff>
    </xdr:from>
    <xdr:to>
      <xdr:col>50</xdr:col>
      <xdr:colOff>165100</xdr:colOff>
      <xdr:row>56</xdr:row>
      <xdr:rowOff>151130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65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142240</xdr:rowOff>
    </xdr:from>
    <xdr:ext cx="527050"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1965" y="97434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6350</xdr:rowOff>
    </xdr:from>
    <xdr:to>
      <xdr:col>46</xdr:col>
      <xdr:colOff>38100</xdr:colOff>
      <xdr:row>57</xdr:row>
      <xdr:rowOff>107950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99060</xdr:rowOff>
    </xdr:from>
    <xdr:ext cx="527050" cy="25146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2965" y="98717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85090</xdr:rowOff>
    </xdr:from>
    <xdr:to>
      <xdr:col>41</xdr:col>
      <xdr:colOff>101600</xdr:colOff>
      <xdr:row>58</xdr:row>
      <xdr:rowOff>15240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8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6350</xdr:rowOff>
    </xdr:from>
    <xdr:ext cx="527050" cy="25146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3965" y="995045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33,198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13970</xdr:rowOff>
    </xdr:from>
    <xdr:to>
      <xdr:col>36</xdr:col>
      <xdr:colOff>165100</xdr:colOff>
      <xdr:row>55</xdr:row>
      <xdr:rowOff>115570</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132080</xdr:rowOff>
    </xdr:from>
    <xdr:ext cx="527050" cy="251460"/>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4965" y="92189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2265" cy="21780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1300"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080" y="13446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146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505" y="12684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146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505" y="11541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23495</xdr:rowOff>
    </xdr:from>
    <xdr:to>
      <xdr:col>54</xdr:col>
      <xdr:colOff>189865</xdr:colOff>
      <xdr:row>79</xdr:row>
      <xdr:rowOff>29210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4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33020</xdr:rowOff>
    </xdr:from>
    <xdr:ext cx="378460" cy="259080"/>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29210</xdr:rowOff>
    </xdr:from>
    <xdr:to>
      <xdr:col>55</xdr:col>
      <xdr:colOff>88900</xdr:colOff>
      <xdr:row>79</xdr:row>
      <xdr:rowOff>29210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141605</xdr:rowOff>
    </xdr:from>
    <xdr:ext cx="534670" cy="259080"/>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36,551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23495</xdr:rowOff>
    </xdr:from>
    <xdr:to>
      <xdr:col>55</xdr:col>
      <xdr:colOff>88900</xdr:colOff>
      <xdr:row>71</xdr:row>
      <xdr:rowOff>23495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12700</xdr:rowOff>
    </xdr:from>
    <xdr:to>
      <xdr:col>55</xdr:col>
      <xdr:colOff>0</xdr:colOff>
      <xdr:row>77</xdr:row>
      <xdr:rowOff>64770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21435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166370</xdr:rowOff>
    </xdr:from>
    <xdr:ext cx="469900" cy="251460"/>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12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143510</xdr:rowOff>
    </xdr:from>
    <xdr:to>
      <xdr:col>55</xdr:col>
      <xdr:colOff>50800</xdr:colOff>
      <xdr:row>77</xdr:row>
      <xdr:rowOff>73660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12700</xdr:rowOff>
    </xdr:from>
    <xdr:to>
      <xdr:col>50</xdr:col>
      <xdr:colOff>114300</xdr:colOff>
      <xdr:row>77</xdr:row>
      <xdr:rowOff>55245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21435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100965</xdr:rowOff>
    </xdr:from>
    <xdr:to>
      <xdr:col>50</xdr:col>
      <xdr:colOff>165100</xdr:colOff>
      <xdr:row>77</xdr:row>
      <xdr:rowOff>31115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47625</xdr:rowOff>
    </xdr:from>
    <xdr:ext cx="52705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1965" y="129063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41910</xdr:rowOff>
    </xdr:from>
    <xdr:to>
      <xdr:col>45</xdr:col>
      <xdr:colOff>177800</xdr:colOff>
      <xdr:row>77</xdr:row>
      <xdr:rowOff>55245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2435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34290</xdr:rowOff>
    </xdr:from>
    <xdr:to>
      <xdr:col>46</xdr:col>
      <xdr:colOff>38100</xdr:colOff>
      <xdr:row>76</xdr:row>
      <xdr:rowOff>135890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152400</xdr:rowOff>
    </xdr:from>
    <xdr:ext cx="52705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2965" y="128397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140335</xdr:rowOff>
    </xdr:from>
    <xdr:to>
      <xdr:col>41</xdr:col>
      <xdr:colOff>50800</xdr:colOff>
      <xdr:row>77</xdr:row>
      <xdr:rowOff>41910</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999085"/>
          <a:ext cx="889000" cy="244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12065</xdr:rowOff>
    </xdr:from>
    <xdr:to>
      <xdr:col>41</xdr:col>
      <xdr:colOff>101600</xdr:colOff>
      <xdr:row>76</xdr:row>
      <xdr:rowOff>113665</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130175</xdr:rowOff>
    </xdr:from>
    <xdr:ext cx="52705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3965" y="128174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153670</xdr:rowOff>
    </xdr:from>
    <xdr:to>
      <xdr:col>36</xdr:col>
      <xdr:colOff>165100</xdr:colOff>
      <xdr:row>76</xdr:row>
      <xdr:rowOff>83820</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74930</xdr:rowOff>
    </xdr:from>
    <xdr:ext cx="527050" cy="25146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4965" y="131051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13970</xdr:rowOff>
    </xdr:from>
    <xdr:to>
      <xdr:col>55</xdr:col>
      <xdr:colOff>50800</xdr:colOff>
      <xdr:row>77</xdr:row>
      <xdr:rowOff>115570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2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163830</xdr:rowOff>
    </xdr:from>
    <xdr:ext cx="469900" cy="259080"/>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194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133350</xdr:rowOff>
    </xdr:from>
    <xdr:to>
      <xdr:col>50</xdr:col>
      <xdr:colOff>165100</xdr:colOff>
      <xdr:row>77</xdr:row>
      <xdr:rowOff>63500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54610</xdr:rowOff>
    </xdr:from>
    <xdr:ext cx="462280" cy="25146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350" y="132562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4445</xdr:rowOff>
    </xdr:from>
    <xdr:to>
      <xdr:col>46</xdr:col>
      <xdr:colOff>38100</xdr:colOff>
      <xdr:row>77</xdr:row>
      <xdr:rowOff>106045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97790</xdr:rowOff>
    </xdr:from>
    <xdr:ext cx="462280" cy="25146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350" y="1329944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162560</xdr:rowOff>
    </xdr:from>
    <xdr:to>
      <xdr:col>41</xdr:col>
      <xdr:colOff>101600</xdr:colOff>
      <xdr:row>77</xdr:row>
      <xdr:rowOff>92710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1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83820</xdr:rowOff>
    </xdr:from>
    <xdr:ext cx="462280" cy="25908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350" y="132854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89535</xdr:rowOff>
    </xdr:from>
    <xdr:to>
      <xdr:col>36</xdr:col>
      <xdr:colOff>165100</xdr:colOff>
      <xdr:row>76</xdr:row>
      <xdr:rowOff>19685</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94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36195</xdr:rowOff>
    </xdr:from>
    <xdr:ext cx="527050" cy="259080"/>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4965" y="127234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2265" cy="21780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1300"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080" y="16875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146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505" y="1611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92710</xdr:rowOff>
    </xdr:from>
    <xdr:ext cx="531495"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010" cy="25146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66040</xdr:rowOff>
    </xdr:from>
    <xdr:to>
      <xdr:col>54</xdr:col>
      <xdr:colOff>189865</xdr:colOff>
      <xdr:row>98</xdr:row>
      <xdr:rowOff>15240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540"/>
          <a:ext cx="127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534670" cy="251460"/>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1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10,542</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12700</xdr:rowOff>
    </xdr:from>
    <xdr:ext cx="534670" cy="259080"/>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79,873</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66040</xdr:rowOff>
    </xdr:from>
    <xdr:to>
      <xdr:col>55</xdr:col>
      <xdr:colOff>88900</xdr:colOff>
      <xdr:row>90</xdr:row>
      <xdr:rowOff>66040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154940</xdr:rowOff>
    </xdr:from>
    <xdr:to>
      <xdr:col>55</xdr:col>
      <xdr:colOff>0</xdr:colOff>
      <xdr:row>96</xdr:row>
      <xdr:rowOff>41275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4269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96520</xdr:rowOff>
    </xdr:from>
    <xdr:ext cx="534670" cy="259080"/>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8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73660</xdr:rowOff>
    </xdr:from>
    <xdr:to>
      <xdr:col>55</xdr:col>
      <xdr:colOff>50800</xdr:colOff>
      <xdr:row>96</xdr:row>
      <xdr:rowOff>3810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41275</xdr:rowOff>
    </xdr:from>
    <xdr:to>
      <xdr:col>50</xdr:col>
      <xdr:colOff>114300</xdr:colOff>
      <xdr:row>96</xdr:row>
      <xdr:rowOff>143510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500475"/>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132715</xdr:rowOff>
    </xdr:from>
    <xdr:to>
      <xdr:col>50</xdr:col>
      <xdr:colOff>165100</xdr:colOff>
      <xdr:row>96</xdr:row>
      <xdr:rowOff>63500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79375</xdr:rowOff>
    </xdr:from>
    <xdr:ext cx="527050" cy="2584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19567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143510</xdr:rowOff>
    </xdr:from>
    <xdr:to>
      <xdr:col>45</xdr:col>
      <xdr:colOff>177800</xdr:colOff>
      <xdr:row>97</xdr:row>
      <xdr:rowOff>90170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60271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xdr:rowOff>
    </xdr:from>
    <xdr:to>
      <xdr:col>46</xdr:col>
      <xdr:colOff>38100</xdr:colOff>
      <xdr:row>96</xdr:row>
      <xdr:rowOff>106045</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122555</xdr:rowOff>
    </xdr:from>
    <xdr:ext cx="527050" cy="25146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2965" y="1623885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128905</xdr:rowOff>
    </xdr:from>
    <xdr:to>
      <xdr:col>41</xdr:col>
      <xdr:colOff>50800</xdr:colOff>
      <xdr:row>97</xdr:row>
      <xdr:rowOff>90170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588105"/>
          <a:ext cx="889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19050</xdr:rowOff>
    </xdr:from>
    <xdr:to>
      <xdr:col>41</xdr:col>
      <xdr:colOff>101600</xdr:colOff>
      <xdr:row>96</xdr:row>
      <xdr:rowOff>120650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137160</xdr:rowOff>
    </xdr:from>
    <xdr:ext cx="52705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3965" y="162534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153670</xdr:rowOff>
    </xdr:from>
    <xdr:to>
      <xdr:col>36</xdr:col>
      <xdr:colOff>165100</xdr:colOff>
      <xdr:row>96</xdr:row>
      <xdr:rowOff>83820</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100330</xdr:rowOff>
    </xdr:from>
    <xdr:ext cx="527050" cy="25146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4965" y="162166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27,598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103505</xdr:rowOff>
    </xdr:from>
    <xdr:to>
      <xdr:col>55</xdr:col>
      <xdr:colOff>50800</xdr:colOff>
      <xdr:row>96</xdr:row>
      <xdr:rowOff>33655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81915</xdr:rowOff>
    </xdr:from>
    <xdr:ext cx="534670" cy="259080"/>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369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161925</xdr:rowOff>
    </xdr:from>
    <xdr:to>
      <xdr:col>50</xdr:col>
      <xdr:colOff>165100</xdr:colOff>
      <xdr:row>96</xdr:row>
      <xdr:rowOff>92075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44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83185</xdr:rowOff>
    </xdr:from>
    <xdr:ext cx="527050"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1965" y="165423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92710</xdr:rowOff>
    </xdr:from>
    <xdr:to>
      <xdr:col>46</xdr:col>
      <xdr:colOff>38100</xdr:colOff>
      <xdr:row>97</xdr:row>
      <xdr:rowOff>22860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13970</xdr:rowOff>
    </xdr:from>
    <xdr:ext cx="527050" cy="25908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2965" y="1664462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21,800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39370</xdr:rowOff>
    </xdr:from>
    <xdr:to>
      <xdr:col>41</xdr:col>
      <xdr:colOff>101600</xdr:colOff>
      <xdr:row>97</xdr:row>
      <xdr:rowOff>140970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7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132080</xdr:rowOff>
    </xdr:from>
    <xdr:ext cx="527050" cy="25146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3965" y="167627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78105</xdr:rowOff>
    </xdr:from>
    <xdr:to>
      <xdr:col>36</xdr:col>
      <xdr:colOff>165100</xdr:colOff>
      <xdr:row>97</xdr:row>
      <xdr:rowOff>8255</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3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170815</xdr:rowOff>
    </xdr:from>
    <xdr:ext cx="527050" cy="2584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4965" y="1663001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2265" cy="21780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1300" cy="2590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080" y="6643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144145</xdr:rowOff>
    </xdr:from>
    <xdr:ext cx="459740" cy="25146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640" y="631634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34</xdr:row>
      <xdr:rowOff>160655</xdr:rowOff>
    </xdr:from>
    <xdr:ext cx="459740"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640" y="598995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33</xdr:row>
      <xdr:rowOff>6350</xdr:rowOff>
    </xdr:from>
    <xdr:ext cx="459740" cy="25146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640" y="566420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146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505" y="468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6350</xdr:rowOff>
    </xdr:from>
    <xdr:to>
      <xdr:col>85</xdr:col>
      <xdr:colOff>126365</xdr:colOff>
      <xdr:row>39</xdr:row>
      <xdr:rowOff>99060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1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123825</xdr:rowOff>
    </xdr:from>
    <xdr:ext cx="534670" cy="251460"/>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87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13,457</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6350</xdr:rowOff>
    </xdr:from>
    <xdr:to>
      <xdr:col>86</xdr:col>
      <xdr:colOff>25400</xdr:colOff>
      <xdr:row>31</xdr:row>
      <xdr:rowOff>6350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168275</xdr:rowOff>
    </xdr:from>
    <xdr:to>
      <xdr:col>85</xdr:col>
      <xdr:colOff>127000</xdr:colOff>
      <xdr:row>38</xdr:row>
      <xdr:rowOff>170180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6833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127635</xdr:rowOff>
    </xdr:from>
    <xdr:ext cx="469900" cy="259080"/>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2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104775</xdr:rowOff>
    </xdr:from>
    <xdr:to>
      <xdr:col>85</xdr:col>
      <xdr:colOff>177800</xdr:colOff>
      <xdr:row>39</xdr:row>
      <xdr:rowOff>34925</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135890</xdr:rowOff>
    </xdr:from>
    <xdr:to>
      <xdr:col>81</xdr:col>
      <xdr:colOff>50800</xdr:colOff>
      <xdr:row>38</xdr:row>
      <xdr:rowOff>168275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65099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99060</xdr:rowOff>
    </xdr:from>
    <xdr:to>
      <xdr:col>81</xdr:col>
      <xdr:colOff>101600</xdr:colOff>
      <xdr:row>39</xdr:row>
      <xdr:rowOff>29210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45720</xdr:rowOff>
    </xdr:from>
    <xdr:ext cx="46228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350" y="6389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135890</xdr:rowOff>
    </xdr:from>
    <xdr:to>
      <xdr:col>76</xdr:col>
      <xdr:colOff>114300</xdr:colOff>
      <xdr:row>39</xdr:row>
      <xdr:rowOff>50800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65099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135255</xdr:rowOff>
    </xdr:from>
    <xdr:to>
      <xdr:col>76</xdr:col>
      <xdr:colOff>165100</xdr:colOff>
      <xdr:row>39</xdr:row>
      <xdr:rowOff>65405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56515</xdr:rowOff>
    </xdr:from>
    <xdr:ext cx="378460" cy="2584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70" y="6743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144780</xdr:rowOff>
    </xdr:from>
    <xdr:to>
      <xdr:col>71</xdr:col>
      <xdr:colOff>177800</xdr:colOff>
      <xdr:row>39</xdr:row>
      <xdr:rowOff>50800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65988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73025</xdr:rowOff>
    </xdr:from>
    <xdr:to>
      <xdr:col>72</xdr:col>
      <xdr:colOff>38100</xdr:colOff>
      <xdr:row>39</xdr:row>
      <xdr:rowOff>3175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19685</xdr:rowOff>
    </xdr:from>
    <xdr:ext cx="462280" cy="25146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350" y="636333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64770</xdr:rowOff>
    </xdr:from>
    <xdr:to>
      <xdr:col>67</xdr:col>
      <xdr:colOff>101600</xdr:colOff>
      <xdr:row>37</xdr:row>
      <xdr:rowOff>166370</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11430</xdr:rowOff>
    </xdr:from>
    <xdr:ext cx="46228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350" y="61836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119380</xdr:rowOff>
    </xdr:from>
    <xdr:to>
      <xdr:col>85</xdr:col>
      <xdr:colOff>177800</xdr:colOff>
      <xdr:row>39</xdr:row>
      <xdr:rowOff>49530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83185</xdr:rowOff>
    </xdr:from>
    <xdr:ext cx="378460" cy="259080"/>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5982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117475</xdr:rowOff>
    </xdr:from>
    <xdr:to>
      <xdr:col>81</xdr:col>
      <xdr:colOff>101600</xdr:colOff>
      <xdr:row>39</xdr:row>
      <xdr:rowOff>47625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38735</xdr:rowOff>
    </xdr:from>
    <xdr:ext cx="378460"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70" y="67252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85090</xdr:rowOff>
    </xdr:from>
    <xdr:to>
      <xdr:col>76</xdr:col>
      <xdr:colOff>165100</xdr:colOff>
      <xdr:row>39</xdr:row>
      <xdr:rowOff>15240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31750</xdr:rowOff>
    </xdr:from>
    <xdr:ext cx="462280" cy="25146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350" y="637540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0</xdr:rowOff>
    </xdr:from>
    <xdr:to>
      <xdr:col>72</xdr:col>
      <xdr:colOff>38100</xdr:colOff>
      <xdr:row>39</xdr:row>
      <xdr:rowOff>101600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92710</xdr:rowOff>
    </xdr:from>
    <xdr:ext cx="378460" cy="25908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70" y="67792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93980</xdr:rowOff>
    </xdr:from>
    <xdr:to>
      <xdr:col>67</xdr:col>
      <xdr:colOff>101600</xdr:colOff>
      <xdr:row>39</xdr:row>
      <xdr:rowOff>24130</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15240</xdr:rowOff>
    </xdr:from>
    <xdr:ext cx="462280" cy="25908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350" y="670179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2265" cy="21780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1300" cy="25146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080" y="9255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1300" cy="25146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080" y="8112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93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193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93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93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193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1935"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1935" cy="25908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1935" cy="25908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2265" cy="21780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1300" cy="25146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080" y="13827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77</xdr:row>
      <xdr:rowOff>168910</xdr:rowOff>
    </xdr:from>
    <xdr:ext cx="531495" cy="25146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33705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146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505" y="12913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146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505" y="124561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146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505" y="119989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8010" cy="25146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41275</xdr:rowOff>
    </xdr:from>
    <xdr:to>
      <xdr:col>85</xdr:col>
      <xdr:colOff>126365</xdr:colOff>
      <xdr:row>79</xdr:row>
      <xdr:rowOff>39370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43180</xdr:rowOff>
    </xdr:from>
    <xdr:ext cx="534670" cy="251460"/>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7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39370</xdr:rowOff>
    </xdr:from>
    <xdr:to>
      <xdr:col>86</xdr:col>
      <xdr:colOff>25400</xdr:colOff>
      <xdr:row>79</xdr:row>
      <xdr:rowOff>39370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159385</xdr:rowOff>
    </xdr:from>
    <xdr:ext cx="534670" cy="2584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69,305</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41275</xdr:rowOff>
    </xdr:from>
    <xdr:to>
      <xdr:col>86</xdr:col>
      <xdr:colOff>25400</xdr:colOff>
      <xdr:row>72</xdr:row>
      <xdr:rowOff>41275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74930</xdr:rowOff>
    </xdr:from>
    <xdr:to>
      <xdr:col>85</xdr:col>
      <xdr:colOff>127000</xdr:colOff>
      <xdr:row>75</xdr:row>
      <xdr:rowOff>80010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9336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16510</xdr:rowOff>
    </xdr:from>
    <xdr:ext cx="534670" cy="259080"/>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38100</xdr:rowOff>
    </xdr:from>
    <xdr:to>
      <xdr:col>85</xdr:col>
      <xdr:colOff>177800</xdr:colOff>
      <xdr:row>76</xdr:row>
      <xdr:rowOff>139700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80010</xdr:rowOff>
    </xdr:from>
    <xdr:to>
      <xdr:col>81</xdr:col>
      <xdr:colOff>50800</xdr:colOff>
      <xdr:row>75</xdr:row>
      <xdr:rowOff>111125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9387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31750</xdr:rowOff>
    </xdr:from>
    <xdr:to>
      <xdr:col>81</xdr:col>
      <xdr:colOff>101600</xdr:colOff>
      <xdr:row>76</xdr:row>
      <xdr:rowOff>133350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124460</xdr:rowOff>
    </xdr:from>
    <xdr:ext cx="52705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31546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106045</xdr:rowOff>
    </xdr:from>
    <xdr:to>
      <xdr:col>76</xdr:col>
      <xdr:colOff>114300</xdr:colOff>
      <xdr:row>75</xdr:row>
      <xdr:rowOff>111125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96479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29210</xdr:rowOff>
    </xdr:from>
    <xdr:to>
      <xdr:col>76</xdr:col>
      <xdr:colOff>165100</xdr:colOff>
      <xdr:row>76</xdr:row>
      <xdr:rowOff>130810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121920</xdr:rowOff>
    </xdr:from>
    <xdr:ext cx="527050" cy="25146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4965" y="131521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106045</xdr:rowOff>
    </xdr:from>
    <xdr:to>
      <xdr:col>71</xdr:col>
      <xdr:colOff>177800</xdr:colOff>
      <xdr:row>75</xdr:row>
      <xdr:rowOff>127000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9647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33020</xdr:rowOff>
    </xdr:from>
    <xdr:to>
      <xdr:col>72</xdr:col>
      <xdr:colOff>38100</xdr:colOff>
      <xdr:row>76</xdr:row>
      <xdr:rowOff>134620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125730</xdr:rowOff>
    </xdr:from>
    <xdr:ext cx="52705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5965" y="131559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49530</xdr:rowOff>
    </xdr:from>
    <xdr:to>
      <xdr:col>67</xdr:col>
      <xdr:colOff>101600</xdr:colOff>
      <xdr:row>76</xdr:row>
      <xdr:rowOff>151130</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142240</xdr:rowOff>
    </xdr:from>
    <xdr:ext cx="52705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6965" y="131724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23495</xdr:rowOff>
    </xdr:from>
    <xdr:to>
      <xdr:col>85</xdr:col>
      <xdr:colOff>177800</xdr:colOff>
      <xdr:row>75</xdr:row>
      <xdr:rowOff>125095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8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46355</xdr:rowOff>
    </xdr:from>
    <xdr:ext cx="534670" cy="259080"/>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7336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29210</xdr:rowOff>
    </xdr:from>
    <xdr:to>
      <xdr:col>81</xdr:col>
      <xdr:colOff>101600</xdr:colOff>
      <xdr:row>75</xdr:row>
      <xdr:rowOff>130810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88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147320</xdr:rowOff>
    </xdr:from>
    <xdr:ext cx="527050"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3965" y="126631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45,117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60325</xdr:rowOff>
    </xdr:from>
    <xdr:to>
      <xdr:col>76</xdr:col>
      <xdr:colOff>165100</xdr:colOff>
      <xdr:row>75</xdr:row>
      <xdr:rowOff>161925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1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6985</xdr:rowOff>
    </xdr:from>
    <xdr:ext cx="527050" cy="25146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4965" y="1269428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43,738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55245</xdr:rowOff>
    </xdr:from>
    <xdr:to>
      <xdr:col>72</xdr:col>
      <xdr:colOff>38100</xdr:colOff>
      <xdr:row>75</xdr:row>
      <xdr:rowOff>156845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1905</xdr:rowOff>
    </xdr:from>
    <xdr:ext cx="52705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5965" y="126892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43,971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76200</xdr:rowOff>
    </xdr:from>
    <xdr:to>
      <xdr:col>67</xdr:col>
      <xdr:colOff>101600</xdr:colOff>
      <xdr:row>76</xdr:row>
      <xdr:rowOff>6350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22860</xdr:rowOff>
    </xdr:from>
    <xdr:ext cx="527050" cy="25908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6965" y="127101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2265" cy="21780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130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080" y="16875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146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611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8010" cy="25146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136525</xdr:rowOff>
    </xdr:from>
    <xdr:to>
      <xdr:col>85</xdr:col>
      <xdr:colOff>126365</xdr:colOff>
      <xdr:row>99</xdr:row>
      <xdr:rowOff>17780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7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20955</xdr:rowOff>
    </xdr:from>
    <xdr:ext cx="469900" cy="251460"/>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5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17780</xdr:rowOff>
    </xdr:from>
    <xdr:to>
      <xdr:col>86</xdr:col>
      <xdr:colOff>25400</xdr:colOff>
      <xdr:row>99</xdr:row>
      <xdr:rowOff>17780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83185</xdr:rowOff>
    </xdr:from>
    <xdr:ext cx="534670" cy="259080"/>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67,167</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136525</xdr:rowOff>
    </xdr:from>
    <xdr:to>
      <xdr:col>86</xdr:col>
      <xdr:colOff>25400</xdr:colOff>
      <xdr:row>91</xdr:row>
      <xdr:rowOff>136525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56515</xdr:rowOff>
    </xdr:from>
    <xdr:to>
      <xdr:col>85</xdr:col>
      <xdr:colOff>127000</xdr:colOff>
      <xdr:row>96</xdr:row>
      <xdr:rowOff>170815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51571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77470</xdr:rowOff>
    </xdr:from>
    <xdr:ext cx="534670" cy="251460"/>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1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99060</xdr:rowOff>
    </xdr:from>
    <xdr:to>
      <xdr:col>85</xdr:col>
      <xdr:colOff>177800</xdr:colOff>
      <xdr:row>98</xdr:row>
      <xdr:rowOff>29210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170815</xdr:rowOff>
    </xdr:from>
    <xdr:to>
      <xdr:col>81</xdr:col>
      <xdr:colOff>50800</xdr:colOff>
      <xdr:row>98</xdr:row>
      <xdr:rowOff>24765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630015"/>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118745</xdr:rowOff>
    </xdr:from>
    <xdr:to>
      <xdr:col>81</xdr:col>
      <xdr:colOff>101600</xdr:colOff>
      <xdr:row>98</xdr:row>
      <xdr:rowOff>48895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40640</xdr:rowOff>
    </xdr:from>
    <xdr:ext cx="527050" cy="25146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84274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11,422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99695</xdr:rowOff>
    </xdr:from>
    <xdr:to>
      <xdr:col>76</xdr:col>
      <xdr:colOff>114300</xdr:colOff>
      <xdr:row>98</xdr:row>
      <xdr:rowOff>24765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3034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98425</xdr:rowOff>
    </xdr:from>
    <xdr:to>
      <xdr:col>76</xdr:col>
      <xdr:colOff>165100</xdr:colOff>
      <xdr:row>98</xdr:row>
      <xdr:rowOff>29210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45085</xdr:rowOff>
    </xdr:from>
    <xdr:ext cx="527050" cy="2584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50428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99695</xdr:rowOff>
    </xdr:from>
    <xdr:to>
      <xdr:col>71</xdr:col>
      <xdr:colOff>177800</xdr:colOff>
      <xdr:row>98</xdr:row>
      <xdr:rowOff>109220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30345"/>
          <a:ext cx="8890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94615</xdr:rowOff>
    </xdr:from>
    <xdr:to>
      <xdr:col>72</xdr:col>
      <xdr:colOff>38100</xdr:colOff>
      <xdr:row>98</xdr:row>
      <xdr:rowOff>24765</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15875</xdr:rowOff>
    </xdr:from>
    <xdr:ext cx="52705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5965" y="168179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20320</xdr:rowOff>
    </xdr:from>
    <xdr:to>
      <xdr:col>67</xdr:col>
      <xdr:colOff>101600</xdr:colOff>
      <xdr:row>98</xdr:row>
      <xdr:rowOff>121920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96</xdr:row>
      <xdr:rowOff>138430</xdr:rowOff>
    </xdr:from>
    <xdr:ext cx="46228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350" y="165976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6350</xdr:rowOff>
    </xdr:from>
    <xdr:to>
      <xdr:col>85</xdr:col>
      <xdr:colOff>177800</xdr:colOff>
      <xdr:row>96</xdr:row>
      <xdr:rowOff>107315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465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29210</xdr:rowOff>
    </xdr:from>
    <xdr:ext cx="534670" cy="251460"/>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3169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120650</xdr:rowOff>
    </xdr:from>
    <xdr:to>
      <xdr:col>81</xdr:col>
      <xdr:colOff>101600</xdr:colOff>
      <xdr:row>97</xdr:row>
      <xdr:rowOff>50165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79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66675</xdr:rowOff>
    </xdr:from>
    <xdr:ext cx="527050" cy="25146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3965" y="1635442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145415</xdr:rowOff>
    </xdr:from>
    <xdr:to>
      <xdr:col>76</xdr:col>
      <xdr:colOff>165100</xdr:colOff>
      <xdr:row>98</xdr:row>
      <xdr:rowOff>75565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66675</xdr:rowOff>
    </xdr:from>
    <xdr:ext cx="527050" cy="25146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4965" y="1686877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48895</xdr:rowOff>
    </xdr:from>
    <xdr:to>
      <xdr:col>72</xdr:col>
      <xdr:colOff>38100</xdr:colOff>
      <xdr:row>97</xdr:row>
      <xdr:rowOff>150495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7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167005</xdr:rowOff>
    </xdr:from>
    <xdr:ext cx="527050" cy="25146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5965" y="1645475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15,096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58420</xdr:rowOff>
    </xdr:from>
    <xdr:to>
      <xdr:col>67</xdr:col>
      <xdr:colOff>101600</xdr:colOff>
      <xdr:row>98</xdr:row>
      <xdr:rowOff>160020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151130</xdr:rowOff>
    </xdr:from>
    <xdr:ext cx="462280" cy="25908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350" y="169532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2265" cy="21780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1300" cy="25146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080" y="6512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59740" cy="25146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640" y="60553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59740" cy="25146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640" y="55981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59740" cy="25146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640" y="51409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9740" cy="25146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640" y="4683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22860</xdr:rowOff>
    </xdr:from>
    <xdr:to>
      <xdr:col>116</xdr:col>
      <xdr:colOff>62865</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140970</xdr:rowOff>
    </xdr:from>
    <xdr:ext cx="469900" cy="259080"/>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22860</xdr:rowOff>
    </xdr:from>
    <xdr:to>
      <xdr:col>116</xdr:col>
      <xdr:colOff>152400</xdr:colOff>
      <xdr:row>30</xdr:row>
      <xdr:rowOff>22860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29210</xdr:rowOff>
    </xdr:from>
    <xdr:to>
      <xdr:col>116</xdr:col>
      <xdr:colOff>63500</xdr:colOff>
      <xdr:row>34</xdr:row>
      <xdr:rowOff>88900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85851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7620</xdr:rowOff>
    </xdr:from>
    <xdr:ext cx="469900" cy="251460"/>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82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29210</xdr:rowOff>
    </xdr:from>
    <xdr:to>
      <xdr:col>116</xdr:col>
      <xdr:colOff>114300</xdr:colOff>
      <xdr:row>36</xdr:row>
      <xdr:rowOff>130810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6350</xdr:rowOff>
    </xdr:from>
    <xdr:to>
      <xdr:col>111</xdr:col>
      <xdr:colOff>177800</xdr:colOff>
      <xdr:row>34</xdr:row>
      <xdr:rowOff>29210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8356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5080</xdr:rowOff>
    </xdr:from>
    <xdr:to>
      <xdr:col>112</xdr:col>
      <xdr:colOff>38100</xdr:colOff>
      <xdr:row>36</xdr:row>
      <xdr:rowOff>106680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97790</xdr:rowOff>
    </xdr:from>
    <xdr:ext cx="462280" cy="25146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350" y="62699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33</xdr:row>
      <xdr:rowOff>98425</xdr:rowOff>
    </xdr:from>
    <xdr:to>
      <xdr:col>107</xdr:col>
      <xdr:colOff>50800</xdr:colOff>
      <xdr:row>34</xdr:row>
      <xdr:rowOff>6350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75627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160655</xdr:rowOff>
    </xdr:from>
    <xdr:to>
      <xdr:col>107</xdr:col>
      <xdr:colOff>101600</xdr:colOff>
      <xdr:row>36</xdr:row>
      <xdr:rowOff>90805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81915</xdr:rowOff>
    </xdr:from>
    <xdr:ext cx="46228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350" y="625411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33</xdr:row>
      <xdr:rowOff>98425</xdr:rowOff>
    </xdr:from>
    <xdr:to>
      <xdr:col>102</xdr:col>
      <xdr:colOff>114300</xdr:colOff>
      <xdr:row>34</xdr:row>
      <xdr:rowOff>79375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7562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163830</xdr:rowOff>
    </xdr:from>
    <xdr:to>
      <xdr:col>102</xdr:col>
      <xdr:colOff>165100</xdr:colOff>
      <xdr:row>36</xdr:row>
      <xdr:rowOff>93980</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85090</xdr:rowOff>
    </xdr:from>
    <xdr:ext cx="46228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350" y="625729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35</xdr:row>
      <xdr:rowOff>164465</xdr:rowOff>
    </xdr:from>
    <xdr:to>
      <xdr:col>98</xdr:col>
      <xdr:colOff>38100</xdr:colOff>
      <xdr:row>36</xdr:row>
      <xdr:rowOff>94615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86360</xdr:rowOff>
    </xdr:from>
    <xdr:ext cx="462280" cy="25146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62585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34</xdr:row>
      <xdr:rowOff>38100</xdr:rowOff>
    </xdr:from>
    <xdr:to>
      <xdr:col>116</xdr:col>
      <xdr:colOff>114300</xdr:colOff>
      <xdr:row>34</xdr:row>
      <xdr:rowOff>139700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60960</xdr:rowOff>
    </xdr:from>
    <xdr:ext cx="469900" cy="259080"/>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71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33</xdr:row>
      <xdr:rowOff>149225</xdr:rowOff>
    </xdr:from>
    <xdr:to>
      <xdr:col>112</xdr:col>
      <xdr:colOff>38100</xdr:colOff>
      <xdr:row>34</xdr:row>
      <xdr:rowOff>79375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8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32</xdr:row>
      <xdr:rowOff>95885</xdr:rowOff>
    </xdr:from>
    <xdr:ext cx="46228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350" y="558228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33</xdr:row>
      <xdr:rowOff>127000</xdr:rowOff>
    </xdr:from>
    <xdr:to>
      <xdr:col>107</xdr:col>
      <xdr:colOff>101600</xdr:colOff>
      <xdr:row>34</xdr:row>
      <xdr:rowOff>57150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7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32</xdr:row>
      <xdr:rowOff>74930</xdr:rowOff>
    </xdr:from>
    <xdr:ext cx="462280" cy="25146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350" y="556133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33</xdr:row>
      <xdr:rowOff>47625</xdr:rowOff>
    </xdr:from>
    <xdr:to>
      <xdr:col>102</xdr:col>
      <xdr:colOff>165100</xdr:colOff>
      <xdr:row>33</xdr:row>
      <xdr:rowOff>149225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70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31</xdr:row>
      <xdr:rowOff>166370</xdr:rowOff>
    </xdr:from>
    <xdr:ext cx="462280" cy="25146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350" y="548132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34</xdr:row>
      <xdr:rowOff>29210</xdr:rowOff>
    </xdr:from>
    <xdr:to>
      <xdr:col>98</xdr:col>
      <xdr:colOff>38100</xdr:colOff>
      <xdr:row>34</xdr:row>
      <xdr:rowOff>130175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858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32</xdr:row>
      <xdr:rowOff>146685</xdr:rowOff>
    </xdr:from>
    <xdr:ext cx="462280" cy="25146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350" y="563308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2265" cy="21780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1300"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10017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146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9255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88010" cy="25146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154940</xdr:rowOff>
    </xdr:from>
    <xdr:to>
      <xdr:col>116</xdr:col>
      <xdr:colOff>62865</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889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313690" cy="259080"/>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101600</xdr:rowOff>
    </xdr:from>
    <xdr:ext cx="534670" cy="259080"/>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66,192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154940</xdr:rowOff>
    </xdr:from>
    <xdr:to>
      <xdr:col>116</xdr:col>
      <xdr:colOff>152400</xdr:colOff>
      <xdr:row>51</xdr:row>
      <xdr:rowOff>154940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8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27940</xdr:rowOff>
    </xdr:from>
    <xdr:to>
      <xdr:col>116</xdr:col>
      <xdr:colOff>63500</xdr:colOff>
      <xdr:row>59</xdr:row>
      <xdr:rowOff>29210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14349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56515</xdr:rowOff>
    </xdr:from>
    <xdr:ext cx="469900" cy="2584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1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33655</xdr:rowOff>
    </xdr:from>
    <xdr:to>
      <xdr:col>116</xdr:col>
      <xdr:colOff>114300</xdr:colOff>
      <xdr:row>58</xdr:row>
      <xdr:rowOff>135255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29210</xdr:rowOff>
    </xdr:from>
    <xdr:to>
      <xdr:col>111</xdr:col>
      <xdr:colOff>177800</xdr:colOff>
      <xdr:row>59</xdr:row>
      <xdr:rowOff>29210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144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22225</xdr:rowOff>
    </xdr:from>
    <xdr:to>
      <xdr:col>112</xdr:col>
      <xdr:colOff>38100</xdr:colOff>
      <xdr:row>58</xdr:row>
      <xdr:rowOff>123825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140335</xdr:rowOff>
    </xdr:from>
    <xdr:ext cx="46228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350" y="974153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29210</xdr:rowOff>
    </xdr:from>
    <xdr:to>
      <xdr:col>107</xdr:col>
      <xdr:colOff>50800</xdr:colOff>
      <xdr:row>59</xdr:row>
      <xdr:rowOff>29210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10144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21590</xdr:rowOff>
    </xdr:from>
    <xdr:to>
      <xdr:col>107</xdr:col>
      <xdr:colOff>101600</xdr:colOff>
      <xdr:row>58</xdr:row>
      <xdr:rowOff>123190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139700</xdr:rowOff>
    </xdr:from>
    <xdr:ext cx="46228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350" y="974090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29210</xdr:rowOff>
    </xdr:from>
    <xdr:to>
      <xdr:col>102</xdr:col>
      <xdr:colOff>114300</xdr:colOff>
      <xdr:row>59</xdr:row>
      <xdr:rowOff>29210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44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9525</xdr:rowOff>
    </xdr:from>
    <xdr:to>
      <xdr:col>102</xdr:col>
      <xdr:colOff>165100</xdr:colOff>
      <xdr:row>58</xdr:row>
      <xdr:rowOff>111125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127635</xdr:rowOff>
    </xdr:from>
    <xdr:ext cx="46228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350" y="972883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160655</xdr:rowOff>
    </xdr:from>
    <xdr:to>
      <xdr:col>98</xdr:col>
      <xdr:colOff>38100</xdr:colOff>
      <xdr:row>58</xdr:row>
      <xdr:rowOff>90805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107315</xdr:rowOff>
    </xdr:from>
    <xdr:ext cx="46228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350" y="970851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148590</xdr:rowOff>
    </xdr:from>
    <xdr:to>
      <xdr:col>116</xdr:col>
      <xdr:colOff>114300</xdr:colOff>
      <xdr:row>59</xdr:row>
      <xdr:rowOff>78740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63500</xdr:rowOff>
    </xdr:from>
    <xdr:ext cx="378460" cy="251460"/>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076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149860</xdr:rowOff>
    </xdr:from>
    <xdr:to>
      <xdr:col>112</xdr:col>
      <xdr:colOff>38100</xdr:colOff>
      <xdr:row>59</xdr:row>
      <xdr:rowOff>80010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59</xdr:row>
      <xdr:rowOff>71120</xdr:rowOff>
    </xdr:from>
    <xdr:ext cx="378460"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70" y="10186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149860</xdr:rowOff>
    </xdr:from>
    <xdr:to>
      <xdr:col>107</xdr:col>
      <xdr:colOff>101600</xdr:colOff>
      <xdr:row>59</xdr:row>
      <xdr:rowOff>80010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71120</xdr:rowOff>
    </xdr:from>
    <xdr:ext cx="378460"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70" y="10186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149860</xdr:rowOff>
    </xdr:from>
    <xdr:to>
      <xdr:col>102</xdr:col>
      <xdr:colOff>165100</xdr:colOff>
      <xdr:row>59</xdr:row>
      <xdr:rowOff>80010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71120</xdr:rowOff>
    </xdr:from>
    <xdr:ext cx="378460"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70" y="10186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149225</xdr:rowOff>
    </xdr:from>
    <xdr:to>
      <xdr:col>98</xdr:col>
      <xdr:colOff>38100</xdr:colOff>
      <xdr:row>59</xdr:row>
      <xdr:rowOff>79375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59</xdr:row>
      <xdr:rowOff>70485</xdr:rowOff>
    </xdr:from>
    <xdr:ext cx="378460"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70" y="101860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2265" cy="21780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146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3827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146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2684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146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505" y="11541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149860</xdr:rowOff>
    </xdr:from>
    <xdr:to>
      <xdr:col>116</xdr:col>
      <xdr:colOff>62865</xdr:colOff>
      <xdr:row>78</xdr:row>
      <xdr:rowOff>38735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3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42545</xdr:rowOff>
    </xdr:from>
    <xdr:ext cx="534670" cy="251460"/>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64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38735</xdr:rowOff>
    </xdr:from>
    <xdr:to>
      <xdr:col>116</xdr:col>
      <xdr:colOff>152400</xdr:colOff>
      <xdr:row>78</xdr:row>
      <xdr:rowOff>38735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96520</xdr:rowOff>
    </xdr:from>
    <xdr:ext cx="534670" cy="259080"/>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57,726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149860</xdr:rowOff>
    </xdr:from>
    <xdr:to>
      <xdr:col>116</xdr:col>
      <xdr:colOff>152400</xdr:colOff>
      <xdr:row>70</xdr:row>
      <xdr:rowOff>149860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107950</xdr:rowOff>
    </xdr:from>
    <xdr:to>
      <xdr:col>116</xdr:col>
      <xdr:colOff>63500</xdr:colOff>
      <xdr:row>74</xdr:row>
      <xdr:rowOff>155575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9525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64135</xdr:rowOff>
    </xdr:from>
    <xdr:ext cx="534670" cy="251460"/>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3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40,084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86360</xdr:rowOff>
    </xdr:from>
    <xdr:to>
      <xdr:col>116</xdr:col>
      <xdr:colOff>114300</xdr:colOff>
      <xdr:row>75</xdr:row>
      <xdr:rowOff>15875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36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155575</xdr:rowOff>
    </xdr:from>
    <xdr:to>
      <xdr:col>111</xdr:col>
      <xdr:colOff>177800</xdr:colOff>
      <xdr:row>75</xdr:row>
      <xdr:rowOff>20955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4287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126365</xdr:rowOff>
    </xdr:from>
    <xdr:to>
      <xdr:col>112</xdr:col>
      <xdr:colOff>38100</xdr:colOff>
      <xdr:row>75</xdr:row>
      <xdr:rowOff>56515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47625</xdr:rowOff>
    </xdr:from>
    <xdr:ext cx="52705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5965" y="129063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39,015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20955</xdr:rowOff>
    </xdr:from>
    <xdr:to>
      <xdr:col>107</xdr:col>
      <xdr:colOff>50800</xdr:colOff>
      <xdr:row>75</xdr:row>
      <xdr:rowOff>44450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7970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107315</xdr:rowOff>
    </xdr:from>
    <xdr:ext cx="52705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6965" y="129660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44450</xdr:rowOff>
    </xdr:from>
    <xdr:to>
      <xdr:col>102</xdr:col>
      <xdr:colOff>114300</xdr:colOff>
      <xdr:row>75</xdr:row>
      <xdr:rowOff>62230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032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148590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139700</xdr:rowOff>
    </xdr:from>
    <xdr:ext cx="52705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7965" y="1299845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64135</xdr:rowOff>
    </xdr:from>
    <xdr:to>
      <xdr:col>98</xdr:col>
      <xdr:colOff>38100</xdr:colOff>
      <xdr:row>75</xdr:row>
      <xdr:rowOff>166370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156845</xdr:rowOff>
    </xdr:from>
    <xdr:ext cx="527050" cy="25146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8965" y="1301559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57150</xdr:rowOff>
    </xdr:from>
    <xdr:to>
      <xdr:col>116</xdr:col>
      <xdr:colOff>114300</xdr:colOff>
      <xdr:row>74</xdr:row>
      <xdr:rowOff>158750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80010</xdr:rowOff>
    </xdr:from>
    <xdr:ext cx="534670" cy="259080"/>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95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104775</xdr:rowOff>
    </xdr:from>
    <xdr:to>
      <xdr:col>112</xdr:col>
      <xdr:colOff>38100</xdr:colOff>
      <xdr:row>75</xdr:row>
      <xdr:rowOff>34925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52070</xdr:rowOff>
    </xdr:from>
    <xdr:ext cx="527050" cy="25146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5965" y="125679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39,583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141605</xdr:rowOff>
    </xdr:from>
    <xdr:to>
      <xdr:col>107</xdr:col>
      <xdr:colOff>101600</xdr:colOff>
      <xdr:row>75</xdr:row>
      <xdr:rowOff>71755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2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88265</xdr:rowOff>
    </xdr:from>
    <xdr:ext cx="527050" cy="251460"/>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6965" y="1260411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38,618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165100</xdr:rowOff>
    </xdr:from>
    <xdr:to>
      <xdr:col>102</xdr:col>
      <xdr:colOff>165100</xdr:colOff>
      <xdr:row>75</xdr:row>
      <xdr:rowOff>95250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111760</xdr:rowOff>
    </xdr:from>
    <xdr:ext cx="527050" cy="25146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7965" y="126276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37,995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11430</xdr:rowOff>
    </xdr:from>
    <xdr:to>
      <xdr:col>98</xdr:col>
      <xdr:colOff>38100</xdr:colOff>
      <xdr:row>75</xdr:row>
      <xdr:rowOff>113030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129540</xdr:rowOff>
    </xdr:from>
    <xdr:ext cx="527050" cy="259080"/>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8965" y="126453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2265" cy="21780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1300" cy="25146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080" y="16113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1300" cy="25146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080" y="14970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93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93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193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935"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840" y="16297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935"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935"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1935" cy="259080"/>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935" cy="259080"/>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840" y="15980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mn-lt"/>
              <a:ea typeface="+mn-ea"/>
              <a:cs typeface="+mn-cs"/>
            </a:rPr>
            <a:t>類似団体平均と比べると「扶助費」、「投資及び出資金」</a:t>
          </a:r>
          <a:r>
            <a:rPr kumimoji="1" lang="ja-JP" altLang="en-US" sz="1100">
              <a:solidFill>
                <a:schemeClr val="tx1"/>
              </a:solidFill>
              <a:effectLst/>
              <a:latin typeface="+mn-lt"/>
              <a:ea typeface="+mn-ea"/>
              <a:cs typeface="+mn-cs"/>
            </a:rPr>
            <a:t>、「物件費」、「</a:t>
          </a:r>
          <a:r>
            <a:rPr kumimoji="1" lang="ja-JP" altLang="ja-JP" sz="1100">
              <a:solidFill>
                <a:schemeClr val="tx1"/>
              </a:solidFill>
              <a:effectLst/>
              <a:latin typeface="+mn-lt"/>
              <a:ea typeface="+mn-ea"/>
              <a:cs typeface="+mn-cs"/>
            </a:rPr>
            <a:t>積立金</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において、住民一人当たりのコストが特に高くなっている。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「扶助費」が高い要因としては、子ども子育て関係費、障がい福祉関係費の増による児童福祉費、社会福祉費の増などが挙げられる。</a:t>
          </a:r>
          <a:endParaRPr lang="ja-JP" altLang="ja-JP" sz="1400">
            <a:solidFill>
              <a:schemeClr val="tx1"/>
            </a:solidFill>
            <a:effectLst/>
          </a:endParaRPr>
        </a:p>
        <a:p>
          <a:r>
            <a:rPr kumimoji="1" lang="ja-JP" altLang="ja-JP" sz="1100">
              <a:solidFill>
                <a:schemeClr val="tx1"/>
              </a:solidFill>
              <a:effectLst/>
              <a:latin typeface="+mn-lt"/>
              <a:ea typeface="+mn-ea"/>
              <a:cs typeface="+mn-cs"/>
            </a:rPr>
            <a:t>「投資及び出資金」が高い要因としては、公共下水道事業における元金償還金が増えたことに伴い、企業会計への繰出金が多いことが挙げられる。</a:t>
          </a:r>
          <a:endParaRPr lang="ja-JP" altLang="ja-JP" sz="1400">
            <a:solidFill>
              <a:schemeClr val="tx1"/>
            </a:solidFill>
            <a:effectLst/>
          </a:endParaRPr>
        </a:p>
        <a:p>
          <a:r>
            <a:rPr kumimoji="1" lang="ja-JP" altLang="ja-JP" sz="1100">
              <a:solidFill>
                <a:schemeClr val="tx1"/>
              </a:solidFill>
              <a:effectLst/>
              <a:latin typeface="+mn-lt"/>
              <a:ea typeface="+mn-ea"/>
              <a:cs typeface="+mn-cs"/>
            </a:rPr>
            <a:t>「物件費」が高い要因としては、</a:t>
          </a:r>
          <a:r>
            <a:rPr lang="ja-JP" altLang="ja-JP" sz="1100">
              <a:solidFill>
                <a:schemeClr val="tx1"/>
              </a:solidFill>
              <a:effectLst/>
              <a:latin typeface="+mn-lt"/>
              <a:ea typeface="+mn-ea"/>
              <a:cs typeface="+mn-cs"/>
            </a:rPr>
            <a:t>原油・原材料費の高騰による光熱水費が上昇したこと</a:t>
          </a:r>
          <a:r>
            <a:rPr lang="ja-JP" altLang="en-US" sz="1100">
              <a:solidFill>
                <a:schemeClr val="tx1"/>
              </a:solidFill>
              <a:effectLst/>
              <a:latin typeface="+mn-lt"/>
              <a:ea typeface="+mn-ea"/>
              <a:cs typeface="+mn-cs"/>
            </a:rPr>
            <a:t>に加え、</a:t>
          </a:r>
          <a:r>
            <a:rPr lang="ja-JP" altLang="ja-JP" sz="1100">
              <a:solidFill>
                <a:schemeClr val="tx1"/>
              </a:solidFill>
              <a:effectLst/>
              <a:latin typeface="+mn-lt"/>
              <a:ea typeface="+mn-ea"/>
              <a:cs typeface="+mn-cs"/>
            </a:rPr>
            <a:t>ふるさと納税の増に伴う関連事業費の増</a:t>
          </a:r>
          <a:r>
            <a:rPr lang="ja-JP" altLang="en-US" sz="1100">
              <a:solidFill>
                <a:schemeClr val="tx1"/>
              </a:solidFill>
              <a:effectLst/>
              <a:latin typeface="+mn-lt"/>
              <a:ea typeface="+mn-ea"/>
              <a:cs typeface="+mn-cs"/>
            </a:rPr>
            <a:t>などが挙げられる。</a:t>
          </a:r>
          <a:br>
            <a:rPr lang="en-US" altLang="ja-JP" sz="1100">
              <a:solidFill>
                <a:schemeClr val="tx1"/>
              </a:solidFill>
              <a:effectLst/>
              <a:latin typeface="+mn-lt"/>
              <a:ea typeface="+mn-ea"/>
              <a:cs typeface="+mn-cs"/>
            </a:rPr>
          </a:br>
          <a:r>
            <a:rPr kumimoji="1" lang="ja-JP" altLang="ja-JP" sz="1100">
              <a:solidFill>
                <a:schemeClr val="tx1"/>
              </a:solidFill>
              <a:effectLst/>
              <a:latin typeface="+mn-lt"/>
              <a:ea typeface="+mn-ea"/>
              <a:cs typeface="+mn-cs"/>
            </a:rPr>
            <a:t>「積立金」が高い要因としては、</a:t>
          </a:r>
          <a:r>
            <a:rPr lang="ja-JP" altLang="ja-JP" sz="1100">
              <a:solidFill>
                <a:schemeClr val="tx1"/>
              </a:solidFill>
              <a:effectLst/>
              <a:latin typeface="+mn-lt"/>
              <a:ea typeface="+mn-ea"/>
              <a:cs typeface="+mn-cs"/>
            </a:rPr>
            <a:t>ふるさと納税の増に伴う</a:t>
          </a:r>
          <a:r>
            <a:rPr lang="ja-JP" altLang="en-US" sz="1100">
              <a:solidFill>
                <a:schemeClr val="tx1"/>
              </a:solidFill>
              <a:effectLst/>
              <a:latin typeface="+mn-lt"/>
              <a:ea typeface="+mn-ea"/>
              <a:cs typeface="+mn-cs"/>
            </a:rPr>
            <a:t>基金への積立額の増などが挙げられる。</a:t>
          </a:r>
          <a:endParaRPr kumimoji="1" lang="ja-JP" altLang="en-US" sz="130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宮崎県宮崎市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394,504
391,028
643.57
209,156,748
203,585,950
3,721,647
94,716,911
158,337,253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23.3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146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2265" cy="21780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3810</xdr:colOff>
      <xdr:row>40</xdr:row>
      <xdr:rowOff>111760</xdr:rowOff>
    </xdr:from>
    <xdr:ext cx="369570" cy="25146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810" y="6969760"/>
          <a:ext cx="369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974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974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9740" cy="25146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5974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59740"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9740" cy="25146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159385</xdr:rowOff>
    </xdr:from>
    <xdr:to>
      <xdr:col>24</xdr:col>
      <xdr:colOff>62865</xdr:colOff>
      <xdr:row>37</xdr:row>
      <xdr:rowOff>139065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2885"/>
          <a:ext cx="1270" cy="1179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143510</xdr:rowOff>
    </xdr:from>
    <xdr:ext cx="469900" cy="25146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71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1,326</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139065</xdr:rowOff>
    </xdr:from>
    <xdr:to>
      <xdr:col>24</xdr:col>
      <xdr:colOff>152400</xdr:colOff>
      <xdr:row>37</xdr:row>
      <xdr:rowOff>139065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106045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2,874</a:t>
          </a:r>
          <a:endParaRPr kumimoji="1" lang="ja-JP" altLang="en-US" sz="1000" b="1">
            <a:latin typeface="ＭＳ Ｐゴシック"/>
          </a:endParaRPr>
        </a:p>
      </xdr:txBody>
    </xdr:sp>
    <xdr:clientData/>
  </xdr:oneCellAnchor>
  <xdr:twoCellAnchor>
    <xdr:from>
      <xdr:col>23</xdr:col>
      <xdr:colOff>165100</xdr:colOff>
      <xdr:row>30</xdr:row>
      <xdr:rowOff>159385</xdr:rowOff>
    </xdr:from>
    <xdr:to>
      <xdr:col>24</xdr:col>
      <xdr:colOff>152400</xdr:colOff>
      <xdr:row>30</xdr:row>
      <xdr:rowOff>159385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2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169545</xdr:rowOff>
    </xdr:from>
    <xdr:to>
      <xdr:col>24</xdr:col>
      <xdr:colOff>63500</xdr:colOff>
      <xdr:row>36</xdr:row>
      <xdr:rowOff>13970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7029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30480</xdr:rowOff>
    </xdr:from>
    <xdr:ext cx="469900" cy="25146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78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7620</xdr:rowOff>
    </xdr:from>
    <xdr:to>
      <xdr:col>24</xdr:col>
      <xdr:colOff>114300</xdr:colOff>
      <xdr:row>35</xdr:row>
      <xdr:rowOff>109220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13970</xdr:rowOff>
    </xdr:from>
    <xdr:to>
      <xdr:col>19</xdr:col>
      <xdr:colOff>177800</xdr:colOff>
      <xdr:row>36</xdr:row>
      <xdr:rowOff>44450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8617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146050</xdr:rowOff>
    </xdr:from>
    <xdr:ext cx="462280" cy="25146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80390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44450</xdr:rowOff>
    </xdr:from>
    <xdr:to>
      <xdr:col>15</xdr:col>
      <xdr:colOff>50800</xdr:colOff>
      <xdr:row>36</xdr:row>
      <xdr:rowOff>55880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166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42545</xdr:rowOff>
    </xdr:from>
    <xdr:to>
      <xdr:col>15</xdr:col>
      <xdr:colOff>101600</xdr:colOff>
      <xdr:row>35</xdr:row>
      <xdr:rowOff>144145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160655</xdr:rowOff>
    </xdr:from>
    <xdr:ext cx="46228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81850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55880</xdr:rowOff>
    </xdr:from>
    <xdr:to>
      <xdr:col>10</xdr:col>
      <xdr:colOff>114300</xdr:colOff>
      <xdr:row>36</xdr:row>
      <xdr:rowOff>97790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80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55880</xdr:rowOff>
    </xdr:from>
    <xdr:to>
      <xdr:col>10</xdr:col>
      <xdr:colOff>165100</xdr:colOff>
      <xdr:row>35</xdr:row>
      <xdr:rowOff>157480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2540</xdr:rowOff>
    </xdr:from>
    <xdr:ext cx="46228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83184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5080</xdr:rowOff>
    </xdr:from>
    <xdr:ext cx="46228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8343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118745</xdr:rowOff>
    </xdr:from>
    <xdr:to>
      <xdr:col>24</xdr:col>
      <xdr:colOff>114300</xdr:colOff>
      <xdr:row>36</xdr:row>
      <xdr:rowOff>48895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97790</xdr:rowOff>
    </xdr:from>
    <xdr:ext cx="469900" cy="25146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85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134620</xdr:rowOff>
    </xdr:from>
    <xdr:to>
      <xdr:col>20</xdr:col>
      <xdr:colOff>38100</xdr:colOff>
      <xdr:row>36</xdr:row>
      <xdr:rowOff>64770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55880</xdr:rowOff>
    </xdr:from>
    <xdr:ext cx="46228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2280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165100</xdr:rowOff>
    </xdr:from>
    <xdr:to>
      <xdr:col>15</xdr:col>
      <xdr:colOff>101600</xdr:colOff>
      <xdr:row>36</xdr:row>
      <xdr:rowOff>95250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86360</xdr:rowOff>
    </xdr:from>
    <xdr:ext cx="462280" cy="25146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2585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5080</xdr:rowOff>
    </xdr:from>
    <xdr:to>
      <xdr:col>10</xdr:col>
      <xdr:colOff>165100</xdr:colOff>
      <xdr:row>36</xdr:row>
      <xdr:rowOff>106680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97790</xdr:rowOff>
    </xdr:from>
    <xdr:ext cx="462280" cy="25146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2699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46990</xdr:rowOff>
    </xdr:from>
    <xdr:to>
      <xdr:col>6</xdr:col>
      <xdr:colOff>38100</xdr:colOff>
      <xdr:row>36</xdr:row>
      <xdr:rowOff>148590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139700</xdr:rowOff>
    </xdr:from>
    <xdr:ext cx="46228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31190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2265" cy="21780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1300" cy="25146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080" y="10398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5146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9255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8010" cy="25908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874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8010"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93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8010" cy="25146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57785</xdr:rowOff>
    </xdr:from>
    <xdr:to>
      <xdr:col>24</xdr:col>
      <xdr:colOff>62865</xdr:colOff>
      <xdr:row>59</xdr:row>
      <xdr:rowOff>46990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635"/>
          <a:ext cx="1270" cy="1017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50800</xdr:rowOff>
    </xdr:from>
    <xdr:ext cx="534670" cy="25908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29,814</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46990</xdr:rowOff>
    </xdr:from>
    <xdr:to>
      <xdr:col>24</xdr:col>
      <xdr:colOff>152400</xdr:colOff>
      <xdr:row>59</xdr:row>
      <xdr:rowOff>46990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4445</xdr:rowOff>
    </xdr:from>
    <xdr:ext cx="598805" cy="25908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8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109,959</a:t>
          </a:r>
          <a:endParaRPr kumimoji="1" lang="ja-JP" altLang="en-US" sz="1000" b="1">
            <a:latin typeface="ＭＳ Ｐゴシック"/>
          </a:endParaRPr>
        </a:p>
      </xdr:txBody>
    </xdr:sp>
    <xdr:clientData/>
  </xdr:oneCellAnchor>
  <xdr:twoCellAnchor>
    <xdr:from>
      <xdr:col>23</xdr:col>
      <xdr:colOff>165100</xdr:colOff>
      <xdr:row>53</xdr:row>
      <xdr:rowOff>57785</xdr:rowOff>
    </xdr:from>
    <xdr:to>
      <xdr:col>24</xdr:col>
      <xdr:colOff>152400</xdr:colOff>
      <xdr:row>53</xdr:row>
      <xdr:rowOff>57785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81280</xdr:rowOff>
    </xdr:from>
    <xdr:to>
      <xdr:col>24</xdr:col>
      <xdr:colOff>63500</xdr:colOff>
      <xdr:row>56</xdr:row>
      <xdr:rowOff>100330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51103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85090</xdr:rowOff>
    </xdr:from>
    <xdr:ext cx="534670" cy="25908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106680</xdr:rowOff>
    </xdr:from>
    <xdr:to>
      <xdr:col>24</xdr:col>
      <xdr:colOff>114300</xdr:colOff>
      <xdr:row>58</xdr:row>
      <xdr:rowOff>36830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100330</xdr:rowOff>
    </xdr:from>
    <xdr:to>
      <xdr:col>19</xdr:col>
      <xdr:colOff>177800</xdr:colOff>
      <xdr:row>57</xdr:row>
      <xdr:rowOff>106045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01530"/>
          <a:ext cx="8890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168275</xdr:rowOff>
    </xdr:from>
    <xdr:to>
      <xdr:col>20</xdr:col>
      <xdr:colOff>38100</xdr:colOff>
      <xdr:row>58</xdr:row>
      <xdr:rowOff>98425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89535</xdr:rowOff>
    </xdr:from>
    <xdr:ext cx="527050" cy="25146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29965" y="100336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106045</xdr:rowOff>
    </xdr:from>
    <xdr:to>
      <xdr:col>15</xdr:col>
      <xdr:colOff>50800</xdr:colOff>
      <xdr:row>58</xdr:row>
      <xdr:rowOff>26035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7869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146050</xdr:rowOff>
    </xdr:from>
    <xdr:to>
      <xdr:col>15</xdr:col>
      <xdr:colOff>101600</xdr:colOff>
      <xdr:row>58</xdr:row>
      <xdr:rowOff>76200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67310</xdr:rowOff>
    </xdr:from>
    <xdr:ext cx="52705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0965" y="100114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120650</xdr:rowOff>
    </xdr:from>
    <xdr:to>
      <xdr:col>10</xdr:col>
      <xdr:colOff>114300</xdr:colOff>
      <xdr:row>58</xdr:row>
      <xdr:rowOff>26035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3150"/>
          <a:ext cx="889000" cy="127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146685</xdr:rowOff>
    </xdr:from>
    <xdr:to>
      <xdr:col>10</xdr:col>
      <xdr:colOff>165100</xdr:colOff>
      <xdr:row>58</xdr:row>
      <xdr:rowOff>76835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67945</xdr:rowOff>
    </xdr:from>
    <xdr:ext cx="527050" cy="2584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1965" y="1001204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124460</xdr:rowOff>
    </xdr:from>
    <xdr:to>
      <xdr:col>6</xdr:col>
      <xdr:colOff>38100</xdr:colOff>
      <xdr:row>51</xdr:row>
      <xdr:rowOff>54610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45720</xdr:rowOff>
    </xdr:from>
    <xdr:ext cx="591185"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87896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141,195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30480</xdr:rowOff>
    </xdr:from>
    <xdr:to>
      <xdr:col>24</xdr:col>
      <xdr:colOff>114300</xdr:colOff>
      <xdr:row>55</xdr:row>
      <xdr:rowOff>132080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6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53340</xdr:rowOff>
    </xdr:from>
    <xdr:ext cx="534670" cy="25146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3116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81,095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49530</xdr:rowOff>
    </xdr:from>
    <xdr:to>
      <xdr:col>20</xdr:col>
      <xdr:colOff>38100</xdr:colOff>
      <xdr:row>56</xdr:row>
      <xdr:rowOff>151130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5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167640</xdr:rowOff>
    </xdr:from>
    <xdr:ext cx="527050" cy="25146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942594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55245</xdr:rowOff>
    </xdr:from>
    <xdr:to>
      <xdr:col>15</xdr:col>
      <xdr:colOff>101600</xdr:colOff>
      <xdr:row>57</xdr:row>
      <xdr:rowOff>156845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1905</xdr:rowOff>
    </xdr:from>
    <xdr:ext cx="527050"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0965" y="96031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146685</xdr:rowOff>
    </xdr:from>
    <xdr:to>
      <xdr:col>10</xdr:col>
      <xdr:colOff>165100</xdr:colOff>
      <xdr:row>58</xdr:row>
      <xdr:rowOff>76835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93345</xdr:rowOff>
    </xdr:from>
    <xdr:ext cx="527050"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1965" y="969454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50</xdr:row>
      <xdr:rowOff>69850</xdr:rowOff>
    </xdr:from>
    <xdr:to>
      <xdr:col>6</xdr:col>
      <xdr:colOff>38100</xdr:colOff>
      <xdr:row>50</xdr:row>
      <xdr:rowOff>171450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16510</xdr:rowOff>
    </xdr:from>
    <xdr:ext cx="591185" cy="25908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84175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2265" cy="21780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8010" cy="25146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8010"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446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8010"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065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8010" cy="25146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684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8010" cy="25908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303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8010" cy="259080"/>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1922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8010" cy="25146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151130</xdr:rowOff>
    </xdr:from>
    <xdr:to>
      <xdr:col>24</xdr:col>
      <xdr:colOff>62865</xdr:colOff>
      <xdr:row>78</xdr:row>
      <xdr:rowOff>121285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4080"/>
          <a:ext cx="127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125095</xdr:rowOff>
    </xdr:from>
    <xdr:ext cx="598805" cy="2584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1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162,386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121285</xdr:rowOff>
    </xdr:from>
    <xdr:to>
      <xdr:col>24</xdr:col>
      <xdr:colOff>152400</xdr:colOff>
      <xdr:row>78</xdr:row>
      <xdr:rowOff>121285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97790</xdr:rowOff>
    </xdr:from>
    <xdr:ext cx="598805" cy="251460"/>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316,011</a:t>
          </a:r>
          <a:endParaRPr kumimoji="1" lang="ja-JP" altLang="en-US" sz="1000" b="1">
            <a:latin typeface="ＭＳ Ｐゴシック"/>
          </a:endParaRPr>
        </a:p>
      </xdr:txBody>
    </xdr:sp>
    <xdr:clientData/>
  </xdr:oneCellAnchor>
  <xdr:twoCellAnchor>
    <xdr:from>
      <xdr:col>23</xdr:col>
      <xdr:colOff>165100</xdr:colOff>
      <xdr:row>71</xdr:row>
      <xdr:rowOff>151130</xdr:rowOff>
    </xdr:from>
    <xdr:to>
      <xdr:col>24</xdr:col>
      <xdr:colOff>152400</xdr:colOff>
      <xdr:row>71</xdr:row>
      <xdr:rowOff>151130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89535</xdr:rowOff>
    </xdr:from>
    <xdr:to>
      <xdr:col>24</xdr:col>
      <xdr:colOff>63500</xdr:colOff>
      <xdr:row>75</xdr:row>
      <xdr:rowOff>171450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94828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6350</xdr:rowOff>
    </xdr:from>
    <xdr:ext cx="598805" cy="251460"/>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655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213,109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27305</xdr:rowOff>
    </xdr:from>
    <xdr:to>
      <xdr:col>24</xdr:col>
      <xdr:colOff>114300</xdr:colOff>
      <xdr:row>76</xdr:row>
      <xdr:rowOff>128905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171450</xdr:rowOff>
    </xdr:from>
    <xdr:to>
      <xdr:col>19</xdr:col>
      <xdr:colOff>177800</xdr:colOff>
      <xdr:row>76</xdr:row>
      <xdr:rowOff>86360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03020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98425</xdr:rowOff>
    </xdr:from>
    <xdr:to>
      <xdr:col>20</xdr:col>
      <xdr:colOff>38100</xdr:colOff>
      <xdr:row>77</xdr:row>
      <xdr:rowOff>29210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19685</xdr:rowOff>
    </xdr:from>
    <xdr:ext cx="591185" cy="25146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580" y="1322133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203,752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167005</xdr:rowOff>
    </xdr:from>
    <xdr:to>
      <xdr:col>15</xdr:col>
      <xdr:colOff>50800</xdr:colOff>
      <xdr:row>76</xdr:row>
      <xdr:rowOff>86360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02575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3810</xdr:rowOff>
    </xdr:from>
    <xdr:to>
      <xdr:col>15</xdr:col>
      <xdr:colOff>101600</xdr:colOff>
      <xdr:row>77</xdr:row>
      <xdr:rowOff>105410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96520</xdr:rowOff>
    </xdr:from>
    <xdr:ext cx="591185"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580" y="132981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193,686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167005</xdr:rowOff>
    </xdr:from>
    <xdr:to>
      <xdr:col>10</xdr:col>
      <xdr:colOff>114300</xdr:colOff>
      <xdr:row>77</xdr:row>
      <xdr:rowOff>41910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025755"/>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123825</xdr:rowOff>
    </xdr:from>
    <xdr:to>
      <xdr:col>10</xdr:col>
      <xdr:colOff>165100</xdr:colOff>
      <xdr:row>77</xdr:row>
      <xdr:rowOff>53975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45085</xdr:rowOff>
    </xdr:from>
    <xdr:ext cx="591185" cy="2584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580" y="1324673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147320</xdr:rowOff>
    </xdr:from>
    <xdr:to>
      <xdr:col>6</xdr:col>
      <xdr:colOff>38100</xdr:colOff>
      <xdr:row>78</xdr:row>
      <xdr:rowOff>77470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68580</xdr:rowOff>
    </xdr:from>
    <xdr:ext cx="591185"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580" y="1344168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174,844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38735</xdr:rowOff>
    </xdr:from>
    <xdr:to>
      <xdr:col>24</xdr:col>
      <xdr:colOff>114300</xdr:colOff>
      <xdr:row>75</xdr:row>
      <xdr:rowOff>140335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89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61595</xdr:rowOff>
    </xdr:from>
    <xdr:ext cx="598805" cy="259080"/>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7488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234,081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120650</xdr:rowOff>
    </xdr:from>
    <xdr:to>
      <xdr:col>20</xdr:col>
      <xdr:colOff>38100</xdr:colOff>
      <xdr:row>76</xdr:row>
      <xdr:rowOff>50800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9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67310</xdr:rowOff>
    </xdr:from>
    <xdr:ext cx="591185"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580" y="127546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223,369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34925</xdr:rowOff>
    </xdr:from>
    <xdr:to>
      <xdr:col>15</xdr:col>
      <xdr:colOff>101600</xdr:colOff>
      <xdr:row>76</xdr:row>
      <xdr:rowOff>136525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153035</xdr:rowOff>
    </xdr:from>
    <xdr:ext cx="591185" cy="25908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580" y="1284033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212,119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116205</xdr:rowOff>
    </xdr:from>
    <xdr:to>
      <xdr:col>10</xdr:col>
      <xdr:colOff>165100</xdr:colOff>
      <xdr:row>76</xdr:row>
      <xdr:rowOff>46355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63500</xdr:rowOff>
    </xdr:from>
    <xdr:ext cx="591185" cy="25146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580" y="1275080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223,910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162560</xdr:rowOff>
    </xdr:from>
    <xdr:to>
      <xdr:col>6</xdr:col>
      <xdr:colOff>38100</xdr:colOff>
      <xdr:row>77</xdr:row>
      <xdr:rowOff>92710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109220</xdr:rowOff>
    </xdr:from>
    <xdr:ext cx="591185" cy="25146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580" y="1296797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195,349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2265" cy="21780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1300" cy="25146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080" y="17256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146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505" y="167995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146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342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146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58851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168910</xdr:rowOff>
    </xdr:from>
    <xdr:ext cx="531495" cy="25146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54279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8010" cy="25146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95250</xdr:rowOff>
    </xdr:from>
    <xdr:to>
      <xdr:col>24</xdr:col>
      <xdr:colOff>62865</xdr:colOff>
      <xdr:row>97</xdr:row>
      <xdr:rowOff>152400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5750"/>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156210</xdr:rowOff>
    </xdr:from>
    <xdr:ext cx="534670" cy="251460"/>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8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26,958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152400</xdr:rowOff>
    </xdr:from>
    <xdr:to>
      <xdr:col>24</xdr:col>
      <xdr:colOff>152400</xdr:colOff>
      <xdr:row>97</xdr:row>
      <xdr:rowOff>152400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3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41910</xdr:rowOff>
    </xdr:from>
    <xdr:ext cx="534670" cy="251460"/>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09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81,932</a:t>
          </a:r>
          <a:endParaRPr kumimoji="1" lang="ja-JP" altLang="en-US" sz="1000" b="1">
            <a:latin typeface="ＭＳ Ｐゴシック"/>
          </a:endParaRPr>
        </a:p>
      </xdr:txBody>
    </xdr:sp>
    <xdr:clientData/>
  </xdr:oneCellAnchor>
  <xdr:twoCellAnchor>
    <xdr:from>
      <xdr:col>23</xdr:col>
      <xdr:colOff>165100</xdr:colOff>
      <xdr:row>90</xdr:row>
      <xdr:rowOff>95250</xdr:rowOff>
    </xdr:from>
    <xdr:to>
      <xdr:col>24</xdr:col>
      <xdr:colOff>152400</xdr:colOff>
      <xdr:row>90</xdr:row>
      <xdr:rowOff>95250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5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152400</xdr:rowOff>
    </xdr:from>
    <xdr:to>
      <xdr:col>24</xdr:col>
      <xdr:colOff>63500</xdr:colOff>
      <xdr:row>96</xdr:row>
      <xdr:rowOff>19685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44015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139065</xdr:rowOff>
    </xdr:from>
    <xdr:ext cx="534670" cy="259080"/>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160655</xdr:rowOff>
    </xdr:from>
    <xdr:to>
      <xdr:col>24</xdr:col>
      <xdr:colOff>114300</xdr:colOff>
      <xdr:row>96</xdr:row>
      <xdr:rowOff>90805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152400</xdr:rowOff>
    </xdr:from>
    <xdr:to>
      <xdr:col>19</xdr:col>
      <xdr:colOff>177800</xdr:colOff>
      <xdr:row>95</xdr:row>
      <xdr:rowOff>152400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401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104140</xdr:rowOff>
    </xdr:from>
    <xdr:to>
      <xdr:col>20</xdr:col>
      <xdr:colOff>38100</xdr:colOff>
      <xdr:row>96</xdr:row>
      <xdr:rowOff>34290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25400</xdr:rowOff>
    </xdr:from>
    <xdr:ext cx="527050" cy="259080"/>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29965" y="164846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152400</xdr:rowOff>
    </xdr:from>
    <xdr:to>
      <xdr:col>15</xdr:col>
      <xdr:colOff>50800</xdr:colOff>
      <xdr:row>95</xdr:row>
      <xdr:rowOff>154940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4401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119380</xdr:rowOff>
    </xdr:from>
    <xdr:to>
      <xdr:col>15</xdr:col>
      <xdr:colOff>101600</xdr:colOff>
      <xdr:row>95</xdr:row>
      <xdr:rowOff>49530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66040</xdr:rowOff>
    </xdr:from>
    <xdr:ext cx="527050" cy="25146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0965" y="160108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154940</xdr:rowOff>
    </xdr:from>
    <xdr:to>
      <xdr:col>10</xdr:col>
      <xdr:colOff>114300</xdr:colOff>
      <xdr:row>97</xdr:row>
      <xdr:rowOff>78740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4269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166370</xdr:rowOff>
    </xdr:from>
    <xdr:to>
      <xdr:col>10</xdr:col>
      <xdr:colOff>165100</xdr:colOff>
      <xdr:row>95</xdr:row>
      <xdr:rowOff>96520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113030</xdr:rowOff>
    </xdr:from>
    <xdr:ext cx="52705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1965" y="1605788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74930</xdr:rowOff>
    </xdr:from>
    <xdr:to>
      <xdr:col>6</xdr:col>
      <xdr:colOff>38100</xdr:colOff>
      <xdr:row>97</xdr:row>
      <xdr:rowOff>4445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4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20955</xdr:rowOff>
    </xdr:from>
    <xdr:ext cx="527050" cy="25146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2965" y="163087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140335</xdr:rowOff>
    </xdr:from>
    <xdr:to>
      <xdr:col>24</xdr:col>
      <xdr:colOff>114300</xdr:colOff>
      <xdr:row>96</xdr:row>
      <xdr:rowOff>70485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163195</xdr:rowOff>
    </xdr:from>
    <xdr:ext cx="534670" cy="259080"/>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2794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101600</xdr:rowOff>
    </xdr:from>
    <xdr:to>
      <xdr:col>20</xdr:col>
      <xdr:colOff>38100</xdr:colOff>
      <xdr:row>96</xdr:row>
      <xdr:rowOff>31750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38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48260</xdr:rowOff>
    </xdr:from>
    <xdr:ext cx="52705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29965" y="161645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101600</xdr:rowOff>
    </xdr:from>
    <xdr:to>
      <xdr:col>15</xdr:col>
      <xdr:colOff>101600</xdr:colOff>
      <xdr:row>96</xdr:row>
      <xdr:rowOff>31750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8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22860</xdr:rowOff>
    </xdr:from>
    <xdr:ext cx="52705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0965" y="164820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104140</xdr:rowOff>
    </xdr:from>
    <xdr:to>
      <xdr:col>10</xdr:col>
      <xdr:colOff>165100</xdr:colOff>
      <xdr:row>96</xdr:row>
      <xdr:rowOff>34290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25400</xdr:rowOff>
    </xdr:from>
    <xdr:ext cx="52705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1965" y="164846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27940</xdr:rowOff>
    </xdr:from>
    <xdr:to>
      <xdr:col>6</xdr:col>
      <xdr:colOff>38100</xdr:colOff>
      <xdr:row>97</xdr:row>
      <xdr:rowOff>129540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120650</xdr:rowOff>
    </xdr:from>
    <xdr:ext cx="527050" cy="25146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2965" y="167513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2265" cy="21780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1300" cy="25146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080" y="65125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59740" cy="25146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60553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59740" cy="25146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5981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59740" cy="25146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1409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9740" cy="25146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4683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42545</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6045"/>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146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160655</xdr:rowOff>
    </xdr:from>
    <xdr:ext cx="469900" cy="259080"/>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3,213</a:t>
          </a:r>
          <a:endParaRPr kumimoji="1" lang="ja-JP" altLang="en-US" sz="1000" b="1">
            <a:latin typeface="ＭＳ Ｐゴシック"/>
          </a:endParaRPr>
        </a:p>
      </xdr:txBody>
    </xdr:sp>
    <xdr:clientData/>
  </xdr:oneCellAnchor>
  <xdr:twoCellAnchor>
    <xdr:from>
      <xdr:col>54</xdr:col>
      <xdr:colOff>101600</xdr:colOff>
      <xdr:row>30</xdr:row>
      <xdr:rowOff>42545</xdr:rowOff>
    </xdr:from>
    <xdr:to>
      <xdr:col>55</xdr:col>
      <xdr:colOff>88900</xdr:colOff>
      <xdr:row>30</xdr:row>
      <xdr:rowOff>42545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6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0</xdr:rowOff>
    </xdr:from>
    <xdr:to>
      <xdr:col>55</xdr:col>
      <xdr:colOff>0</xdr:colOff>
      <xdr:row>38</xdr:row>
      <xdr:rowOff>4445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151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124460</xdr:rowOff>
    </xdr:from>
    <xdr:ext cx="378460" cy="259080"/>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2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101600</xdr:rowOff>
    </xdr:from>
    <xdr:to>
      <xdr:col>55</xdr:col>
      <xdr:colOff>50800</xdr:colOff>
      <xdr:row>37</xdr:row>
      <xdr:rowOff>31750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4445</xdr:rowOff>
    </xdr:from>
    <xdr:to>
      <xdr:col>50</xdr:col>
      <xdr:colOff>114300</xdr:colOff>
      <xdr:row>38</xdr:row>
      <xdr:rowOff>34290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1954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122555</xdr:rowOff>
    </xdr:from>
    <xdr:to>
      <xdr:col>50</xdr:col>
      <xdr:colOff>165100</xdr:colOff>
      <xdr:row>37</xdr:row>
      <xdr:rowOff>52705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69215</xdr:rowOff>
    </xdr:from>
    <xdr:ext cx="378460" cy="25908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70" y="6069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34290</xdr:rowOff>
    </xdr:from>
    <xdr:to>
      <xdr:col>45</xdr:col>
      <xdr:colOff>177800</xdr:colOff>
      <xdr:row>38</xdr:row>
      <xdr:rowOff>43815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5493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114935</xdr:rowOff>
    </xdr:from>
    <xdr:to>
      <xdr:col>46</xdr:col>
      <xdr:colOff>38100</xdr:colOff>
      <xdr:row>37</xdr:row>
      <xdr:rowOff>45085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35</xdr:row>
      <xdr:rowOff>61595</xdr:rowOff>
    </xdr:from>
    <xdr:ext cx="378460"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70" y="60623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43815</xdr:rowOff>
    </xdr:from>
    <xdr:to>
      <xdr:col>41</xdr:col>
      <xdr:colOff>50800</xdr:colOff>
      <xdr:row>38</xdr:row>
      <xdr:rowOff>83185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5891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99695</xdr:rowOff>
    </xdr:from>
    <xdr:to>
      <xdr:col>41</xdr:col>
      <xdr:colOff>101600</xdr:colOff>
      <xdr:row>37</xdr:row>
      <xdr:rowOff>29845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46355</xdr:rowOff>
    </xdr:from>
    <xdr:ext cx="37846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70" y="60471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96520</xdr:rowOff>
    </xdr:from>
    <xdr:to>
      <xdr:col>36</xdr:col>
      <xdr:colOff>165100</xdr:colOff>
      <xdr:row>37</xdr:row>
      <xdr:rowOff>26670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43180</xdr:rowOff>
    </xdr:from>
    <xdr:ext cx="378460" cy="25146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70" y="604393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99060</xdr:rowOff>
    </xdr:from>
    <xdr:ext cx="378460" cy="251460"/>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4271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125095</xdr:rowOff>
    </xdr:from>
    <xdr:to>
      <xdr:col>50</xdr:col>
      <xdr:colOff>165100</xdr:colOff>
      <xdr:row>38</xdr:row>
      <xdr:rowOff>55245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46355</xdr:rowOff>
    </xdr:from>
    <xdr:ext cx="37846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70" y="6561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154940</xdr:rowOff>
    </xdr:from>
    <xdr:to>
      <xdr:col>46</xdr:col>
      <xdr:colOff>38100</xdr:colOff>
      <xdr:row>38</xdr:row>
      <xdr:rowOff>85090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76200</xdr:rowOff>
    </xdr:from>
    <xdr:ext cx="378460" cy="25146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70" y="65913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164465</xdr:rowOff>
    </xdr:from>
    <xdr:to>
      <xdr:col>41</xdr:col>
      <xdr:colOff>101600</xdr:colOff>
      <xdr:row>38</xdr:row>
      <xdr:rowOff>94615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86360</xdr:rowOff>
    </xdr:from>
    <xdr:ext cx="378460" cy="25146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70" y="660146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32385</xdr:rowOff>
    </xdr:from>
    <xdr:to>
      <xdr:col>36</xdr:col>
      <xdr:colOff>165100</xdr:colOff>
      <xdr:row>38</xdr:row>
      <xdr:rowOff>133985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125095</xdr:rowOff>
    </xdr:from>
    <xdr:ext cx="378460" cy="2584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70" y="66401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2265" cy="21780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1300"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080" y="10017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35560</xdr:rowOff>
    </xdr:from>
    <xdr:ext cx="45974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640" y="963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146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255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146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8112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61595</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095"/>
          <a:ext cx="127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38735</xdr:rowOff>
    </xdr:from>
    <xdr:ext cx="378460" cy="25908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2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8890</xdr:rowOff>
    </xdr:from>
    <xdr:ext cx="534670" cy="251460"/>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9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20,021</a:t>
          </a:r>
          <a:endParaRPr kumimoji="1" lang="ja-JP" altLang="en-US" sz="1000" b="1">
            <a:latin typeface="ＭＳ Ｐゴシック"/>
          </a:endParaRPr>
        </a:p>
      </xdr:txBody>
    </xdr:sp>
    <xdr:clientData/>
  </xdr:oneCellAnchor>
  <xdr:twoCellAnchor>
    <xdr:from>
      <xdr:col>54</xdr:col>
      <xdr:colOff>101600</xdr:colOff>
      <xdr:row>50</xdr:row>
      <xdr:rowOff>61595</xdr:rowOff>
    </xdr:from>
    <xdr:to>
      <xdr:col>55</xdr:col>
      <xdr:colOff>88900</xdr:colOff>
      <xdr:row>50</xdr:row>
      <xdr:rowOff>61595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109220</xdr:rowOff>
    </xdr:from>
    <xdr:to>
      <xdr:col>55</xdr:col>
      <xdr:colOff>0</xdr:colOff>
      <xdr:row>54</xdr:row>
      <xdr:rowOff>74930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196070"/>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71755</xdr:rowOff>
    </xdr:from>
    <xdr:ext cx="469900" cy="25908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29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93345</xdr:rowOff>
    </xdr:from>
    <xdr:to>
      <xdr:col>55</xdr:col>
      <xdr:colOff>50800</xdr:colOff>
      <xdr:row>57</xdr:row>
      <xdr:rowOff>23495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109220</xdr:rowOff>
    </xdr:from>
    <xdr:to>
      <xdr:col>50</xdr:col>
      <xdr:colOff>114300</xdr:colOff>
      <xdr:row>54</xdr:row>
      <xdr:rowOff>80645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196070"/>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75565</xdr:rowOff>
    </xdr:from>
    <xdr:to>
      <xdr:col>50</xdr:col>
      <xdr:colOff>165100</xdr:colOff>
      <xdr:row>57</xdr:row>
      <xdr:rowOff>6350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168275</xdr:rowOff>
    </xdr:from>
    <xdr:ext cx="462280" cy="251460"/>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350" y="976947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55245</xdr:rowOff>
    </xdr:from>
    <xdr:to>
      <xdr:col>45</xdr:col>
      <xdr:colOff>177800</xdr:colOff>
      <xdr:row>54</xdr:row>
      <xdr:rowOff>80645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31354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100330</xdr:rowOff>
    </xdr:from>
    <xdr:to>
      <xdr:col>46</xdr:col>
      <xdr:colOff>38100</xdr:colOff>
      <xdr:row>57</xdr:row>
      <xdr:rowOff>30480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57</xdr:row>
      <xdr:rowOff>21590</xdr:rowOff>
    </xdr:from>
    <xdr:ext cx="462280"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350" y="979424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3175</xdr:rowOff>
    </xdr:from>
    <xdr:to>
      <xdr:col>41</xdr:col>
      <xdr:colOff>50800</xdr:colOff>
      <xdr:row>54</xdr:row>
      <xdr:rowOff>55245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26147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57</xdr:row>
      <xdr:rowOff>29210</xdr:rowOff>
    </xdr:from>
    <xdr:ext cx="462280" cy="25146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350" y="98018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76835</xdr:rowOff>
    </xdr:from>
    <xdr:to>
      <xdr:col>36</xdr:col>
      <xdr:colOff>165100</xdr:colOff>
      <xdr:row>57</xdr:row>
      <xdr:rowOff>6985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169545</xdr:rowOff>
    </xdr:from>
    <xdr:ext cx="462280" cy="25146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350" y="977074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24130</xdr:rowOff>
    </xdr:from>
    <xdr:to>
      <xdr:col>55</xdr:col>
      <xdr:colOff>50800</xdr:colOff>
      <xdr:row>54</xdr:row>
      <xdr:rowOff>125730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28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47625</xdr:rowOff>
    </xdr:from>
    <xdr:ext cx="534670" cy="259080"/>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34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53</xdr:row>
      <xdr:rowOff>57785</xdr:rowOff>
    </xdr:from>
    <xdr:to>
      <xdr:col>50</xdr:col>
      <xdr:colOff>165100</xdr:colOff>
      <xdr:row>53</xdr:row>
      <xdr:rowOff>159385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14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4445</xdr:rowOff>
    </xdr:from>
    <xdr:ext cx="52705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1965" y="891984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29845</xdr:rowOff>
    </xdr:from>
    <xdr:to>
      <xdr:col>46</xdr:col>
      <xdr:colOff>38100</xdr:colOff>
      <xdr:row>54</xdr:row>
      <xdr:rowOff>132080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288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147955</xdr:rowOff>
    </xdr:from>
    <xdr:ext cx="527050" cy="2584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2965" y="906335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4445</xdr:rowOff>
    </xdr:from>
    <xdr:to>
      <xdr:col>41</xdr:col>
      <xdr:colOff>101600</xdr:colOff>
      <xdr:row>54</xdr:row>
      <xdr:rowOff>106045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26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52</xdr:row>
      <xdr:rowOff>122555</xdr:rowOff>
    </xdr:from>
    <xdr:ext cx="527050" cy="25146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3965" y="903795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53</xdr:row>
      <xdr:rowOff>123825</xdr:rowOff>
    </xdr:from>
    <xdr:to>
      <xdr:col>36</xdr:col>
      <xdr:colOff>165100</xdr:colOff>
      <xdr:row>54</xdr:row>
      <xdr:rowOff>53975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21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70485</xdr:rowOff>
    </xdr:from>
    <xdr:ext cx="527050"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4965" y="89858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2265" cy="21780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1300" cy="2590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080" y="13446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146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505" y="12684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8010" cy="25146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54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55245</xdr:rowOff>
    </xdr:from>
    <xdr:to>
      <xdr:col>54</xdr:col>
      <xdr:colOff>189865</xdr:colOff>
      <xdr:row>79</xdr:row>
      <xdr:rowOff>30480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745"/>
          <a:ext cx="127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34290</xdr:rowOff>
    </xdr:from>
    <xdr:ext cx="378460" cy="25908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8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30480</xdr:rowOff>
    </xdr:from>
    <xdr:to>
      <xdr:col>55</xdr:col>
      <xdr:colOff>88900</xdr:colOff>
      <xdr:row>79</xdr:row>
      <xdr:rowOff>30480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1905</xdr:rowOff>
    </xdr:from>
    <xdr:ext cx="534670"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80,443</a:t>
          </a:r>
          <a:endParaRPr kumimoji="1" lang="ja-JP" altLang="en-US" sz="1000" b="1">
            <a:latin typeface="ＭＳ Ｐゴシック"/>
          </a:endParaRPr>
        </a:p>
      </xdr:txBody>
    </xdr:sp>
    <xdr:clientData/>
  </xdr:oneCellAnchor>
  <xdr:twoCellAnchor>
    <xdr:from>
      <xdr:col>54</xdr:col>
      <xdr:colOff>101600</xdr:colOff>
      <xdr:row>70</xdr:row>
      <xdr:rowOff>55245</xdr:rowOff>
    </xdr:from>
    <xdr:to>
      <xdr:col>55</xdr:col>
      <xdr:colOff>88900</xdr:colOff>
      <xdr:row>70</xdr:row>
      <xdr:rowOff>55245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81280</xdr:rowOff>
    </xdr:from>
    <xdr:to>
      <xdr:col>55</xdr:col>
      <xdr:colOff>0</xdr:colOff>
      <xdr:row>78</xdr:row>
      <xdr:rowOff>103505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5438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119380</xdr:rowOff>
    </xdr:from>
    <xdr:ext cx="534670" cy="25908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5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96520</xdr:rowOff>
    </xdr:from>
    <xdr:to>
      <xdr:col>55</xdr:col>
      <xdr:colOff>50800</xdr:colOff>
      <xdr:row>78</xdr:row>
      <xdr:rowOff>26670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57785</xdr:rowOff>
    </xdr:from>
    <xdr:to>
      <xdr:col>50</xdr:col>
      <xdr:colOff>114300</xdr:colOff>
      <xdr:row>78</xdr:row>
      <xdr:rowOff>81280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59435"/>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76200</xdr:rowOff>
    </xdr:from>
    <xdr:to>
      <xdr:col>50</xdr:col>
      <xdr:colOff>165100</xdr:colOff>
      <xdr:row>78</xdr:row>
      <xdr:rowOff>6350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22860</xdr:rowOff>
    </xdr:from>
    <xdr:ext cx="527050" cy="25908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1965" y="130530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16510</xdr:rowOff>
    </xdr:from>
    <xdr:to>
      <xdr:col>45</xdr:col>
      <xdr:colOff>177800</xdr:colOff>
      <xdr:row>77</xdr:row>
      <xdr:rowOff>57785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875260"/>
          <a:ext cx="889000" cy="384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23495</xdr:rowOff>
    </xdr:from>
    <xdr:to>
      <xdr:col>46</xdr:col>
      <xdr:colOff>38100</xdr:colOff>
      <xdr:row>77</xdr:row>
      <xdr:rowOff>125095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116205</xdr:rowOff>
    </xdr:from>
    <xdr:ext cx="527050"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2965" y="133178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16510</xdr:rowOff>
    </xdr:from>
    <xdr:to>
      <xdr:col>41</xdr:col>
      <xdr:colOff>50800</xdr:colOff>
      <xdr:row>77</xdr:row>
      <xdr:rowOff>53975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875260"/>
          <a:ext cx="889000" cy="380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84455</xdr:rowOff>
    </xdr:from>
    <xdr:ext cx="527050"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3965" y="132861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132080</xdr:rowOff>
    </xdr:from>
    <xdr:to>
      <xdr:col>36</xdr:col>
      <xdr:colOff>165100</xdr:colOff>
      <xdr:row>77</xdr:row>
      <xdr:rowOff>62230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78740</xdr:rowOff>
    </xdr:from>
    <xdr:ext cx="52705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4965" y="129374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52705</xdr:rowOff>
    </xdr:from>
    <xdr:to>
      <xdr:col>55</xdr:col>
      <xdr:colOff>50800</xdr:colOff>
      <xdr:row>78</xdr:row>
      <xdr:rowOff>154940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25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139700</xdr:rowOff>
    </xdr:from>
    <xdr:ext cx="469900" cy="25908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41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30480</xdr:rowOff>
    </xdr:from>
    <xdr:to>
      <xdr:col>50</xdr:col>
      <xdr:colOff>165100</xdr:colOff>
      <xdr:row>78</xdr:row>
      <xdr:rowOff>132080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123190</xdr:rowOff>
    </xdr:from>
    <xdr:ext cx="462280" cy="25146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350" y="134962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6985</xdr:rowOff>
    </xdr:from>
    <xdr:to>
      <xdr:col>46</xdr:col>
      <xdr:colOff>38100</xdr:colOff>
      <xdr:row>77</xdr:row>
      <xdr:rowOff>109220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08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125095</xdr:rowOff>
    </xdr:from>
    <xdr:ext cx="527050" cy="2584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2965" y="1298384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74</xdr:row>
      <xdr:rowOff>137160</xdr:rowOff>
    </xdr:from>
    <xdr:to>
      <xdr:col>41</xdr:col>
      <xdr:colOff>101600</xdr:colOff>
      <xdr:row>75</xdr:row>
      <xdr:rowOff>67310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83820</xdr:rowOff>
    </xdr:from>
    <xdr:ext cx="52705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3965" y="125996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37,451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3175</xdr:rowOff>
    </xdr:from>
    <xdr:to>
      <xdr:col>36</xdr:col>
      <xdr:colOff>165100</xdr:colOff>
      <xdr:row>77</xdr:row>
      <xdr:rowOff>104775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95885</xdr:rowOff>
    </xdr:from>
    <xdr:ext cx="52705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4965" y="132975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2265" cy="21780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1300" cy="25146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080" y="17256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146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11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8010"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5351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010" cy="25146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66675</xdr:rowOff>
    </xdr:from>
    <xdr:to>
      <xdr:col>54</xdr:col>
      <xdr:colOff>189865</xdr:colOff>
      <xdr:row>98</xdr:row>
      <xdr:rowOff>127000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625"/>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130810</xdr:rowOff>
    </xdr:from>
    <xdr:ext cx="534670" cy="25908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127000</xdr:rowOff>
    </xdr:from>
    <xdr:to>
      <xdr:col>55</xdr:col>
      <xdr:colOff>88900</xdr:colOff>
      <xdr:row>98</xdr:row>
      <xdr:rowOff>127000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13335</xdr:rowOff>
    </xdr:from>
    <xdr:ext cx="534670"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90,838</a:t>
          </a:r>
          <a:endParaRPr kumimoji="1" lang="ja-JP" altLang="en-US" sz="1000" b="1">
            <a:latin typeface="ＭＳ Ｐゴシック"/>
          </a:endParaRPr>
        </a:p>
      </xdr:txBody>
    </xdr:sp>
    <xdr:clientData/>
  </xdr:oneCellAnchor>
  <xdr:twoCellAnchor>
    <xdr:from>
      <xdr:col>54</xdr:col>
      <xdr:colOff>101600</xdr:colOff>
      <xdr:row>91</xdr:row>
      <xdr:rowOff>66675</xdr:rowOff>
    </xdr:from>
    <xdr:to>
      <xdr:col>55</xdr:col>
      <xdr:colOff>88900</xdr:colOff>
      <xdr:row>91</xdr:row>
      <xdr:rowOff>66675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1905</xdr:rowOff>
    </xdr:from>
    <xdr:to>
      <xdr:col>55</xdr:col>
      <xdr:colOff>0</xdr:colOff>
      <xdr:row>97</xdr:row>
      <xdr:rowOff>23495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3255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63500</xdr:rowOff>
    </xdr:from>
    <xdr:ext cx="534670" cy="25146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5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40640</xdr:rowOff>
    </xdr:from>
    <xdr:to>
      <xdr:col>55</xdr:col>
      <xdr:colOff>50800</xdr:colOff>
      <xdr:row>96</xdr:row>
      <xdr:rowOff>142240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1905</xdr:rowOff>
    </xdr:from>
    <xdr:to>
      <xdr:col>50</xdr:col>
      <xdr:colOff>114300</xdr:colOff>
      <xdr:row>97</xdr:row>
      <xdr:rowOff>6350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325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59055</xdr:rowOff>
    </xdr:from>
    <xdr:to>
      <xdr:col>50</xdr:col>
      <xdr:colOff>165100</xdr:colOff>
      <xdr:row>96</xdr:row>
      <xdr:rowOff>160655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6350</xdr:rowOff>
    </xdr:from>
    <xdr:ext cx="527050" cy="25146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1965" y="162941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6350</xdr:rowOff>
    </xdr:from>
    <xdr:to>
      <xdr:col>45</xdr:col>
      <xdr:colOff>177800</xdr:colOff>
      <xdr:row>97</xdr:row>
      <xdr:rowOff>21590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370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44450</xdr:rowOff>
    </xdr:from>
    <xdr:to>
      <xdr:col>46</xdr:col>
      <xdr:colOff>38100</xdr:colOff>
      <xdr:row>96</xdr:row>
      <xdr:rowOff>146050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162560</xdr:rowOff>
    </xdr:from>
    <xdr:ext cx="52705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2965" y="162788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94615</xdr:rowOff>
    </xdr:from>
    <xdr:to>
      <xdr:col>41</xdr:col>
      <xdr:colOff>50800</xdr:colOff>
      <xdr:row>97</xdr:row>
      <xdr:rowOff>21590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5381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69215</xdr:rowOff>
    </xdr:from>
    <xdr:to>
      <xdr:col>41</xdr:col>
      <xdr:colOff>101600</xdr:colOff>
      <xdr:row>96</xdr:row>
      <xdr:rowOff>170815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15875</xdr:rowOff>
    </xdr:from>
    <xdr:ext cx="52705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3965" y="163036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31750</xdr:rowOff>
    </xdr:from>
    <xdr:to>
      <xdr:col>36</xdr:col>
      <xdr:colOff>165100</xdr:colOff>
      <xdr:row>96</xdr:row>
      <xdr:rowOff>133350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149860</xdr:rowOff>
    </xdr:from>
    <xdr:ext cx="52705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4965" y="162661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45,002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144145</xdr:rowOff>
    </xdr:from>
    <xdr:to>
      <xdr:col>55</xdr:col>
      <xdr:colOff>50800</xdr:colOff>
      <xdr:row>97</xdr:row>
      <xdr:rowOff>74930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03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122555</xdr:rowOff>
    </xdr:from>
    <xdr:ext cx="534670" cy="25146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8175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122555</xdr:rowOff>
    </xdr:from>
    <xdr:to>
      <xdr:col>50</xdr:col>
      <xdr:colOff>165100</xdr:colOff>
      <xdr:row>97</xdr:row>
      <xdr:rowOff>52705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43815</xdr:rowOff>
    </xdr:from>
    <xdr:ext cx="527050" cy="25146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1965" y="166744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40,244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127000</xdr:rowOff>
    </xdr:from>
    <xdr:to>
      <xdr:col>46</xdr:col>
      <xdr:colOff>38100</xdr:colOff>
      <xdr:row>97</xdr:row>
      <xdr:rowOff>57150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8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48260</xdr:rowOff>
    </xdr:from>
    <xdr:ext cx="52705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2965" y="166789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39,998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142240</xdr:rowOff>
    </xdr:from>
    <xdr:to>
      <xdr:col>41</xdr:col>
      <xdr:colOff>101600</xdr:colOff>
      <xdr:row>97</xdr:row>
      <xdr:rowOff>72390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0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63500</xdr:rowOff>
    </xdr:from>
    <xdr:ext cx="527050" cy="25146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3965" y="1669415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43815</xdr:rowOff>
    </xdr:from>
    <xdr:to>
      <xdr:col>36</xdr:col>
      <xdr:colOff>165100</xdr:colOff>
      <xdr:row>96</xdr:row>
      <xdr:rowOff>145415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136525</xdr:rowOff>
    </xdr:from>
    <xdr:ext cx="527050" cy="2584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4965" y="1659572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2265" cy="21780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111760</xdr:rowOff>
    </xdr:from>
    <xdr:ext cx="459740" cy="25146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640" y="6969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177800</xdr:colOff>
      <xdr:row>39</xdr:row>
      <xdr:rowOff>99060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38</xdr:row>
      <xdr:rowOff>128270</xdr:rowOff>
    </xdr:from>
    <xdr:ext cx="459740" cy="25908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640" y="664337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146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3163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146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146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468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89535</xdr:rowOff>
    </xdr:from>
    <xdr:to>
      <xdr:col>85</xdr:col>
      <xdr:colOff>126365</xdr:colOff>
      <xdr:row>38</xdr:row>
      <xdr:rowOff>132715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303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136525</xdr:rowOff>
    </xdr:from>
    <xdr:ext cx="534670" cy="2584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6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10,267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132715</xdr:rowOff>
    </xdr:from>
    <xdr:to>
      <xdr:col>86</xdr:col>
      <xdr:colOff>25400</xdr:colOff>
      <xdr:row>38</xdr:row>
      <xdr:rowOff>132715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36195</xdr:rowOff>
    </xdr:from>
    <xdr:ext cx="534670" cy="259080"/>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23,262</a:t>
          </a:r>
          <a:endParaRPr kumimoji="1" lang="ja-JP" altLang="en-US" sz="1000" b="1">
            <a:latin typeface="ＭＳ Ｐゴシック"/>
          </a:endParaRPr>
        </a:p>
      </xdr:txBody>
    </xdr:sp>
    <xdr:clientData/>
  </xdr:oneCellAnchor>
  <xdr:twoCellAnchor>
    <xdr:from>
      <xdr:col>85</xdr:col>
      <xdr:colOff>38100</xdr:colOff>
      <xdr:row>30</xdr:row>
      <xdr:rowOff>89535</xdr:rowOff>
    </xdr:from>
    <xdr:to>
      <xdr:col>86</xdr:col>
      <xdr:colOff>25400</xdr:colOff>
      <xdr:row>30</xdr:row>
      <xdr:rowOff>89535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61595</xdr:rowOff>
    </xdr:from>
    <xdr:to>
      <xdr:col>85</xdr:col>
      <xdr:colOff>127000</xdr:colOff>
      <xdr:row>38</xdr:row>
      <xdr:rowOff>134620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576695"/>
          <a:ext cx="838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41910</xdr:rowOff>
    </xdr:from>
    <xdr:ext cx="534670" cy="251460"/>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6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19050</xdr:rowOff>
    </xdr:from>
    <xdr:to>
      <xdr:col>85</xdr:col>
      <xdr:colOff>177800</xdr:colOff>
      <xdr:row>36</xdr:row>
      <xdr:rowOff>120650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134620</xdr:rowOff>
    </xdr:from>
    <xdr:to>
      <xdr:col>81</xdr:col>
      <xdr:colOff>50800</xdr:colOff>
      <xdr:row>39</xdr:row>
      <xdr:rowOff>88265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49720"/>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123825</xdr:rowOff>
    </xdr:from>
    <xdr:to>
      <xdr:col>81</xdr:col>
      <xdr:colOff>101600</xdr:colOff>
      <xdr:row>37</xdr:row>
      <xdr:rowOff>53975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70485</xdr:rowOff>
    </xdr:from>
    <xdr:ext cx="527050" cy="2590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3965" y="60712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88265</xdr:rowOff>
    </xdr:from>
    <xdr:to>
      <xdr:col>76</xdr:col>
      <xdr:colOff>114300</xdr:colOff>
      <xdr:row>39</xdr:row>
      <xdr:rowOff>103505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7748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143510</xdr:rowOff>
    </xdr:from>
    <xdr:ext cx="527050" cy="25146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4965" y="614426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94615</xdr:rowOff>
    </xdr:from>
    <xdr:to>
      <xdr:col>71</xdr:col>
      <xdr:colOff>177800</xdr:colOff>
      <xdr:row>39</xdr:row>
      <xdr:rowOff>103505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78116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61595</xdr:rowOff>
    </xdr:from>
    <xdr:to>
      <xdr:col>72</xdr:col>
      <xdr:colOff>38100</xdr:colOff>
      <xdr:row>37</xdr:row>
      <xdr:rowOff>163195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8255</xdr:rowOff>
    </xdr:from>
    <xdr:ext cx="527050" cy="25146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5965" y="618045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16510</xdr:rowOff>
    </xdr:from>
    <xdr:to>
      <xdr:col>67</xdr:col>
      <xdr:colOff>101600</xdr:colOff>
      <xdr:row>37</xdr:row>
      <xdr:rowOff>118110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134620</xdr:rowOff>
    </xdr:from>
    <xdr:ext cx="527050" cy="25146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6965" y="613537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10795</xdr:rowOff>
    </xdr:from>
    <xdr:to>
      <xdr:col>85</xdr:col>
      <xdr:colOff>177800</xdr:colOff>
      <xdr:row>38</xdr:row>
      <xdr:rowOff>112395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97790</xdr:rowOff>
    </xdr:from>
    <xdr:ext cx="534670" cy="251460"/>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414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83820</xdr:rowOff>
    </xdr:from>
    <xdr:to>
      <xdr:col>81</xdr:col>
      <xdr:colOff>101600</xdr:colOff>
      <xdr:row>39</xdr:row>
      <xdr:rowOff>13970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5080</xdr:rowOff>
    </xdr:from>
    <xdr:ext cx="52705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3965" y="66916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37465</xdr:rowOff>
    </xdr:from>
    <xdr:to>
      <xdr:col>76</xdr:col>
      <xdr:colOff>165100</xdr:colOff>
      <xdr:row>39</xdr:row>
      <xdr:rowOff>139065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7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130175</xdr:rowOff>
    </xdr:from>
    <xdr:ext cx="46228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57350" y="681672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52705</xdr:rowOff>
    </xdr:from>
    <xdr:to>
      <xdr:col>72</xdr:col>
      <xdr:colOff>38100</xdr:colOff>
      <xdr:row>39</xdr:row>
      <xdr:rowOff>154940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739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145415</xdr:rowOff>
    </xdr:from>
    <xdr:ext cx="462280" cy="25146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68350" y="683196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43815</xdr:rowOff>
    </xdr:from>
    <xdr:to>
      <xdr:col>67</xdr:col>
      <xdr:colOff>101600</xdr:colOff>
      <xdr:row>39</xdr:row>
      <xdr:rowOff>145415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73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136525</xdr:rowOff>
    </xdr:from>
    <xdr:ext cx="462280" cy="2584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79350" y="68230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2265" cy="21780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146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505" y="10398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168910</xdr:rowOff>
    </xdr:from>
    <xdr:ext cx="531495" cy="25146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505" y="101130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54610</xdr:rowOff>
    </xdr:from>
    <xdr:ext cx="531495" cy="25146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98272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111760</xdr:rowOff>
    </xdr:from>
    <xdr:ext cx="531495" cy="25146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95415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146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255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54610</xdr:rowOff>
    </xdr:from>
    <xdr:ext cx="531495" cy="25146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89700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50</xdr:row>
      <xdr:rowOff>111760</xdr:rowOff>
    </xdr:from>
    <xdr:ext cx="531495" cy="25146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86842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48</xdr:row>
      <xdr:rowOff>168910</xdr:rowOff>
    </xdr:from>
    <xdr:ext cx="531495" cy="25146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505" y="83985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8010" cy="251460"/>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112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101600</xdr:rowOff>
    </xdr:from>
    <xdr:to>
      <xdr:col>85</xdr:col>
      <xdr:colOff>126365</xdr:colOff>
      <xdr:row>58</xdr:row>
      <xdr:rowOff>123825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100"/>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127635</xdr:rowOff>
    </xdr:from>
    <xdr:ext cx="534670" cy="259080"/>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7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36,548</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123825</xdr:rowOff>
    </xdr:from>
    <xdr:to>
      <xdr:col>86</xdr:col>
      <xdr:colOff>25400</xdr:colOff>
      <xdr:row>58</xdr:row>
      <xdr:rowOff>123825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7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48260</xdr:rowOff>
    </xdr:from>
    <xdr:ext cx="534670" cy="259080"/>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85,339</a:t>
          </a:r>
          <a:endParaRPr kumimoji="1" lang="ja-JP" altLang="en-US" sz="1000" b="1">
            <a:latin typeface="ＭＳ Ｐゴシック"/>
          </a:endParaRPr>
        </a:p>
      </xdr:txBody>
    </xdr:sp>
    <xdr:clientData/>
  </xdr:oneCellAnchor>
  <xdr:twoCellAnchor>
    <xdr:from>
      <xdr:col>85</xdr:col>
      <xdr:colOff>38100</xdr:colOff>
      <xdr:row>50</xdr:row>
      <xdr:rowOff>101600</xdr:rowOff>
    </xdr:from>
    <xdr:to>
      <xdr:col>86</xdr:col>
      <xdr:colOff>25400</xdr:colOff>
      <xdr:row>50</xdr:row>
      <xdr:rowOff>101600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38735</xdr:rowOff>
    </xdr:from>
    <xdr:to>
      <xdr:col>85</xdr:col>
      <xdr:colOff>127000</xdr:colOff>
      <xdr:row>57</xdr:row>
      <xdr:rowOff>79375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81138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130810</xdr:rowOff>
    </xdr:from>
    <xdr:ext cx="534670" cy="259080"/>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91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107950</xdr:rowOff>
    </xdr:from>
    <xdr:to>
      <xdr:col>85</xdr:col>
      <xdr:colOff>177800</xdr:colOff>
      <xdr:row>56</xdr:row>
      <xdr:rowOff>38100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79375</xdr:rowOff>
    </xdr:from>
    <xdr:to>
      <xdr:col>81</xdr:col>
      <xdr:colOff>50800</xdr:colOff>
      <xdr:row>57</xdr:row>
      <xdr:rowOff>142240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85202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46990</xdr:rowOff>
    </xdr:from>
    <xdr:to>
      <xdr:col>81</xdr:col>
      <xdr:colOff>101600</xdr:colOff>
      <xdr:row>56</xdr:row>
      <xdr:rowOff>148590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165100</xdr:rowOff>
    </xdr:from>
    <xdr:ext cx="52705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3965" y="94234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49,457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142240</xdr:rowOff>
    </xdr:from>
    <xdr:to>
      <xdr:col>76</xdr:col>
      <xdr:colOff>114300</xdr:colOff>
      <xdr:row>58</xdr:row>
      <xdr:rowOff>15875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91489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88265</xdr:rowOff>
    </xdr:from>
    <xdr:to>
      <xdr:col>76</xdr:col>
      <xdr:colOff>165100</xdr:colOff>
      <xdr:row>57</xdr:row>
      <xdr:rowOff>18415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34925</xdr:rowOff>
    </xdr:from>
    <xdr:ext cx="52705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4965" y="94646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147955</xdr:rowOff>
    </xdr:from>
    <xdr:to>
      <xdr:col>71</xdr:col>
      <xdr:colOff>177800</xdr:colOff>
      <xdr:row>58</xdr:row>
      <xdr:rowOff>15875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49155"/>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132715</xdr:rowOff>
    </xdr:from>
    <xdr:to>
      <xdr:col>72</xdr:col>
      <xdr:colOff>38100</xdr:colOff>
      <xdr:row>57</xdr:row>
      <xdr:rowOff>63500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79375</xdr:rowOff>
    </xdr:from>
    <xdr:ext cx="527050" cy="2584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5965" y="950912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77470</xdr:rowOff>
    </xdr:from>
    <xdr:to>
      <xdr:col>67</xdr:col>
      <xdr:colOff>101600</xdr:colOff>
      <xdr:row>57</xdr:row>
      <xdr:rowOff>7620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24130</xdr:rowOff>
    </xdr:from>
    <xdr:ext cx="52705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6965" y="945388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159385</xdr:rowOff>
    </xdr:from>
    <xdr:to>
      <xdr:col>85</xdr:col>
      <xdr:colOff>177800</xdr:colOff>
      <xdr:row>57</xdr:row>
      <xdr:rowOff>89535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76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137795</xdr:rowOff>
    </xdr:from>
    <xdr:ext cx="534670" cy="259080"/>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738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29210</xdr:rowOff>
    </xdr:from>
    <xdr:to>
      <xdr:col>81</xdr:col>
      <xdr:colOff>101600</xdr:colOff>
      <xdr:row>57</xdr:row>
      <xdr:rowOff>130175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801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121285</xdr:rowOff>
    </xdr:from>
    <xdr:ext cx="527050" cy="25146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3965" y="98939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91440</xdr:rowOff>
    </xdr:from>
    <xdr:to>
      <xdr:col>76</xdr:col>
      <xdr:colOff>165100</xdr:colOff>
      <xdr:row>58</xdr:row>
      <xdr:rowOff>21590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12700</xdr:rowOff>
    </xdr:from>
    <xdr:ext cx="527050" cy="25908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4965" y="99568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41,918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136525</xdr:rowOff>
    </xdr:from>
    <xdr:to>
      <xdr:col>72</xdr:col>
      <xdr:colOff>38100</xdr:colOff>
      <xdr:row>58</xdr:row>
      <xdr:rowOff>66675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57785</xdr:rowOff>
    </xdr:from>
    <xdr:ext cx="527050"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5965" y="100018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40,336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97790</xdr:rowOff>
    </xdr:from>
    <xdr:to>
      <xdr:col>67</xdr:col>
      <xdr:colOff>101600</xdr:colOff>
      <xdr:row>57</xdr:row>
      <xdr:rowOff>27305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698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18415</xdr:rowOff>
    </xdr:from>
    <xdr:ext cx="527050" cy="25146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6965" y="97910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2265" cy="21780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1300" cy="25908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080" y="13501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144145</xdr:rowOff>
    </xdr:from>
    <xdr:ext cx="459740" cy="25146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640" y="1317434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74</xdr:row>
      <xdr:rowOff>160655</xdr:rowOff>
    </xdr:from>
    <xdr:ext cx="459740"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640" y="1284795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73</xdr:row>
      <xdr:rowOff>6350</xdr:rowOff>
    </xdr:from>
    <xdr:ext cx="459740" cy="25146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640" y="1252220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38100</xdr:rowOff>
    </xdr:from>
    <xdr:ext cx="531495" cy="25908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146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505" y="11541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6350</xdr:rowOff>
    </xdr:from>
    <xdr:to>
      <xdr:col>85</xdr:col>
      <xdr:colOff>126365</xdr:colOff>
      <xdr:row>79</xdr:row>
      <xdr:rowOff>99060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9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123825</xdr:rowOff>
    </xdr:from>
    <xdr:ext cx="534670" cy="251460"/>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87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13,457</a:t>
          </a:r>
          <a:endParaRPr kumimoji="1" lang="ja-JP" altLang="en-US" sz="1000" b="1">
            <a:latin typeface="ＭＳ Ｐゴシック"/>
          </a:endParaRPr>
        </a:p>
      </xdr:txBody>
    </xdr:sp>
    <xdr:clientData/>
  </xdr:oneCellAnchor>
  <xdr:twoCellAnchor>
    <xdr:from>
      <xdr:col>85</xdr:col>
      <xdr:colOff>38100</xdr:colOff>
      <xdr:row>71</xdr:row>
      <xdr:rowOff>6350</xdr:rowOff>
    </xdr:from>
    <xdr:to>
      <xdr:col>86</xdr:col>
      <xdr:colOff>25400</xdr:colOff>
      <xdr:row>71</xdr:row>
      <xdr:rowOff>6350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168275</xdr:rowOff>
    </xdr:from>
    <xdr:to>
      <xdr:col>85</xdr:col>
      <xdr:colOff>127000</xdr:colOff>
      <xdr:row>78</xdr:row>
      <xdr:rowOff>170180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5413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127635</xdr:rowOff>
    </xdr:from>
    <xdr:ext cx="469900" cy="259080"/>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2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104775</xdr:rowOff>
    </xdr:from>
    <xdr:to>
      <xdr:col>85</xdr:col>
      <xdr:colOff>177800</xdr:colOff>
      <xdr:row>79</xdr:row>
      <xdr:rowOff>34925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135890</xdr:rowOff>
    </xdr:from>
    <xdr:to>
      <xdr:col>81</xdr:col>
      <xdr:colOff>50800</xdr:colOff>
      <xdr:row>78</xdr:row>
      <xdr:rowOff>168275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50899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99060</xdr:rowOff>
    </xdr:from>
    <xdr:to>
      <xdr:col>81</xdr:col>
      <xdr:colOff>101600</xdr:colOff>
      <xdr:row>79</xdr:row>
      <xdr:rowOff>29210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45720</xdr:rowOff>
    </xdr:from>
    <xdr:ext cx="46228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350" y="13247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135890</xdr:rowOff>
    </xdr:from>
    <xdr:to>
      <xdr:col>76</xdr:col>
      <xdr:colOff>114300</xdr:colOff>
      <xdr:row>79</xdr:row>
      <xdr:rowOff>50800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0899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135255</xdr:rowOff>
    </xdr:from>
    <xdr:to>
      <xdr:col>76</xdr:col>
      <xdr:colOff>165100</xdr:colOff>
      <xdr:row>79</xdr:row>
      <xdr:rowOff>65405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56515</xdr:rowOff>
    </xdr:from>
    <xdr:ext cx="378460" cy="2584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70" y="13601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144780</xdr:rowOff>
    </xdr:from>
    <xdr:to>
      <xdr:col>71</xdr:col>
      <xdr:colOff>177800</xdr:colOff>
      <xdr:row>79</xdr:row>
      <xdr:rowOff>50800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1788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73025</xdr:rowOff>
    </xdr:from>
    <xdr:to>
      <xdr:col>72</xdr:col>
      <xdr:colOff>38100</xdr:colOff>
      <xdr:row>79</xdr:row>
      <xdr:rowOff>3175</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19685</xdr:rowOff>
    </xdr:from>
    <xdr:ext cx="462280" cy="25146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350" y="1322133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64770</xdr:rowOff>
    </xdr:from>
    <xdr:to>
      <xdr:col>67</xdr:col>
      <xdr:colOff>101600</xdr:colOff>
      <xdr:row>77</xdr:row>
      <xdr:rowOff>166370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11430</xdr:rowOff>
    </xdr:from>
    <xdr:ext cx="46228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350" y="130416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119380</xdr:rowOff>
    </xdr:from>
    <xdr:to>
      <xdr:col>85</xdr:col>
      <xdr:colOff>177800</xdr:colOff>
      <xdr:row>79</xdr:row>
      <xdr:rowOff>49530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9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83185</xdr:rowOff>
    </xdr:from>
    <xdr:ext cx="378460" cy="259080"/>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562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117475</xdr:rowOff>
    </xdr:from>
    <xdr:to>
      <xdr:col>81</xdr:col>
      <xdr:colOff>101600</xdr:colOff>
      <xdr:row>79</xdr:row>
      <xdr:rowOff>47625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9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38735</xdr:rowOff>
    </xdr:from>
    <xdr:ext cx="378460"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70" y="135832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85090</xdr:rowOff>
    </xdr:from>
    <xdr:to>
      <xdr:col>76</xdr:col>
      <xdr:colOff>165100</xdr:colOff>
      <xdr:row>79</xdr:row>
      <xdr:rowOff>15240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31750</xdr:rowOff>
    </xdr:from>
    <xdr:ext cx="462280" cy="25146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350" y="1323340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0</xdr:rowOff>
    </xdr:from>
    <xdr:to>
      <xdr:col>72</xdr:col>
      <xdr:colOff>38100</xdr:colOff>
      <xdr:row>79</xdr:row>
      <xdr:rowOff>101600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92710</xdr:rowOff>
    </xdr:from>
    <xdr:ext cx="378460" cy="25908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70" y="136372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93980</xdr:rowOff>
    </xdr:from>
    <xdr:to>
      <xdr:col>67</xdr:col>
      <xdr:colOff>101600</xdr:colOff>
      <xdr:row>79</xdr:row>
      <xdr:rowOff>24130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15240</xdr:rowOff>
    </xdr:from>
    <xdr:ext cx="462280"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350" y="1355979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2265" cy="21780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1300" cy="25146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080" y="17256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97</xdr:row>
      <xdr:rowOff>168910</xdr:rowOff>
    </xdr:from>
    <xdr:ext cx="531495" cy="25146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505" y="167995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146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505" y="16342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92</xdr:row>
      <xdr:rowOff>111760</xdr:rowOff>
    </xdr:from>
    <xdr:ext cx="531495" cy="25146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505" y="158851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168910</xdr:rowOff>
    </xdr:from>
    <xdr:ext cx="531495" cy="25146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505" y="154279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8010" cy="25146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370" y="14970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41275</xdr:rowOff>
    </xdr:from>
    <xdr:to>
      <xdr:col>85</xdr:col>
      <xdr:colOff>126365</xdr:colOff>
      <xdr:row>99</xdr:row>
      <xdr:rowOff>39370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43180</xdr:rowOff>
    </xdr:from>
    <xdr:ext cx="534670" cy="251460"/>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7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39370</xdr:rowOff>
    </xdr:from>
    <xdr:to>
      <xdr:col>86</xdr:col>
      <xdr:colOff>25400</xdr:colOff>
      <xdr:row>99</xdr:row>
      <xdr:rowOff>39370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159385</xdr:rowOff>
    </xdr:from>
    <xdr:ext cx="534670" cy="2584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69,305</a:t>
          </a:r>
          <a:endParaRPr kumimoji="1" lang="ja-JP" altLang="en-US" sz="1000" b="1">
            <a:latin typeface="ＭＳ Ｐゴシック"/>
          </a:endParaRPr>
        </a:p>
      </xdr:txBody>
    </xdr:sp>
    <xdr:clientData/>
  </xdr:oneCellAnchor>
  <xdr:twoCellAnchor>
    <xdr:from>
      <xdr:col>85</xdr:col>
      <xdr:colOff>38100</xdr:colOff>
      <xdr:row>92</xdr:row>
      <xdr:rowOff>41275</xdr:rowOff>
    </xdr:from>
    <xdr:to>
      <xdr:col>86</xdr:col>
      <xdr:colOff>25400</xdr:colOff>
      <xdr:row>92</xdr:row>
      <xdr:rowOff>41275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74930</xdr:rowOff>
    </xdr:from>
    <xdr:to>
      <xdr:col>85</xdr:col>
      <xdr:colOff>127000</xdr:colOff>
      <xdr:row>95</xdr:row>
      <xdr:rowOff>80010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3626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16510</xdr:rowOff>
    </xdr:from>
    <xdr:ext cx="534670" cy="259080"/>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38100</xdr:rowOff>
    </xdr:from>
    <xdr:to>
      <xdr:col>85</xdr:col>
      <xdr:colOff>177800</xdr:colOff>
      <xdr:row>96</xdr:row>
      <xdr:rowOff>139700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80010</xdr:rowOff>
    </xdr:from>
    <xdr:to>
      <xdr:col>81</xdr:col>
      <xdr:colOff>50800</xdr:colOff>
      <xdr:row>95</xdr:row>
      <xdr:rowOff>111125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3677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31750</xdr:rowOff>
    </xdr:from>
    <xdr:to>
      <xdr:col>81</xdr:col>
      <xdr:colOff>101600</xdr:colOff>
      <xdr:row>96</xdr:row>
      <xdr:rowOff>133350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124460</xdr:rowOff>
    </xdr:from>
    <xdr:ext cx="52705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3965" y="165836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106045</xdr:rowOff>
    </xdr:from>
    <xdr:to>
      <xdr:col>76</xdr:col>
      <xdr:colOff>114300</xdr:colOff>
      <xdr:row>95</xdr:row>
      <xdr:rowOff>111125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39379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29210</xdr:rowOff>
    </xdr:from>
    <xdr:to>
      <xdr:col>76</xdr:col>
      <xdr:colOff>165100</xdr:colOff>
      <xdr:row>96</xdr:row>
      <xdr:rowOff>130810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121920</xdr:rowOff>
    </xdr:from>
    <xdr:ext cx="527050" cy="25146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4965" y="165811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106045</xdr:rowOff>
    </xdr:from>
    <xdr:to>
      <xdr:col>71</xdr:col>
      <xdr:colOff>177800</xdr:colOff>
      <xdr:row>95</xdr:row>
      <xdr:rowOff>127000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3937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33020</xdr:rowOff>
    </xdr:from>
    <xdr:to>
      <xdr:col>72</xdr:col>
      <xdr:colOff>38100</xdr:colOff>
      <xdr:row>96</xdr:row>
      <xdr:rowOff>134620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125730</xdr:rowOff>
    </xdr:from>
    <xdr:ext cx="52705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5965" y="165849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142240</xdr:rowOff>
    </xdr:from>
    <xdr:ext cx="52705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6965" y="166014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23495</xdr:rowOff>
    </xdr:from>
    <xdr:to>
      <xdr:col>85</xdr:col>
      <xdr:colOff>177800</xdr:colOff>
      <xdr:row>95</xdr:row>
      <xdr:rowOff>125095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3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46355</xdr:rowOff>
    </xdr:from>
    <xdr:ext cx="534670" cy="259080"/>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1626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29210</xdr:rowOff>
    </xdr:from>
    <xdr:to>
      <xdr:col>81</xdr:col>
      <xdr:colOff>101600</xdr:colOff>
      <xdr:row>95</xdr:row>
      <xdr:rowOff>130810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1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147320</xdr:rowOff>
    </xdr:from>
    <xdr:ext cx="52705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3965" y="160921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45,117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60325</xdr:rowOff>
    </xdr:from>
    <xdr:to>
      <xdr:col>76</xdr:col>
      <xdr:colOff>165100</xdr:colOff>
      <xdr:row>95</xdr:row>
      <xdr:rowOff>161925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4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6985</xdr:rowOff>
    </xdr:from>
    <xdr:ext cx="527050" cy="25146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4965" y="1612328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43,738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55245</xdr:rowOff>
    </xdr:from>
    <xdr:to>
      <xdr:col>72</xdr:col>
      <xdr:colOff>38100</xdr:colOff>
      <xdr:row>95</xdr:row>
      <xdr:rowOff>156845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3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1905</xdr:rowOff>
    </xdr:from>
    <xdr:ext cx="527050" cy="25908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5965" y="161182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43,971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76200</xdr:rowOff>
    </xdr:from>
    <xdr:to>
      <xdr:col>67</xdr:col>
      <xdr:colOff>101600</xdr:colOff>
      <xdr:row>96</xdr:row>
      <xdr:rowOff>6350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36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22860</xdr:rowOff>
    </xdr:from>
    <xdr:ext cx="527050"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6965" y="161391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43,059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2265" cy="21780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130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080" y="65887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59740" cy="2590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620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59740" cy="25146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640" y="5826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9740" cy="25908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640" y="5445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59740" cy="25908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640" y="5064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146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505" y="468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92075</xdr:rowOff>
    </xdr:from>
    <xdr:to>
      <xdr:col>116</xdr:col>
      <xdr:colOff>62865</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57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38735</xdr:rowOff>
    </xdr:from>
    <xdr:ext cx="469900" cy="259080"/>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7,851</a:t>
          </a:r>
          <a:endParaRPr kumimoji="1" lang="ja-JP" altLang="en-US" sz="1000" b="1">
            <a:latin typeface="ＭＳ Ｐゴシック"/>
          </a:endParaRPr>
        </a:p>
      </xdr:txBody>
    </xdr:sp>
    <xdr:clientData/>
  </xdr:oneCellAnchor>
  <xdr:twoCellAnchor>
    <xdr:from>
      <xdr:col>115</xdr:col>
      <xdr:colOff>165100</xdr:colOff>
      <xdr:row>30</xdr:row>
      <xdr:rowOff>92075</xdr:rowOff>
    </xdr:from>
    <xdr:to>
      <xdr:col>116</xdr:col>
      <xdr:colOff>152400</xdr:colOff>
      <xdr:row>30</xdr:row>
      <xdr:rowOff>92075</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111760</xdr:rowOff>
    </xdr:from>
    <xdr:ext cx="378460" cy="251460"/>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410"/>
          <a:ext cx="3784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63500</xdr:rowOff>
    </xdr:from>
    <xdr:ext cx="378460" cy="25146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70" y="640715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143510</xdr:rowOff>
    </xdr:from>
    <xdr:to>
      <xdr:col>107</xdr:col>
      <xdr:colOff>101600</xdr:colOff>
      <xdr:row>38</xdr:row>
      <xdr:rowOff>73660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90170</xdr:rowOff>
    </xdr:from>
    <xdr:ext cx="46228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350" y="6262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109855</xdr:rowOff>
    </xdr:from>
    <xdr:to>
      <xdr:col>102</xdr:col>
      <xdr:colOff>165100</xdr:colOff>
      <xdr:row>39</xdr:row>
      <xdr:rowOff>40640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4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56515</xdr:rowOff>
    </xdr:from>
    <xdr:ext cx="378460" cy="2584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70" y="64001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111125</xdr:rowOff>
    </xdr:from>
    <xdr:to>
      <xdr:col>98</xdr:col>
      <xdr:colOff>38100</xdr:colOff>
      <xdr:row>39</xdr:row>
      <xdr:rowOff>41275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57785</xdr:rowOff>
    </xdr:from>
    <xdr:ext cx="37846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70" y="6401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1935" cy="25146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840" y="6772910"/>
          <a:ext cx="2419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1935" cy="25146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840" y="6772910"/>
          <a:ext cx="2419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1935" cy="25146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840" y="6772910"/>
          <a:ext cx="2419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1935" cy="25146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840" y="6772910"/>
          <a:ext cx="2419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2265" cy="21780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1300" cy="25146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080" y="9255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1300" cy="25146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080" y="81127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93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93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193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935"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840" y="9439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1935"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1935"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1935"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1935"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840" y="9122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tx1"/>
              </a:solidFill>
              <a:effectLst/>
              <a:latin typeface="+mn-lt"/>
              <a:ea typeface="+mn-ea"/>
              <a:cs typeface="+mn-cs"/>
            </a:rPr>
            <a:t>類似団体平均と比べると</a:t>
          </a:r>
          <a:r>
            <a:rPr lang="ja-JP" altLang="en-US" sz="1100">
              <a:solidFill>
                <a:schemeClr val="tx1"/>
              </a:solidFill>
              <a:effectLst/>
              <a:latin typeface="+mn-lt"/>
              <a:ea typeface="+mn-ea"/>
              <a:cs typeface="+mn-cs"/>
            </a:rPr>
            <a:t>「総務費」、</a:t>
          </a:r>
          <a:r>
            <a:rPr lang="ja-JP" altLang="ja-JP" sz="1100">
              <a:solidFill>
                <a:schemeClr val="tx1"/>
              </a:solidFill>
              <a:effectLst/>
              <a:latin typeface="+mn-lt"/>
              <a:ea typeface="+mn-ea"/>
              <a:cs typeface="+mn-cs"/>
            </a:rPr>
            <a:t>「農林水産業費」、「民生費」において、住民一人当たりのコストが特に高くなっている。</a:t>
          </a:r>
          <a:endParaRPr lang="ja-JP" altLang="ja-JP" sz="1400">
            <a:solidFill>
              <a:schemeClr val="tx1"/>
            </a:solidFill>
            <a:effectLst/>
          </a:endParaRPr>
        </a:p>
        <a:p>
          <a:pPr marL="0" marR="0" indent="0" defTabSz="914400" eaLnBrk="1" fontAlgn="auto" latinLnBrk="0" hangingPunct="1">
            <a:lnSpc>
              <a:spcPct val="100000"/>
            </a:lnSpc>
            <a:spcBef>
              <a:spcPts val="0"/>
            </a:spcBef>
            <a:spcAft>
              <a:spcPts val="0"/>
            </a:spcAft>
            <a:defRPr/>
          </a:pPr>
          <a:r>
            <a:rPr lang="ja-JP" altLang="ja-JP" sz="1100">
              <a:solidFill>
                <a:schemeClr val="tx1"/>
              </a:solidFill>
              <a:effectLst/>
              <a:latin typeface="+mn-lt"/>
              <a:ea typeface="+mn-ea"/>
              <a:cs typeface="+mn-cs"/>
            </a:rPr>
            <a:t>「総務費」</a:t>
          </a:r>
          <a:r>
            <a:rPr lang="ja-JP" altLang="en-US" sz="1100">
              <a:solidFill>
                <a:schemeClr val="tx1"/>
              </a:solidFill>
              <a:effectLst/>
              <a:latin typeface="+mn-lt"/>
              <a:ea typeface="+mn-ea"/>
              <a:cs typeface="+mn-cs"/>
            </a:rPr>
            <a:t>が</a:t>
          </a:r>
          <a:r>
            <a:rPr lang="ja-JP" altLang="ja-JP" sz="1100">
              <a:solidFill>
                <a:schemeClr val="tx1"/>
              </a:solidFill>
              <a:effectLst/>
              <a:latin typeface="+mn-lt"/>
              <a:ea typeface="+mn-ea"/>
              <a:cs typeface="+mn-cs"/>
            </a:rPr>
            <a:t>高い要因としては、</a:t>
          </a:r>
          <a:r>
            <a:rPr lang="ja-JP" altLang="en-US" sz="1100">
              <a:solidFill>
                <a:schemeClr val="tx1"/>
              </a:solidFill>
              <a:effectLst/>
              <a:latin typeface="+mn-lt"/>
              <a:ea typeface="+mn-ea"/>
              <a:cs typeface="+mn-cs"/>
            </a:rPr>
            <a:t>ふるさと納税の増による財政調整基金ほか積立金の増</a:t>
          </a:r>
          <a:r>
            <a:rPr lang="ja-JP" altLang="ja-JP" sz="1100">
              <a:solidFill>
                <a:schemeClr val="tx1"/>
              </a:solidFill>
              <a:effectLst/>
              <a:latin typeface="+mn-lt"/>
              <a:ea typeface="+mn-ea"/>
              <a:cs typeface="+mn-cs"/>
            </a:rPr>
            <a:t>が挙げられる。</a:t>
          </a:r>
          <a:endParaRPr lang="en-US"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「農林水産業費」が高い要因としては、本市の特色の一つである農林水産業を中心とした「ブランド力」の向上に重点的に取組んでいることが挙げられる。</a:t>
          </a:r>
          <a:endParaRPr lang="ja-JP" altLang="ja-JP" sz="1400">
            <a:solidFill>
              <a:schemeClr val="tx1"/>
            </a:solidFill>
            <a:effectLst/>
          </a:endParaRPr>
        </a:p>
        <a:p>
          <a:r>
            <a:rPr lang="ja-JP" altLang="ja-JP" sz="1100">
              <a:solidFill>
                <a:schemeClr val="tx1"/>
              </a:solidFill>
              <a:effectLst/>
              <a:latin typeface="+mn-lt"/>
              <a:ea typeface="+mn-ea"/>
              <a:cs typeface="+mn-cs"/>
            </a:rPr>
            <a:t>「民生費」については、子ども子育て関係費、障がい福祉関係費の増による児童福祉費、社会福祉費の増などにより、依然として類似団体より高い傾向にある。</a:t>
          </a:r>
          <a:endParaRPr lang="ja-JP" altLang="ja-JP" sz="1400">
            <a:solidFill>
              <a:schemeClr val="tx1"/>
            </a:solidFill>
            <a:effectLst/>
          </a:endParaRPr>
        </a:p>
        <a:p>
          <a:endParaRPr kumimoji="1" lang="ja-JP" altLang="en-US" sz="1300">
            <a:solidFill>
              <a:srgbClr val="FF0000"/>
            </a:solidFill>
            <a:latin typeface="ＭＳ Ｐゴシック"/>
            <a:ea typeface="ＭＳ Ｐゴシック"/>
          </a:endParaRPr>
        </a:p>
        <a:p>
          <a:endParaRPr kumimoji="1" lang="ja-JP" altLang="en-US" sz="1300">
            <a:solidFill>
              <a:srgbClr val="FF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宮崎県宮崎市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defRPr/>
          </a:pPr>
          <a:r>
            <a:rPr kumimoji="1" lang="ja-JP" altLang="ja-JP" sz="1300">
              <a:solidFill>
                <a:schemeClr val="tx1"/>
              </a:solidFill>
              <a:effectLst/>
              <a:latin typeface="ＭＳ Ｐゴシック"/>
              <a:ea typeface="ＭＳ Ｐゴシック"/>
              <a:cs typeface="+mn-cs"/>
            </a:rPr>
            <a:t>　歳入歳出ともに令和5年度と比較して</a:t>
          </a:r>
          <a:r>
            <a:rPr kumimoji="1" lang="ja-JP" altLang="en-US" sz="1300">
              <a:solidFill>
                <a:schemeClr val="tx1"/>
              </a:solidFill>
              <a:effectLst/>
              <a:latin typeface="ＭＳ Ｐゴシック"/>
              <a:ea typeface="ＭＳ Ｐゴシック"/>
              <a:cs typeface="+mn-cs"/>
            </a:rPr>
            <a:t>増</a:t>
          </a:r>
          <a:r>
            <a:rPr kumimoji="1" lang="ja-JP" altLang="ja-JP" sz="1300">
              <a:solidFill>
                <a:schemeClr val="tx1"/>
              </a:solidFill>
              <a:effectLst/>
              <a:latin typeface="ＭＳ Ｐゴシック"/>
              <a:ea typeface="ＭＳ Ｐゴシック"/>
              <a:cs typeface="+mn-cs"/>
            </a:rPr>
            <a:t>とな</a:t>
          </a:r>
          <a:r>
            <a:rPr kumimoji="1" lang="ja-JP" altLang="en-US" sz="1300">
              <a:solidFill>
                <a:schemeClr val="tx1"/>
              </a:solidFill>
              <a:effectLst/>
              <a:latin typeface="ＭＳ Ｐゴシック"/>
              <a:ea typeface="ＭＳ Ｐゴシック"/>
              <a:cs typeface="+mn-cs"/>
            </a:rPr>
            <a:t>っており、物価高騰対応重点支援地方創生臨時交付金及びふるさと納税等の歳入の増が</a:t>
          </a:r>
          <a:r>
            <a:rPr kumimoji="1" lang="ja-JP" altLang="ja-JP" sz="1300">
              <a:solidFill>
                <a:schemeClr val="tx1"/>
              </a:solidFill>
              <a:effectLst/>
              <a:latin typeface="ＭＳ Ｐゴシック"/>
              <a:ea typeface="ＭＳ Ｐゴシック"/>
              <a:cs typeface="+mn-cs"/>
            </a:rPr>
            <a:t>歳出</a:t>
          </a:r>
          <a:r>
            <a:rPr kumimoji="1" lang="ja-JP" altLang="en-US" sz="1300">
              <a:solidFill>
                <a:schemeClr val="tx1"/>
              </a:solidFill>
              <a:effectLst/>
              <a:latin typeface="ＭＳ Ｐゴシック"/>
              <a:ea typeface="ＭＳ Ｐゴシック"/>
              <a:cs typeface="+mn-cs"/>
            </a:rPr>
            <a:t>の増</a:t>
          </a:r>
          <a:r>
            <a:rPr kumimoji="1" lang="ja-JP" altLang="ja-JP" sz="1300">
              <a:solidFill>
                <a:schemeClr val="tx1"/>
              </a:solidFill>
              <a:effectLst/>
              <a:latin typeface="ＭＳ Ｐゴシック"/>
              <a:ea typeface="ＭＳ Ｐゴシック"/>
              <a:cs typeface="+mn-cs"/>
            </a:rPr>
            <a:t>よりも</a:t>
          </a:r>
          <a:r>
            <a:rPr kumimoji="1" lang="ja-JP" altLang="en-US" sz="1300">
              <a:solidFill>
                <a:schemeClr val="tx1"/>
              </a:solidFill>
              <a:effectLst/>
              <a:latin typeface="ＭＳ Ｐゴシック"/>
              <a:ea typeface="ＭＳ Ｐゴシック"/>
              <a:cs typeface="+mn-cs"/>
            </a:rPr>
            <a:t>小さかった</a:t>
          </a:r>
          <a:r>
            <a:rPr kumimoji="1" lang="ja-JP" altLang="ja-JP" sz="1300">
              <a:solidFill>
                <a:schemeClr val="tx1"/>
              </a:solidFill>
              <a:effectLst/>
              <a:latin typeface="ＭＳ Ｐゴシック"/>
              <a:ea typeface="ＭＳ Ｐゴシック"/>
              <a:cs typeface="+mn-cs"/>
            </a:rPr>
            <a:t>ことから収支が悪化した</a:t>
          </a:r>
          <a:r>
            <a:rPr kumimoji="1" lang="ja-JP" altLang="en-US"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また、物価高騰対策関係事業</a:t>
          </a:r>
          <a:r>
            <a:rPr kumimoji="1" lang="ja-JP" altLang="en-US" sz="1300">
              <a:solidFill>
                <a:schemeClr val="tx1"/>
              </a:solidFill>
              <a:effectLst/>
              <a:latin typeface="ＭＳ Ｐゴシック"/>
              <a:ea typeface="ＭＳ Ｐゴシック"/>
              <a:cs typeface="+mn-cs"/>
            </a:rPr>
            <a:t>等が増加したのに加え、人事院勧告に伴う人件費の増等の影響により、</a:t>
          </a:r>
          <a:r>
            <a:rPr kumimoji="1" lang="ja-JP" altLang="ja-JP" sz="1300">
              <a:solidFill>
                <a:schemeClr val="tx1"/>
              </a:solidFill>
              <a:effectLst/>
              <a:latin typeface="ＭＳ Ｐゴシック"/>
              <a:ea typeface="ＭＳ Ｐゴシック"/>
              <a:cs typeface="+mn-cs"/>
            </a:rPr>
            <a:t>翌年度に繰り越すべき財源は減とな</a:t>
          </a:r>
          <a:r>
            <a:rPr kumimoji="1" lang="ja-JP" altLang="en-US" sz="1300">
              <a:solidFill>
                <a:schemeClr val="tx1"/>
              </a:solidFill>
              <a:effectLst/>
              <a:latin typeface="ＭＳ Ｐゴシック"/>
              <a:ea typeface="ＭＳ Ｐゴシック"/>
              <a:cs typeface="+mn-cs"/>
            </a:rPr>
            <a:t>り、結果として</a:t>
          </a:r>
          <a:r>
            <a:rPr kumimoji="1" lang="ja-JP" altLang="ja-JP" sz="1300">
              <a:solidFill>
                <a:schemeClr val="tx1"/>
              </a:solidFill>
              <a:effectLst/>
              <a:latin typeface="ＭＳ Ｐゴシック"/>
              <a:ea typeface="ＭＳ Ｐゴシック"/>
              <a:cs typeface="+mn-cs"/>
            </a:rPr>
            <a:t>実質収支額は令和5年度と比較し減少</a:t>
          </a:r>
          <a:r>
            <a:rPr kumimoji="1" lang="ja-JP" altLang="en-US" sz="1300">
              <a:solidFill>
                <a:schemeClr val="tx1"/>
              </a:solidFill>
              <a:effectLst/>
              <a:latin typeface="ＭＳ Ｐゴシック"/>
              <a:ea typeface="ＭＳ Ｐゴシック"/>
              <a:cs typeface="+mn-cs"/>
            </a:rPr>
            <a:t>となった</a:t>
          </a:r>
          <a:r>
            <a:rPr kumimoji="1" lang="ja-JP" altLang="ja-JP" sz="1300">
              <a:solidFill>
                <a:schemeClr val="tx1"/>
              </a:solidFill>
              <a:effectLst/>
              <a:latin typeface="ＭＳ Ｐゴシック"/>
              <a:ea typeface="ＭＳ Ｐゴシック"/>
              <a:cs typeface="+mn-cs"/>
            </a:rPr>
            <a:t>。また、財政調整基金の取崩しを行ったことから、基金残高が</a:t>
          </a:r>
          <a:r>
            <a:rPr kumimoji="1" lang="en-US" altLang="ja-JP" sz="1300">
              <a:solidFill>
                <a:schemeClr val="tx1"/>
              </a:solidFill>
              <a:effectLst/>
              <a:latin typeface="ＭＳ Ｐゴシック"/>
              <a:ea typeface="ＭＳ Ｐゴシック"/>
              <a:cs typeface="+mn-cs"/>
            </a:rPr>
            <a:t>0</a:t>
          </a:r>
          <a:r>
            <a:rPr kumimoji="1" lang="ja-JP" altLang="ja-JP" sz="1300">
              <a:solidFill>
                <a:schemeClr val="tx1"/>
              </a:solidFill>
              <a:effectLst/>
              <a:latin typeface="ＭＳ Ｐゴシック"/>
              <a:ea typeface="ＭＳ Ｐゴシック"/>
              <a:cs typeface="+mn-cs"/>
            </a:rPr>
            <a:t>.7</a:t>
          </a:r>
          <a:r>
            <a:rPr kumimoji="1" lang="en-US" altLang="ja-JP" sz="1300">
              <a:solidFill>
                <a:schemeClr val="tx1"/>
              </a:solidFill>
              <a:effectLst/>
              <a:latin typeface="ＭＳ Ｐゴシック"/>
              <a:ea typeface="ＭＳ Ｐゴシック"/>
              <a:cs typeface="+mn-cs"/>
            </a:rPr>
            <a:t>1</a:t>
          </a:r>
          <a:r>
            <a:rPr kumimoji="1" lang="ja-JP" altLang="ja-JP" sz="1300">
              <a:solidFill>
                <a:schemeClr val="tx1"/>
              </a:solidFill>
              <a:effectLst/>
              <a:latin typeface="ＭＳ Ｐゴシック"/>
              <a:ea typeface="ＭＳ Ｐゴシック"/>
              <a:cs typeface="+mn-cs"/>
            </a:rPr>
            <a:t>ポイント</a:t>
          </a:r>
          <a:r>
            <a:rPr kumimoji="1" lang="ja-JP" altLang="en-US" sz="1300">
              <a:solidFill>
                <a:schemeClr val="tx1"/>
              </a:solidFill>
              <a:effectLst/>
              <a:latin typeface="ＭＳ Ｐゴシック"/>
              <a:ea typeface="ＭＳ Ｐゴシック"/>
              <a:cs typeface="+mn-cs"/>
            </a:rPr>
            <a:t>悪化</a:t>
          </a:r>
          <a:r>
            <a:rPr kumimoji="1" lang="ja-JP" altLang="ja-JP" sz="1300">
              <a:solidFill>
                <a:schemeClr val="tx1"/>
              </a:solidFill>
              <a:effectLst/>
              <a:latin typeface="ＭＳ Ｐゴシック"/>
              <a:ea typeface="ＭＳ Ｐゴシック"/>
              <a:cs typeface="+mn-cs"/>
            </a:rPr>
            <a:t>した。結果として、実質単年度収支は0.16ポイント悪化した。</a:t>
          </a:r>
          <a:endParaRPr lang="ja-JP" altLang="ja-JP" sz="1300">
            <a:solidFill>
              <a:schemeClr val="tx1"/>
            </a:solidFill>
            <a:effectLst/>
            <a:latin typeface="ＭＳ Ｐゴシック"/>
            <a:ea typeface="ＭＳ Ｐゴシック"/>
          </a:endParaRPr>
        </a:p>
        <a:p>
          <a:endParaRPr kumimoji="1" lang="ja-JP" altLang="en-US" sz="14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宮崎県宮崎市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defRPr/>
          </a:pPr>
          <a:r>
            <a:rPr lang="ja-JP" altLang="ja-JP" sz="1100">
              <a:solidFill>
                <a:schemeClr val="tx1"/>
              </a:solidFill>
              <a:effectLst/>
              <a:latin typeface="+mn-lt"/>
              <a:ea typeface="+mn-ea"/>
              <a:cs typeface="+mn-cs"/>
            </a:rPr>
            <a:t>　全ての会計において黒字であり、全体として健全な財政運営が行われていると考えるが、今後も引き続き適正な財政運営に努める。</a:t>
          </a:r>
          <a:endParaRPr lang="ja-JP" altLang="ja-JP" sz="1400">
            <a:solidFill>
              <a:schemeClr val="tx1"/>
            </a:solidFill>
            <a:effectLst/>
          </a:endParaRPr>
        </a:p>
        <a:p>
          <a:endParaRPr kumimoji="1" lang="ja-JP" altLang="en-US" sz="1400">
            <a:solidFill>
              <a:srgbClr val="FF0000"/>
            </a:solidFill>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宮崎県宮崎市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100">
              <a:solidFill>
                <a:schemeClr val="tx1"/>
              </a:solidFill>
              <a:effectLst/>
              <a:latin typeface="+mn-lt"/>
              <a:ea typeface="+mn-ea"/>
              <a:cs typeface="+mn-cs"/>
            </a:rPr>
            <a:t>　令和６年度は、</a:t>
          </a:r>
          <a:r>
            <a:rPr lang="ja-JP" altLang="ja-JP" sz="1100">
              <a:solidFill>
                <a:schemeClr val="tx1"/>
              </a:solidFill>
              <a:effectLst/>
              <a:latin typeface="+mn-lt"/>
              <a:ea typeface="+mn-ea"/>
              <a:cs typeface="+mn-cs"/>
            </a:rPr>
            <a:t>元利償還金が減少し</a:t>
          </a:r>
          <a:r>
            <a:rPr lang="ja-JP" altLang="en-US" sz="1100">
              <a:solidFill>
                <a:schemeClr val="tx1"/>
              </a:solidFill>
              <a:effectLst/>
              <a:latin typeface="+mn-lt"/>
              <a:ea typeface="+mn-ea"/>
              <a:cs typeface="+mn-cs"/>
            </a:rPr>
            <a:t>、</a:t>
          </a:r>
          <a:r>
            <a:rPr lang="ja-JP" altLang="ja-JP" sz="1100">
              <a:solidFill>
                <a:schemeClr val="tx1"/>
              </a:solidFill>
              <a:effectLst/>
              <a:latin typeface="+mn-lt"/>
              <a:ea typeface="+mn-ea"/>
              <a:cs typeface="+mn-cs"/>
            </a:rPr>
            <a:t>公営企業債の元利償還金に対する繰出金についても減少したが、分子から控除される元利償還金・準元利償還金に係る基準財政需要額算入額の減少額がそれ以上に減少したため、実質公債費比率の分子は令和5年度と比較し大きくなっている。</a:t>
          </a:r>
          <a:endParaRPr kumimoji="1" lang="ja-JP" altLang="en-US" sz="1400">
            <a:solidFill>
              <a:schemeClr val="tx1"/>
            </a:solidFill>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満期一括償還地方債の償還が終了したため、令和５年度に引き続き満期一括償還地方債の償還に係る減債基金残高については0円となった。</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宮崎県宮崎市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　</a:t>
          </a:r>
          <a:r>
            <a:rPr lang="ja-JP" altLang="ja-JP" sz="1100">
              <a:solidFill>
                <a:schemeClr val="tx1"/>
              </a:solidFill>
              <a:effectLst/>
              <a:latin typeface="+mn-lt"/>
              <a:ea typeface="+mn-ea"/>
              <a:cs typeface="+mn-cs"/>
            </a:rPr>
            <a:t>令和2年度に大規模事業の財源とした市債発行額が増えたことにより、地方債現在高が増となったが、宮崎市中期財政計画（期間：令和7年度から令和11年度）に基づき市全体として地方債の償還を進め、市債残高の圧縮に努めたことにより、令和4年度から令和6年度にかけて地方債現在高が減少となった。</a:t>
          </a:r>
          <a:endParaRPr kumimoji="1" lang="ja-JP" altLang="en-US" sz="1400">
            <a:solidFill>
              <a:schemeClr val="tx1"/>
            </a:solidFill>
            <a:latin typeface="ＭＳ ゴシック"/>
            <a:ea typeface="ＭＳ ゴシック"/>
          </a:endParaRPr>
        </a:p>
        <a:p>
          <a:r>
            <a:rPr lang="ja-JP" altLang="ja-JP" sz="1100">
              <a:solidFill>
                <a:schemeClr val="tx1"/>
              </a:solidFill>
              <a:effectLst/>
              <a:latin typeface="+mn-lt"/>
              <a:ea typeface="+mn-ea"/>
              <a:cs typeface="+mn-cs"/>
            </a:rPr>
            <a:t>　一方、充当可能財源等においては、基準財政需要額算入見込額の減等により、減少となった。</a:t>
          </a:r>
          <a:endParaRPr kumimoji="1" lang="ja-JP" altLang="en-US" sz="1400">
            <a:solidFill>
              <a:schemeClr val="tx1"/>
            </a:solidFill>
            <a:latin typeface="ＭＳ ゴシック"/>
            <a:ea typeface="ＭＳ ゴシック"/>
          </a:endParaRPr>
        </a:p>
        <a:p>
          <a:r>
            <a:rPr lang="ja-JP" altLang="ja-JP" sz="1100">
              <a:solidFill>
                <a:schemeClr val="tx1"/>
              </a:solidFill>
              <a:effectLst/>
              <a:latin typeface="+mn-lt"/>
              <a:ea typeface="+mn-ea"/>
              <a:cs typeface="+mn-cs"/>
            </a:rPr>
            <a:t>　結果、将来負担比率は昨年度と比較して悪化した。今後もプライマリーバランスの黒字化の堅持等により、市債残高を圧縮し、将来負担比率の改善を図る。</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宮崎県宮崎市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endParaRPr lang="ja-JP" altLang="ja-JP" sz="1300">
            <a:solidFill>
              <a:schemeClr val="tx1"/>
            </a:solidFill>
            <a:effectLst/>
            <a:latin typeface="ＭＳ ゴシック"/>
            <a:ea typeface="ＭＳ ゴシック"/>
          </a:endParaRPr>
        </a:p>
        <a:p>
          <a:r>
            <a:rPr kumimoji="1" lang="ja-JP" altLang="ja-JP" sz="1300">
              <a:solidFill>
                <a:schemeClr val="tx1"/>
              </a:solidFill>
              <a:effectLst/>
              <a:latin typeface="ＭＳ ゴシック"/>
              <a:ea typeface="ＭＳ ゴシック"/>
              <a:cs typeface="+mn-cs"/>
            </a:rPr>
            <a:t>・収支</a:t>
          </a:r>
          <a:r>
            <a:rPr kumimoji="1" lang="ja-JP" altLang="en-US" sz="1300">
              <a:solidFill>
                <a:schemeClr val="tx1"/>
              </a:solidFill>
              <a:effectLst/>
              <a:latin typeface="ＭＳ ゴシック"/>
              <a:ea typeface="ＭＳ ゴシック"/>
              <a:cs typeface="+mn-cs"/>
            </a:rPr>
            <a:t>悪化</a:t>
          </a:r>
          <a:r>
            <a:rPr kumimoji="1" lang="ja-JP" altLang="ja-JP" sz="1300">
              <a:solidFill>
                <a:schemeClr val="tx1"/>
              </a:solidFill>
              <a:effectLst/>
              <a:latin typeface="ＭＳ ゴシック"/>
              <a:ea typeface="ＭＳ ゴシック"/>
              <a:cs typeface="+mn-cs"/>
            </a:rPr>
            <a:t>に</a:t>
          </a:r>
          <a:r>
            <a:rPr kumimoji="1" lang="ja-JP" altLang="en-US" sz="1300">
              <a:solidFill>
                <a:schemeClr val="tx1"/>
              </a:solidFill>
              <a:effectLst/>
              <a:latin typeface="ＭＳ ゴシック"/>
              <a:ea typeface="ＭＳ ゴシック"/>
              <a:cs typeface="+mn-cs"/>
            </a:rPr>
            <a:t>伴い財政調整基金に取り崩しが生じ、</a:t>
          </a:r>
          <a:r>
            <a:rPr kumimoji="1" lang="ja-JP" altLang="ja-JP" sz="1300">
              <a:solidFill>
                <a:schemeClr val="tx1"/>
              </a:solidFill>
              <a:effectLst/>
              <a:latin typeface="ＭＳ ゴシック"/>
              <a:ea typeface="ＭＳ ゴシック"/>
              <a:cs typeface="+mn-cs"/>
            </a:rPr>
            <a:t>また、起債償還額の取り崩し額が増加したことにより、</a:t>
          </a:r>
          <a:r>
            <a:rPr kumimoji="1" lang="ja-JP" altLang="en-US" sz="1300">
              <a:solidFill>
                <a:schemeClr val="tx1"/>
              </a:solidFill>
              <a:effectLst/>
              <a:latin typeface="ＭＳ ゴシック"/>
              <a:ea typeface="ＭＳ ゴシック"/>
              <a:cs typeface="+mn-cs"/>
            </a:rPr>
            <a:t>財政調整基金と</a:t>
          </a:r>
          <a:r>
            <a:rPr kumimoji="1" lang="ja-JP" altLang="ja-JP" sz="1300">
              <a:solidFill>
                <a:schemeClr val="tx1"/>
              </a:solidFill>
              <a:effectLst/>
              <a:latin typeface="ＭＳ ゴシック"/>
              <a:ea typeface="ＭＳ ゴシック"/>
              <a:cs typeface="+mn-cs"/>
            </a:rPr>
            <a:t>減債基金</a:t>
          </a:r>
          <a:r>
            <a:rPr kumimoji="1" lang="ja-JP" altLang="en-US" sz="1300">
              <a:solidFill>
                <a:schemeClr val="tx1"/>
              </a:solidFill>
              <a:effectLst/>
              <a:latin typeface="ＭＳ ゴシック"/>
              <a:ea typeface="ＭＳ ゴシック"/>
              <a:cs typeface="+mn-cs"/>
            </a:rPr>
            <a:t>の</a:t>
          </a:r>
          <a:r>
            <a:rPr kumimoji="1" lang="ja-JP" altLang="ja-JP" sz="1300">
              <a:solidFill>
                <a:schemeClr val="tx1"/>
              </a:solidFill>
              <a:effectLst/>
              <a:latin typeface="ＭＳ ゴシック"/>
              <a:ea typeface="ＭＳ ゴシック"/>
              <a:cs typeface="+mn-cs"/>
            </a:rPr>
            <a:t>残高が減少した</a:t>
          </a:r>
          <a:r>
            <a:rPr kumimoji="1" lang="ja-JP" altLang="en-US" sz="1300">
              <a:solidFill>
                <a:schemeClr val="tx1"/>
              </a:solidFill>
              <a:effectLst/>
              <a:latin typeface="ＭＳ ゴシック"/>
              <a:ea typeface="ＭＳ ゴシック"/>
              <a:cs typeface="+mn-cs"/>
            </a:rPr>
            <a:t>一方で、ふるさと納税を財源とするふるさと基金や公共施設整備等基金は増となった結果、</a:t>
          </a:r>
          <a:r>
            <a:rPr kumimoji="1" lang="ja-JP" altLang="ja-JP" sz="1300">
              <a:solidFill>
                <a:schemeClr val="tx1"/>
              </a:solidFill>
              <a:effectLst/>
              <a:latin typeface="ＭＳ ゴシック"/>
              <a:ea typeface="ＭＳ ゴシック"/>
              <a:cs typeface="+mn-cs"/>
            </a:rPr>
            <a:t>基金全体としては、約36億円の増となった。</a:t>
          </a:r>
          <a:endParaRPr lang="ja-JP" altLang="ja-JP" sz="1300">
            <a:solidFill>
              <a:schemeClr val="tx1"/>
            </a:solidFill>
            <a:effectLst/>
            <a:latin typeface="ＭＳ ゴシック"/>
            <a:ea typeface="ＭＳ ゴシック"/>
          </a:endParaRPr>
        </a:p>
        <a:p>
          <a:endParaRPr kumimoji="1" lang="en-US" altLang="ja-JP" sz="1300">
            <a:solidFill>
              <a:srgbClr val="FF0000"/>
            </a:solidFill>
            <a:effectLst/>
            <a:latin typeface="ＭＳ ゴシック"/>
            <a:ea typeface="ＭＳ ゴシック"/>
            <a:cs typeface="+mn-cs"/>
          </a:endParaRPr>
        </a:p>
        <a:p>
          <a:r>
            <a:rPr kumimoji="1" lang="ja-JP" altLang="ja-JP"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endParaRPr lang="ja-JP" altLang="ja-JP" sz="1300">
            <a:solidFill>
              <a:schemeClr val="tx1"/>
            </a:solidFill>
            <a:effectLst/>
            <a:latin typeface="ＭＳ ゴシック"/>
            <a:ea typeface="ＭＳ ゴシック"/>
          </a:endParaRPr>
        </a:p>
        <a:p>
          <a:r>
            <a:rPr kumimoji="1" lang="ja-JP" altLang="ja-JP" sz="1300">
              <a:solidFill>
                <a:schemeClr val="tx1"/>
              </a:solidFill>
              <a:effectLst/>
              <a:latin typeface="ＭＳ ゴシック"/>
              <a:ea typeface="ＭＳ ゴシック"/>
              <a:cs typeface="+mn-cs"/>
            </a:rPr>
            <a:t>・各年度の財源調整や災害時等の緊急な財政需要に備えるため、計画的に積立を行い、一定程度の基金を確保していく。</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（基金の使途）</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・ふるさと基金：本市の地域の特色を活かし、個性的なまちづくりを推進するための事業に要する経費に充てる。</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公共施設整備等基金：本市の公共施設の整備若しくは公共用地の取得に必要な資金又は本市が加入する一部事務組合の公共施設の整備若しくは公共用地の取得に必要な当該組合に対する負担金に要する資金を積立てる。</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・地域振興基金：本市における市民の連帯の強化及び地域振興のための事業（道路整備やまつり開催支援等）に要する経費に充てる。</a:t>
          </a:r>
        </a:p>
        <a:p>
          <a:r>
            <a:rPr kumimoji="1" lang="ja-JP" altLang="en-US" sz="1300">
              <a:solidFill>
                <a:schemeClr val="tx1"/>
              </a:solidFill>
              <a:effectLst/>
              <a:latin typeface="ＭＳ ゴシック"/>
              <a:ea typeface="ＭＳ ゴシック"/>
              <a:cs typeface="+mn-cs"/>
            </a:rPr>
            <a:t>・敬老ふれあい基金：本市の人口の高齢化に備え、福祉活動の促進、快適な生活環境の形成等を図り、もって地域の振興に資する。</a:t>
          </a:r>
        </a:p>
        <a:p>
          <a:r>
            <a:rPr kumimoji="1" lang="ja-JP" altLang="en-US" sz="1300">
              <a:solidFill>
                <a:schemeClr val="tx1"/>
              </a:solidFill>
              <a:effectLst/>
              <a:latin typeface="ＭＳ ゴシック"/>
              <a:ea typeface="ＭＳ ゴシック"/>
              <a:cs typeface="+mn-cs"/>
            </a:rPr>
            <a:t>・学術振興基金：市民の教育及び文化並びに本市の産業の発展に貢献する学術研究及び地域間等の学術交流を促進し、もって本市の学術の振興を図る。</a:t>
          </a:r>
        </a:p>
        <a:p>
          <a:endParaRPr kumimoji="1" lang="en-US" altLang="ja-JP" sz="1300">
            <a:solidFill>
              <a:srgbClr val="FF0000"/>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・ふるさと基金：ふるさと納税増加に伴い、ふるさと愛寄附金推進事業等の財源として、27億円積み立てたことによる増加。</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・公共施設整備等基金：庁舎整備等のための財源として19億円を積立てたことによる増加。</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・地域振興基金：本市における市民の連帯の強化及び地域振興のための事業に要する経費に充てるため、4億円を取崩したことによる減少。</a:t>
          </a: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・各基金について、事業の目的に応じ、積極的に活用を行う。</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・公共施設整備等基金：将来予定される大規模な庁舎整備に備えるため、収支の状況を踏まえて、積立を行う。</a:t>
          </a:r>
        </a:p>
        <a:p>
          <a:r>
            <a:rPr kumimoji="1" lang="ja-JP" altLang="en-US" sz="1300">
              <a:solidFill>
                <a:schemeClr val="tx1"/>
              </a:solidFill>
              <a:effectLst/>
              <a:latin typeface="ＭＳ ゴシック"/>
              <a:ea typeface="ＭＳ ゴシック"/>
              <a:cs typeface="+mn-cs"/>
            </a:rPr>
            <a:t>・地域振興基金：基金の設置目的である市民の連携の強化及び地域振興のため、計画的に取崩しを行う（令和5年度は5億円、令和6年度は4億円取崩す）。</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a:t>
          </a:r>
          <a:r>
            <a:rPr kumimoji="1" lang="ja-JP" altLang="en-US" sz="1300">
              <a:solidFill>
                <a:sysClr val="windowText" lastClr="000000"/>
              </a:solidFill>
              <a:effectLst/>
              <a:latin typeface="ＭＳ ゴシック"/>
              <a:ea typeface="ＭＳ ゴシック"/>
              <a:cs typeface="+mn-cs"/>
            </a:rPr>
            <a:t>物価高騰に伴う物件費の増加や扶助費等の義務的経費増加による</a:t>
          </a:r>
          <a:r>
            <a:rPr kumimoji="1" lang="ja-JP" altLang="en-US" sz="1300">
              <a:solidFill>
                <a:schemeClr val="tx1"/>
              </a:solidFill>
              <a:effectLst/>
              <a:latin typeface="ＭＳ ゴシック"/>
              <a:ea typeface="ＭＳ ゴシック"/>
              <a:cs typeface="+mn-cs"/>
            </a:rPr>
            <a:t>収支悪化に伴う取崩しにより減少したため。</a:t>
          </a: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・災害等の不測の事態における経費の支出等、収支不足に対応するため、持続的な財政運営を実現するうえで、一定額の確保は必要であることから、令和11年度末の目標残高を令和5年度標準財政規模の</a:t>
          </a:r>
          <a:r>
            <a:rPr kumimoji="1" lang="en-US" altLang="ja-JP" sz="1300">
              <a:solidFill>
                <a:schemeClr val="tx1"/>
              </a:solidFill>
              <a:effectLst/>
              <a:latin typeface="ＭＳ ゴシック"/>
              <a:ea typeface="ＭＳ ゴシック"/>
              <a:cs typeface="+mn-cs"/>
            </a:rPr>
            <a:t>10</a:t>
          </a:r>
          <a:r>
            <a:rPr kumimoji="1" lang="ja-JP" altLang="en-US" sz="1300">
              <a:solidFill>
                <a:schemeClr val="tx1"/>
              </a:solidFill>
              <a:effectLst/>
              <a:latin typeface="ＭＳ ゴシック"/>
              <a:ea typeface="ＭＳ ゴシック"/>
              <a:cs typeface="+mn-cs"/>
            </a:rPr>
            <a:t>％相当の</a:t>
          </a:r>
          <a:r>
            <a:rPr kumimoji="1" lang="en-US" altLang="ja-JP" sz="1300">
              <a:solidFill>
                <a:schemeClr val="tx1"/>
              </a:solidFill>
              <a:effectLst/>
              <a:latin typeface="ＭＳ ゴシック"/>
              <a:ea typeface="ＭＳ ゴシック"/>
              <a:cs typeface="+mn-cs"/>
            </a:rPr>
            <a:t>90</a:t>
          </a:r>
          <a:r>
            <a:rPr kumimoji="1" lang="ja-JP" altLang="en-US" sz="1300">
              <a:solidFill>
                <a:schemeClr val="tx1"/>
              </a:solidFill>
              <a:effectLst/>
              <a:latin typeface="ＭＳ ゴシック"/>
              <a:ea typeface="ＭＳ ゴシック"/>
              <a:cs typeface="+mn-cs"/>
            </a:rPr>
            <a:t>億円としている。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tx1"/>
              </a:solidFill>
              <a:effectLst/>
              <a:latin typeface="ＭＳ ゴシック"/>
              <a:ea typeface="ＭＳ ゴシック"/>
              <a:cs typeface="+mn-cs"/>
            </a:rPr>
            <a:t>（増減理由）</a:t>
          </a:r>
          <a:endParaRPr lang="ja-JP" altLang="ja-JP" sz="1300">
            <a:solidFill>
              <a:schemeClr val="tx1"/>
            </a:solidFill>
            <a:effectLst/>
            <a:latin typeface="ＭＳ ゴシック"/>
            <a:ea typeface="ＭＳ ゴシック"/>
          </a:endParaRPr>
        </a:p>
        <a:p>
          <a:endParaRPr kumimoji="1" lang="en-US" altLang="ja-JP" sz="1300">
            <a:solidFill>
              <a:schemeClr val="tx1"/>
            </a:solidFill>
            <a:effectLst/>
            <a:latin typeface="ＭＳ ゴシック"/>
            <a:ea typeface="ＭＳ ゴシック"/>
            <a:cs typeface="+mn-cs"/>
          </a:endParaRPr>
        </a:p>
        <a:p>
          <a:r>
            <a:rPr kumimoji="1" lang="ja-JP" altLang="ja-JP" sz="1300">
              <a:solidFill>
                <a:schemeClr val="tx1"/>
              </a:solidFill>
              <a:effectLst/>
              <a:latin typeface="ＭＳ ゴシック"/>
              <a:ea typeface="ＭＳ ゴシック"/>
              <a:cs typeface="+mn-cs"/>
            </a:rPr>
            <a:t>・起債償還額の取崩し額の増加により積立額が減少したため。</a:t>
          </a:r>
          <a:endParaRPr lang="ja-JP" altLang="ja-JP" sz="1300">
            <a:solidFill>
              <a:schemeClr val="tx1"/>
            </a:solidFill>
            <a:effectLst/>
            <a:latin typeface="ＭＳ ゴシック"/>
            <a:ea typeface="ＭＳ ゴシック"/>
          </a:endParaRPr>
        </a:p>
        <a:p>
          <a:endParaRPr kumimoji="1" lang="en-US" altLang="ja-JP" sz="1300">
            <a:solidFill>
              <a:schemeClr val="tx1"/>
            </a:solidFill>
            <a:effectLst/>
            <a:latin typeface="ＭＳ ゴシック"/>
            <a:ea typeface="ＭＳ ゴシック"/>
            <a:cs typeface="+mn-cs"/>
          </a:endParaRPr>
        </a:p>
        <a:p>
          <a:r>
            <a:rPr kumimoji="1" lang="ja-JP" altLang="ja-JP" sz="1300">
              <a:solidFill>
                <a:schemeClr val="tx1"/>
              </a:solidFill>
              <a:effectLst/>
              <a:latin typeface="ＭＳ ゴシック"/>
              <a:ea typeface="ＭＳ ゴシック"/>
              <a:cs typeface="+mn-cs"/>
            </a:rPr>
            <a:t>（今後の方針）</a:t>
          </a:r>
          <a:endParaRPr lang="ja-JP" altLang="ja-JP" sz="1300">
            <a:solidFill>
              <a:schemeClr val="tx1"/>
            </a:solidFill>
            <a:effectLst/>
            <a:latin typeface="ＭＳ ゴシック"/>
            <a:ea typeface="ＭＳ ゴシック"/>
          </a:endParaRPr>
        </a:p>
        <a:p>
          <a:endParaRPr kumimoji="1" lang="en-US" altLang="ja-JP" sz="1300">
            <a:solidFill>
              <a:schemeClr val="tx1"/>
            </a:solidFill>
            <a:effectLst/>
            <a:latin typeface="ＭＳ ゴシック"/>
            <a:ea typeface="ＭＳ ゴシック"/>
            <a:cs typeface="+mn-cs"/>
          </a:endParaRPr>
        </a:p>
        <a:p>
          <a:r>
            <a:rPr kumimoji="1" lang="ja-JP" altLang="ja-JP" sz="1300">
              <a:solidFill>
                <a:schemeClr val="tx1"/>
              </a:solidFill>
              <a:effectLst/>
              <a:latin typeface="ＭＳ ゴシック"/>
              <a:ea typeface="ＭＳ ゴシック"/>
              <a:cs typeface="+mn-cs"/>
            </a:rPr>
            <a:t>・市債の償還計画を踏まえ、償還財源の積立を行う。</a:t>
          </a:r>
          <a:endParaRPr kumimoji="1" lang="en-US" altLang="ja-JP" sz="1300">
            <a:solidFill>
              <a:schemeClr val="tx1"/>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730492F8-B4AB-480D-8824-2CD801AE9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319BA919-D712-458C-9BB8-90AD5D99E4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CCAA7208-6139-442B-9DC8-A8809AE18938}"/>
            </a:ext>
          </a:extLst>
        </xdr:cNvPr>
        <xdr:cNvSpPr/>
      </xdr:nvSpPr>
      <xdr:spPr>
        <a:xfrm>
          <a:off x="355600" y="64135"/>
          <a:ext cx="11404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DAA0579E-4AA6-424D-A7A1-E68EDC353A36}"/>
            </a:ext>
          </a:extLst>
        </xdr:cNvPr>
        <xdr:cNvSpPr/>
      </xdr:nvSpPr>
      <xdr:spPr>
        <a:xfrm>
          <a:off x="15351125" y="163830"/>
          <a:ext cx="35496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1F0742EA-6A01-475D-A081-C7BF28EDA59F}"/>
            </a:ext>
          </a:extLst>
        </xdr:cNvPr>
        <xdr:cNvSpPr/>
      </xdr:nvSpPr>
      <xdr:spPr>
        <a:xfrm>
          <a:off x="15360650" y="164465"/>
          <a:ext cx="3521075"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F9898EF2-A651-4F59-B7B6-1AAC3D6E132A}"/>
            </a:ext>
          </a:extLst>
        </xdr:cNvPr>
        <xdr:cNvSpPr/>
      </xdr:nvSpPr>
      <xdr:spPr>
        <a:xfrm>
          <a:off x="15382875" y="164465"/>
          <a:ext cx="3467100" cy="14414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宮崎県宮崎市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DD0D6BA3-61E5-489D-8657-B18DD8D64F36}"/>
            </a:ext>
          </a:extLst>
        </xdr:cNvPr>
        <xdr:cNvSpPr/>
      </xdr:nvSpPr>
      <xdr:spPr>
        <a:xfrm>
          <a:off x="12823825" y="163830"/>
          <a:ext cx="23939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A24B1F5-AD9B-4415-B287-5B479518F2DF}"/>
            </a:ext>
          </a:extLst>
        </xdr:cNvPr>
        <xdr:cNvSpPr/>
      </xdr:nvSpPr>
      <xdr:spPr>
        <a:xfrm>
          <a:off x="12849225" y="164465"/>
          <a:ext cx="234950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54F6F7CA-3F05-492B-871C-7CB49BECF2E8}"/>
            </a:ext>
          </a:extLst>
        </xdr:cNvPr>
        <xdr:cNvSpPr/>
      </xdr:nvSpPr>
      <xdr:spPr>
        <a:xfrm>
          <a:off x="12874625" y="164465"/>
          <a:ext cx="2311400" cy="15684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20D0F343-5E49-4D55-9B5A-9737B74F25C9}"/>
            </a:ext>
          </a:extLst>
        </xdr:cNvPr>
        <xdr:cNvSpPr/>
      </xdr:nvSpPr>
      <xdr:spPr>
        <a:xfrm>
          <a:off x="436880" y="353060"/>
          <a:ext cx="9094470" cy="15659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7A4E0C51-99E3-47A2-A427-B2CC4CF6796F}"/>
            </a:ext>
          </a:extLst>
        </xdr:cNvPr>
        <xdr:cNvSpPr/>
      </xdr:nvSpPr>
      <xdr:spPr>
        <a:xfrm>
          <a:off x="568325" y="384810"/>
          <a:ext cx="1247775" cy="1503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7F090CDC-AD1F-4695-AB28-B186A8C35DFC}"/>
            </a:ext>
          </a:extLst>
        </xdr:cNvPr>
        <xdr:cNvSpPr/>
      </xdr:nvSpPr>
      <xdr:spPr>
        <a:xfrm>
          <a:off x="1768475" y="384810"/>
          <a:ext cx="1200150" cy="1503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394,504
391,028
643.57
209,156,748
203,585,950
3,721,647
94,716,911
158,337,253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E102FAE7-C3CC-4DAE-8B08-6873B8E39EB0}"/>
            </a:ext>
          </a:extLst>
        </xdr:cNvPr>
        <xdr:cNvSpPr/>
      </xdr:nvSpPr>
      <xdr:spPr>
        <a:xfrm>
          <a:off x="2968625" y="384810"/>
          <a:ext cx="1371600" cy="1503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32945A2-1B67-4015-9DE9-8B92CD62C289}"/>
            </a:ext>
          </a:extLst>
        </xdr:cNvPr>
        <xdr:cNvSpPr/>
      </xdr:nvSpPr>
      <xdr:spPr>
        <a:xfrm>
          <a:off x="4340225" y="403860"/>
          <a:ext cx="18224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5F4E595A-50FB-4133-8D3A-B70DB0CA36DC}"/>
            </a:ext>
          </a:extLst>
        </xdr:cNvPr>
        <xdr:cNvSpPr/>
      </xdr:nvSpPr>
      <xdr:spPr>
        <a:xfrm>
          <a:off x="6162675" y="403860"/>
          <a:ext cx="1139825"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23.3</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8EBF0B8-11D1-4F10-99E1-9C558A9B588B}"/>
            </a:ext>
          </a:extLst>
        </xdr:cNvPr>
        <xdr:cNvSpPr/>
      </xdr:nvSpPr>
      <xdr:spPr>
        <a:xfrm>
          <a:off x="7362825" y="416560"/>
          <a:ext cx="5778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5FBDDA60-D61B-4A87-B6D3-65E8496907B0}"/>
            </a:ext>
          </a:extLst>
        </xdr:cNvPr>
        <xdr:cNvSpPr/>
      </xdr:nvSpPr>
      <xdr:spPr>
        <a:xfrm>
          <a:off x="4340225" y="999490"/>
          <a:ext cx="182245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D29EC085-5A95-4907-93DD-55ECA873D84B}"/>
            </a:ext>
          </a:extLst>
        </xdr:cNvPr>
        <xdr:cNvSpPr/>
      </xdr:nvSpPr>
      <xdr:spPr>
        <a:xfrm>
          <a:off x="6226175" y="999490"/>
          <a:ext cx="3305175"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3ABE9315-03D6-46B3-98FC-23C2E4AA79F1}"/>
            </a:ext>
          </a:extLst>
        </xdr:cNvPr>
        <xdr:cNvSpPr/>
      </xdr:nvSpPr>
      <xdr:spPr>
        <a:xfrm>
          <a:off x="9985375" y="353060"/>
          <a:ext cx="1371600" cy="10763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8D8675C6-A106-4732-BA6D-5C8997FC46E1}"/>
            </a:ext>
          </a:extLst>
        </xdr:cNvPr>
        <xdr:cNvSpPr/>
      </xdr:nvSpPr>
      <xdr:spPr>
        <a:xfrm>
          <a:off x="10217150" y="416560"/>
          <a:ext cx="1200150" cy="946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797B0087-C9A9-471D-A2DF-B64779457869}"/>
            </a:ext>
          </a:extLst>
        </xdr:cNvPr>
        <xdr:cNvSpPr/>
      </xdr:nvSpPr>
      <xdr:spPr>
        <a:xfrm>
          <a:off x="10217150" y="523875"/>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C04DB45B-4B62-46D0-9AA2-C5B6A8F22F85}"/>
            </a:ext>
          </a:extLst>
        </xdr:cNvPr>
        <xdr:cNvSpPr/>
      </xdr:nvSpPr>
      <xdr:spPr>
        <a:xfrm>
          <a:off x="10217150" y="854075"/>
          <a:ext cx="1317625" cy="625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B072D9E3-7C64-4D1C-88C6-2AAD9F7654D0}"/>
            </a:ext>
          </a:extLst>
        </xdr:cNvPr>
        <xdr:cNvCxnSpPr/>
      </xdr:nvCxnSpPr>
      <xdr:spPr>
        <a:xfrm flipH="1">
          <a:off x="10048875" y="4927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B8938377-9618-4C8B-85B0-E5C070625A22}"/>
            </a:ext>
          </a:extLst>
        </xdr:cNvPr>
        <xdr:cNvSpPr/>
      </xdr:nvSpPr>
      <xdr:spPr>
        <a:xfrm>
          <a:off x="10102850" y="467360"/>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C2355914-A3E1-4ED8-8161-450E4332971D}"/>
            </a:ext>
          </a:extLst>
        </xdr:cNvPr>
        <xdr:cNvSpPr/>
      </xdr:nvSpPr>
      <xdr:spPr>
        <a:xfrm>
          <a:off x="10102850" y="6102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8D8E1F3A-6B2C-4EA8-ABF6-6623F7717034}"/>
            </a:ext>
          </a:extLst>
        </xdr:cNvPr>
        <xdr:cNvCxnSpPr/>
      </xdr:nvCxnSpPr>
      <xdr:spPr>
        <a:xfrm>
          <a:off x="10147300" y="85407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4F65356-0CBA-44E9-85A4-7EEEC979DB93}"/>
            </a:ext>
          </a:extLst>
        </xdr:cNvPr>
        <xdr:cNvCxnSpPr/>
      </xdr:nvCxnSpPr>
      <xdr:spPr>
        <a:xfrm>
          <a:off x="10067925" y="85407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11AE47CD-FB7C-4CE8-9CC0-CD5E64CEC41A}"/>
            </a:ext>
          </a:extLst>
        </xdr:cNvPr>
        <xdr:cNvCxnSpPr/>
      </xdr:nvCxnSpPr>
      <xdr:spPr>
        <a:xfrm flipV="1">
          <a:off x="10147300" y="108394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31E54E5C-1E3B-435E-9540-5BCC46186D31}"/>
            </a:ext>
          </a:extLst>
        </xdr:cNvPr>
        <xdr:cNvCxnSpPr/>
      </xdr:nvCxnSpPr>
      <xdr:spPr>
        <a:xfrm>
          <a:off x="10067925" y="122047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1" name="テキスト ボックス 30">
          <a:extLst>
            <a:ext uri="{FF2B5EF4-FFF2-40B4-BE49-F238E27FC236}">
              <a16:creationId xmlns:a16="http://schemas.microsoft.com/office/drawing/2014/main" id="{B49C2802-52B9-493F-AD05-13355FA38C98}"/>
            </a:ext>
          </a:extLst>
        </xdr:cNvPr>
        <xdr:cNvSpPr txBox="1"/>
      </xdr:nvSpPr>
      <xdr:spPr>
        <a:xfrm>
          <a:off x="419100" y="2015490"/>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2" name="テキスト ボックス 31">
          <a:extLst>
            <a:ext uri="{FF2B5EF4-FFF2-40B4-BE49-F238E27FC236}">
              <a16:creationId xmlns:a16="http://schemas.microsoft.com/office/drawing/2014/main" id="{8A9B55C4-FFF5-4C12-A639-FAA2CC085284}"/>
            </a:ext>
          </a:extLst>
        </xdr:cNvPr>
        <xdr:cNvSpPr txBox="1"/>
      </xdr:nvSpPr>
      <xdr:spPr>
        <a:xfrm>
          <a:off x="419100" y="2249170"/>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3" name="テキスト ボックス 32">
          <a:extLst>
            <a:ext uri="{FF2B5EF4-FFF2-40B4-BE49-F238E27FC236}">
              <a16:creationId xmlns:a16="http://schemas.microsoft.com/office/drawing/2014/main" id="{2E6BD65A-B660-4109-B489-501E3345EBAA}"/>
            </a:ext>
          </a:extLst>
        </xdr:cNvPr>
        <xdr:cNvSpPr txBox="1"/>
      </xdr:nvSpPr>
      <xdr:spPr>
        <a:xfrm>
          <a:off x="419100" y="2479675"/>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4" name="テキスト ボックス 33">
          <a:extLst>
            <a:ext uri="{FF2B5EF4-FFF2-40B4-BE49-F238E27FC236}">
              <a16:creationId xmlns:a16="http://schemas.microsoft.com/office/drawing/2014/main" id="{6A626A47-CB16-4CA3-AB80-35F6B07194A4}"/>
            </a:ext>
          </a:extLst>
        </xdr:cNvPr>
        <xdr:cNvSpPr txBox="1"/>
      </xdr:nvSpPr>
      <xdr:spPr>
        <a:xfrm>
          <a:off x="419100" y="2713355"/>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35" name="テキスト ボックス 34">
          <a:extLst>
            <a:ext uri="{FF2B5EF4-FFF2-40B4-BE49-F238E27FC236}">
              <a16:creationId xmlns:a16="http://schemas.microsoft.com/office/drawing/2014/main" id="{32046430-DE6E-4F2B-A878-E3E39E53C798}"/>
            </a:ext>
          </a:extLst>
        </xdr:cNvPr>
        <xdr:cNvSpPr txBox="1"/>
      </xdr:nvSpPr>
      <xdr:spPr>
        <a:xfrm>
          <a:off x="419100" y="2947035"/>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F25D7D0-2ECB-4857-865C-FC6B6EEB8F74}"/>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7B951CBF-57BF-4486-A877-35560F700953}"/>
            </a:ext>
          </a:extLst>
        </xdr:cNvPr>
        <xdr:cNvSpPr/>
      </xdr:nvSpPr>
      <xdr:spPr>
        <a:xfrm>
          <a:off x="1811655" y="3711575"/>
          <a:ext cx="1551940" cy="2647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CEE5BF55-D34C-4962-9DAA-BA1DB355537C}"/>
            </a:ext>
          </a:extLst>
        </xdr:cNvPr>
        <xdr:cNvSpPr/>
      </xdr:nvSpPr>
      <xdr:spPr>
        <a:xfrm>
          <a:off x="3462020" y="3695065"/>
          <a:ext cx="75946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92E5643E-AD1B-4103-B76F-864381E0E737}"/>
            </a:ext>
          </a:extLst>
        </xdr:cNvPr>
        <xdr:cNvSpPr/>
      </xdr:nvSpPr>
      <xdr:spPr>
        <a:xfrm>
          <a:off x="4924425" y="3524885"/>
          <a:ext cx="1371600" cy="197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F7FA3085-AD4F-4381-A9D2-AA7969E6ACC7}"/>
            </a:ext>
          </a:extLst>
        </xdr:cNvPr>
        <xdr:cNvSpPr/>
      </xdr:nvSpPr>
      <xdr:spPr>
        <a:xfrm>
          <a:off x="4924425" y="366077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952FFECA-4A4B-4603-A234-228A4DD5AC68}"/>
            </a:ext>
          </a:extLst>
        </xdr:cNvPr>
        <xdr:cNvSpPr/>
      </xdr:nvSpPr>
      <xdr:spPr>
        <a:xfrm>
          <a:off x="6296025" y="3524885"/>
          <a:ext cx="1371600" cy="197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16E03FB5-0A1E-4BE0-8952-175AD77005BF}"/>
            </a:ext>
          </a:extLst>
        </xdr:cNvPr>
        <xdr:cNvSpPr/>
      </xdr:nvSpPr>
      <xdr:spPr>
        <a:xfrm>
          <a:off x="6296025" y="366077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D29C17E1-7546-44A6-8DB2-AC85DDFDC6B8}"/>
            </a:ext>
          </a:extLst>
        </xdr:cNvPr>
        <xdr:cNvSpPr/>
      </xdr:nvSpPr>
      <xdr:spPr>
        <a:xfrm>
          <a:off x="7794625" y="3524885"/>
          <a:ext cx="1371600" cy="197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9D34496F-7F61-4453-9DDA-697CCDBBBF15}"/>
            </a:ext>
          </a:extLst>
        </xdr:cNvPr>
        <xdr:cNvSpPr/>
      </xdr:nvSpPr>
      <xdr:spPr>
        <a:xfrm>
          <a:off x="7794625" y="366077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FB28329E-A12B-41B6-932B-8F17B138BC15}"/>
            </a:ext>
          </a:extLst>
        </xdr:cNvPr>
        <xdr:cNvSpPr/>
      </xdr:nvSpPr>
      <xdr:spPr>
        <a:xfrm>
          <a:off x="1152525" y="4027170"/>
          <a:ext cx="3822700" cy="20808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8DD1852F-FF8D-48DD-A095-3609FF26574D}"/>
            </a:ext>
          </a:extLst>
        </xdr:cNvPr>
        <xdr:cNvSpPr/>
      </xdr:nvSpPr>
      <xdr:spPr>
        <a:xfrm>
          <a:off x="5222875" y="4027170"/>
          <a:ext cx="4286250" cy="2080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3EFE6F21-3B96-45FC-A694-9EAE17C9E921}"/>
            </a:ext>
          </a:extLst>
        </xdr:cNvPr>
        <xdr:cNvSpPr/>
      </xdr:nvSpPr>
      <xdr:spPr>
        <a:xfrm>
          <a:off x="5222875" y="4090035"/>
          <a:ext cx="41148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40AD2033-46F5-408C-A707-F2D0592AB86C}"/>
            </a:ext>
          </a:extLst>
        </xdr:cNvPr>
        <xdr:cNvSpPr txBox="1"/>
      </xdr:nvSpPr>
      <xdr:spPr>
        <a:xfrm>
          <a:off x="5280025" y="4308475"/>
          <a:ext cx="4102100" cy="17125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当市では、平成28年度に策定した公共施設等総合管理計画において、公共施設等の延べ床面積を令和9年度までに約13%削減する必要があると試算しており、保有量の縮減及び複合化を進めている。有形固定資産減価償却率については、上昇傾向にはあるものの、令和6年度は類似平均団体と比較して1.0ポイント下回っている。</a:t>
          </a:r>
        </a:p>
      </xdr:txBody>
    </xdr:sp>
    <xdr:clientData/>
  </xdr:twoCellAnchor>
  <xdr:oneCellAnchor>
    <xdr:from>
      <xdr:col>4</xdr:col>
      <xdr:colOff>171450</xdr:colOff>
      <xdr:row>23</xdr:row>
      <xdr:rowOff>46990</xdr:rowOff>
    </xdr:from>
    <xdr:ext cx="349885" cy="219075"/>
    <xdr:sp macro="" textlink="">
      <xdr:nvSpPr>
        <xdr:cNvPr id="49" name="テキスト ボックス 48">
          <a:extLst>
            <a:ext uri="{FF2B5EF4-FFF2-40B4-BE49-F238E27FC236}">
              <a16:creationId xmlns:a16="http://schemas.microsoft.com/office/drawing/2014/main" id="{3DEE5FA2-71BF-449E-B569-3C1C506C804D}"/>
            </a:ext>
          </a:extLst>
        </xdr:cNvPr>
        <xdr:cNvSpPr txBox="1"/>
      </xdr:nvSpPr>
      <xdr:spPr>
        <a:xfrm>
          <a:off x="1130300" y="384429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BDA60511-966E-44C7-B1BB-87287D7D1A64}"/>
            </a:ext>
          </a:extLst>
        </xdr:cNvPr>
        <xdr:cNvCxnSpPr/>
      </xdr:nvCxnSpPr>
      <xdr:spPr>
        <a:xfrm>
          <a:off x="1152525" y="61080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73025</xdr:rowOff>
    </xdr:from>
    <xdr:ext cx="358140" cy="219710"/>
    <xdr:sp macro="" textlink="">
      <xdr:nvSpPr>
        <xdr:cNvPr id="51" name="テキスト ボックス 50">
          <a:extLst>
            <a:ext uri="{FF2B5EF4-FFF2-40B4-BE49-F238E27FC236}">
              <a16:creationId xmlns:a16="http://schemas.microsoft.com/office/drawing/2014/main" id="{CCBE9270-0A4D-41DA-B711-BD63545AF67C}"/>
            </a:ext>
          </a:extLst>
        </xdr:cNvPr>
        <xdr:cNvSpPr txBox="1"/>
      </xdr:nvSpPr>
      <xdr:spPr>
        <a:xfrm>
          <a:off x="786765" y="6016625"/>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2" name="直線コネクタ 51">
          <a:extLst>
            <a:ext uri="{FF2B5EF4-FFF2-40B4-BE49-F238E27FC236}">
              <a16:creationId xmlns:a16="http://schemas.microsoft.com/office/drawing/2014/main" id="{BCFE5F01-443F-471F-9F36-1D455BE5EF4F}"/>
            </a:ext>
          </a:extLst>
        </xdr:cNvPr>
        <xdr:cNvCxnSpPr/>
      </xdr:nvCxnSpPr>
      <xdr:spPr>
        <a:xfrm>
          <a:off x="1152525" y="57613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8140" cy="220345"/>
    <xdr:sp macro="" textlink="">
      <xdr:nvSpPr>
        <xdr:cNvPr id="53" name="テキスト ボックス 52">
          <a:extLst>
            <a:ext uri="{FF2B5EF4-FFF2-40B4-BE49-F238E27FC236}">
              <a16:creationId xmlns:a16="http://schemas.microsoft.com/office/drawing/2014/main" id="{C7C55A12-6E37-4466-8C3D-E82A862399DF}"/>
            </a:ext>
          </a:extLst>
        </xdr:cNvPr>
        <xdr:cNvSpPr txBox="1"/>
      </xdr:nvSpPr>
      <xdr:spPr>
        <a:xfrm>
          <a:off x="786765" y="566991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54" name="直線コネクタ 53">
          <a:extLst>
            <a:ext uri="{FF2B5EF4-FFF2-40B4-BE49-F238E27FC236}">
              <a16:creationId xmlns:a16="http://schemas.microsoft.com/office/drawing/2014/main" id="{480F82BE-7704-4C09-A5E1-3C7B79A0B81E}"/>
            </a:ext>
          </a:extLst>
        </xdr:cNvPr>
        <xdr:cNvCxnSpPr/>
      </xdr:nvCxnSpPr>
      <xdr:spPr>
        <a:xfrm>
          <a:off x="1152525" y="541464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8140" cy="220345"/>
    <xdr:sp macro="" textlink="">
      <xdr:nvSpPr>
        <xdr:cNvPr id="55" name="テキスト ボックス 54">
          <a:extLst>
            <a:ext uri="{FF2B5EF4-FFF2-40B4-BE49-F238E27FC236}">
              <a16:creationId xmlns:a16="http://schemas.microsoft.com/office/drawing/2014/main" id="{3B1B3763-8C05-49CF-82EC-2C14D14EA8F4}"/>
            </a:ext>
          </a:extLst>
        </xdr:cNvPr>
        <xdr:cNvSpPr txBox="1"/>
      </xdr:nvSpPr>
      <xdr:spPr>
        <a:xfrm>
          <a:off x="786765" y="532257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56" name="直線コネクタ 55">
          <a:extLst>
            <a:ext uri="{FF2B5EF4-FFF2-40B4-BE49-F238E27FC236}">
              <a16:creationId xmlns:a16="http://schemas.microsoft.com/office/drawing/2014/main" id="{7270C2A3-4921-479B-BF81-07B956B932D2}"/>
            </a:ext>
          </a:extLst>
        </xdr:cNvPr>
        <xdr:cNvCxnSpPr/>
      </xdr:nvCxnSpPr>
      <xdr:spPr>
        <a:xfrm>
          <a:off x="1152525" y="506793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8140" cy="220345"/>
    <xdr:sp macro="" textlink="">
      <xdr:nvSpPr>
        <xdr:cNvPr id="57" name="テキスト ボックス 56">
          <a:extLst>
            <a:ext uri="{FF2B5EF4-FFF2-40B4-BE49-F238E27FC236}">
              <a16:creationId xmlns:a16="http://schemas.microsoft.com/office/drawing/2014/main" id="{93F0B42E-7078-429C-9A22-5EB3FE0C8412}"/>
            </a:ext>
          </a:extLst>
        </xdr:cNvPr>
        <xdr:cNvSpPr txBox="1"/>
      </xdr:nvSpPr>
      <xdr:spPr>
        <a:xfrm>
          <a:off x="786765" y="497586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58" name="直線コネクタ 57">
          <a:extLst>
            <a:ext uri="{FF2B5EF4-FFF2-40B4-BE49-F238E27FC236}">
              <a16:creationId xmlns:a16="http://schemas.microsoft.com/office/drawing/2014/main" id="{72F7F45F-B641-4289-BC72-7694383E2278}"/>
            </a:ext>
          </a:extLst>
        </xdr:cNvPr>
        <xdr:cNvCxnSpPr/>
      </xdr:nvCxnSpPr>
      <xdr:spPr>
        <a:xfrm>
          <a:off x="1152525" y="47205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8140" cy="220345"/>
    <xdr:sp macro="" textlink="">
      <xdr:nvSpPr>
        <xdr:cNvPr id="59" name="テキスト ボックス 58">
          <a:extLst>
            <a:ext uri="{FF2B5EF4-FFF2-40B4-BE49-F238E27FC236}">
              <a16:creationId xmlns:a16="http://schemas.microsoft.com/office/drawing/2014/main" id="{DB79E779-538E-41FC-B3BC-0CC95545314B}"/>
            </a:ext>
          </a:extLst>
        </xdr:cNvPr>
        <xdr:cNvSpPr txBox="1"/>
      </xdr:nvSpPr>
      <xdr:spPr>
        <a:xfrm>
          <a:off x="786765" y="462915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0" name="直線コネクタ 59">
          <a:extLst>
            <a:ext uri="{FF2B5EF4-FFF2-40B4-BE49-F238E27FC236}">
              <a16:creationId xmlns:a16="http://schemas.microsoft.com/office/drawing/2014/main" id="{7D11F964-3453-43A6-8C0C-E2A984302CCB}"/>
            </a:ext>
          </a:extLst>
        </xdr:cNvPr>
        <xdr:cNvCxnSpPr/>
      </xdr:nvCxnSpPr>
      <xdr:spPr>
        <a:xfrm>
          <a:off x="1152525" y="437451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8140" cy="220345"/>
    <xdr:sp macro="" textlink="">
      <xdr:nvSpPr>
        <xdr:cNvPr id="61" name="テキスト ボックス 60">
          <a:extLst>
            <a:ext uri="{FF2B5EF4-FFF2-40B4-BE49-F238E27FC236}">
              <a16:creationId xmlns:a16="http://schemas.microsoft.com/office/drawing/2014/main" id="{84B41DB0-BC55-40F1-B6FB-DAC2B1D55583}"/>
            </a:ext>
          </a:extLst>
        </xdr:cNvPr>
        <xdr:cNvSpPr txBox="1"/>
      </xdr:nvSpPr>
      <xdr:spPr>
        <a:xfrm>
          <a:off x="786765" y="428498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2" name="直線コネクタ 61">
          <a:extLst>
            <a:ext uri="{FF2B5EF4-FFF2-40B4-BE49-F238E27FC236}">
              <a16:creationId xmlns:a16="http://schemas.microsoft.com/office/drawing/2014/main" id="{1167ED0B-B740-411B-BD6A-96AB7A913864}"/>
            </a:ext>
          </a:extLst>
        </xdr:cNvPr>
        <xdr:cNvCxnSpPr/>
      </xdr:nvCxnSpPr>
      <xdr:spPr>
        <a:xfrm>
          <a:off x="1152525" y="402717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140" cy="219075"/>
    <xdr:sp macro="" textlink="">
      <xdr:nvSpPr>
        <xdr:cNvPr id="63" name="テキスト ボックス 62">
          <a:extLst>
            <a:ext uri="{FF2B5EF4-FFF2-40B4-BE49-F238E27FC236}">
              <a16:creationId xmlns:a16="http://schemas.microsoft.com/office/drawing/2014/main" id="{39C21C5E-7B60-4780-BBC5-23025E4BAEF0}"/>
            </a:ext>
          </a:extLst>
        </xdr:cNvPr>
        <xdr:cNvSpPr txBox="1"/>
      </xdr:nvSpPr>
      <xdr:spPr>
        <a:xfrm>
          <a:off x="786765" y="3938270"/>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4" name="有形固定資産減価償却率グラフ枠">
          <a:extLst>
            <a:ext uri="{FF2B5EF4-FFF2-40B4-BE49-F238E27FC236}">
              <a16:creationId xmlns:a16="http://schemas.microsoft.com/office/drawing/2014/main" id="{1E4B2BB4-8CF7-4204-9B32-1B4E49B6676E}"/>
            </a:ext>
          </a:extLst>
        </xdr:cNvPr>
        <xdr:cNvSpPr/>
      </xdr:nvSpPr>
      <xdr:spPr>
        <a:xfrm>
          <a:off x="1152525" y="4027170"/>
          <a:ext cx="3822700" cy="20808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58420</xdr:rowOff>
    </xdr:from>
    <xdr:to>
      <xdr:col>23</xdr:col>
      <xdr:colOff>85090</xdr:colOff>
      <xdr:row>34</xdr:row>
      <xdr:rowOff>98425</xdr:rowOff>
    </xdr:to>
    <xdr:cxnSp macro="">
      <xdr:nvCxnSpPr>
        <xdr:cNvPr id="65" name="直線コネクタ 64">
          <a:extLst>
            <a:ext uri="{FF2B5EF4-FFF2-40B4-BE49-F238E27FC236}">
              <a16:creationId xmlns:a16="http://schemas.microsoft.com/office/drawing/2014/main" id="{CC7BF995-1965-458A-89B4-56ECB6F82653}"/>
            </a:ext>
          </a:extLst>
        </xdr:cNvPr>
        <xdr:cNvCxnSpPr/>
      </xdr:nvCxnSpPr>
      <xdr:spPr>
        <a:xfrm flipV="1">
          <a:off x="4300220" y="4516120"/>
          <a:ext cx="127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102870</xdr:rowOff>
    </xdr:from>
    <xdr:ext cx="405130" cy="252095"/>
    <xdr:sp macro="" textlink="">
      <xdr:nvSpPr>
        <xdr:cNvPr id="66" name="有形固定資産減価償却率最小値テキスト">
          <a:extLst>
            <a:ext uri="{FF2B5EF4-FFF2-40B4-BE49-F238E27FC236}">
              <a16:creationId xmlns:a16="http://schemas.microsoft.com/office/drawing/2014/main" id="{E74D4472-156F-4EC7-A3D8-02B99D500C80}"/>
            </a:ext>
          </a:extLst>
        </xdr:cNvPr>
        <xdr:cNvSpPr txBox="1"/>
      </xdr:nvSpPr>
      <xdr:spPr>
        <a:xfrm>
          <a:off x="4352925" y="57162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98425</xdr:rowOff>
    </xdr:from>
    <xdr:to>
      <xdr:col>23</xdr:col>
      <xdr:colOff>171450</xdr:colOff>
      <xdr:row>34</xdr:row>
      <xdr:rowOff>98425</xdr:rowOff>
    </xdr:to>
    <xdr:cxnSp macro="">
      <xdr:nvCxnSpPr>
        <xdr:cNvPr id="67" name="直線コネクタ 66">
          <a:extLst>
            <a:ext uri="{FF2B5EF4-FFF2-40B4-BE49-F238E27FC236}">
              <a16:creationId xmlns:a16="http://schemas.microsoft.com/office/drawing/2014/main" id="{592547A1-D0DB-45B7-A812-E4F708F3E09F}"/>
            </a:ext>
          </a:extLst>
        </xdr:cNvPr>
        <xdr:cNvCxnSpPr/>
      </xdr:nvCxnSpPr>
      <xdr:spPr>
        <a:xfrm>
          <a:off x="4216400" y="571182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5715</xdr:rowOff>
    </xdr:from>
    <xdr:ext cx="405130" cy="253365"/>
    <xdr:sp macro="" textlink="">
      <xdr:nvSpPr>
        <xdr:cNvPr id="68" name="有形固定資産減価償却率最大値テキスト">
          <a:extLst>
            <a:ext uri="{FF2B5EF4-FFF2-40B4-BE49-F238E27FC236}">
              <a16:creationId xmlns:a16="http://schemas.microsoft.com/office/drawing/2014/main" id="{61D7925A-2E41-4AB0-BAB9-9041FC9CA64B}"/>
            </a:ext>
          </a:extLst>
        </xdr:cNvPr>
        <xdr:cNvSpPr txBox="1"/>
      </xdr:nvSpPr>
      <xdr:spPr>
        <a:xfrm>
          <a:off x="4352925" y="42983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44.1</a:t>
          </a:r>
          <a:endParaRPr kumimoji="1" lang="ja-JP" altLang="en-US" sz="1000" b="1">
            <a:latin typeface="ＭＳ Ｐゴシック"/>
            <a:ea typeface="ＭＳ Ｐゴシック"/>
          </a:endParaRPr>
        </a:p>
      </xdr:txBody>
    </xdr:sp>
    <xdr:clientData/>
  </xdr:oneCellAnchor>
  <xdr:twoCellAnchor>
    <xdr:from>
      <xdr:col>22</xdr:col>
      <xdr:colOff>171450</xdr:colOff>
      <xdr:row>27</xdr:row>
      <xdr:rowOff>58420</xdr:rowOff>
    </xdr:from>
    <xdr:to>
      <xdr:col>23</xdr:col>
      <xdr:colOff>171450</xdr:colOff>
      <xdr:row>27</xdr:row>
      <xdr:rowOff>58420</xdr:rowOff>
    </xdr:to>
    <xdr:cxnSp macro="">
      <xdr:nvCxnSpPr>
        <xdr:cNvPr id="69" name="直線コネクタ 68">
          <a:extLst>
            <a:ext uri="{FF2B5EF4-FFF2-40B4-BE49-F238E27FC236}">
              <a16:creationId xmlns:a16="http://schemas.microsoft.com/office/drawing/2014/main" id="{7D9353A5-B87C-4130-9546-13350FD6AE08}"/>
            </a:ext>
          </a:extLst>
        </xdr:cNvPr>
        <xdr:cNvCxnSpPr/>
      </xdr:nvCxnSpPr>
      <xdr:spPr>
        <a:xfrm>
          <a:off x="4216400" y="451612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112395</xdr:rowOff>
    </xdr:from>
    <xdr:ext cx="405130" cy="253365"/>
    <xdr:sp macro="" textlink="">
      <xdr:nvSpPr>
        <xdr:cNvPr id="70" name="有形固定資産減価償却率平均値テキスト">
          <a:extLst>
            <a:ext uri="{FF2B5EF4-FFF2-40B4-BE49-F238E27FC236}">
              <a16:creationId xmlns:a16="http://schemas.microsoft.com/office/drawing/2014/main" id="{B254E072-AE70-470A-85D0-3BD856FF0718}"/>
            </a:ext>
          </a:extLst>
        </xdr:cNvPr>
        <xdr:cNvSpPr txBox="1"/>
      </xdr:nvSpPr>
      <xdr:spPr>
        <a:xfrm>
          <a:off x="4352925" y="523049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133350</xdr:rowOff>
    </xdr:from>
    <xdr:to>
      <xdr:col>23</xdr:col>
      <xdr:colOff>136525</xdr:colOff>
      <xdr:row>32</xdr:row>
      <xdr:rowOff>64770</xdr:rowOff>
    </xdr:to>
    <xdr:sp macro="" textlink="">
      <xdr:nvSpPr>
        <xdr:cNvPr id="71" name="フローチャート: 判断 70">
          <a:extLst>
            <a:ext uri="{FF2B5EF4-FFF2-40B4-BE49-F238E27FC236}">
              <a16:creationId xmlns:a16="http://schemas.microsoft.com/office/drawing/2014/main" id="{B7FF3D70-4DCB-44FA-B096-917746307B68}"/>
            </a:ext>
          </a:extLst>
        </xdr:cNvPr>
        <xdr:cNvSpPr/>
      </xdr:nvSpPr>
      <xdr:spPr>
        <a:xfrm>
          <a:off x="4251325" y="52514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101600</xdr:rowOff>
    </xdr:from>
    <xdr:to>
      <xdr:col>19</xdr:col>
      <xdr:colOff>171450</xdr:colOff>
      <xdr:row>32</xdr:row>
      <xdr:rowOff>33655</xdr:rowOff>
    </xdr:to>
    <xdr:sp macro="" textlink="">
      <xdr:nvSpPr>
        <xdr:cNvPr id="72" name="フローチャート: 判断 71">
          <a:extLst>
            <a:ext uri="{FF2B5EF4-FFF2-40B4-BE49-F238E27FC236}">
              <a16:creationId xmlns:a16="http://schemas.microsoft.com/office/drawing/2014/main" id="{AF39BBF2-F48D-450D-867C-70C24659CDBB}"/>
            </a:ext>
          </a:extLst>
        </xdr:cNvPr>
        <xdr:cNvSpPr/>
      </xdr:nvSpPr>
      <xdr:spPr>
        <a:xfrm>
          <a:off x="3616325" y="5219700"/>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70485</xdr:rowOff>
    </xdr:from>
    <xdr:to>
      <xdr:col>15</xdr:col>
      <xdr:colOff>171450</xdr:colOff>
      <xdr:row>32</xdr:row>
      <xdr:rowOff>1905</xdr:rowOff>
    </xdr:to>
    <xdr:sp macro="" textlink="">
      <xdr:nvSpPr>
        <xdr:cNvPr id="73" name="フローチャート: 判断 72">
          <a:extLst>
            <a:ext uri="{FF2B5EF4-FFF2-40B4-BE49-F238E27FC236}">
              <a16:creationId xmlns:a16="http://schemas.microsoft.com/office/drawing/2014/main" id="{F636D718-C50C-4075-AA26-8EE4E1DB1169}"/>
            </a:ext>
          </a:extLst>
        </xdr:cNvPr>
        <xdr:cNvSpPr/>
      </xdr:nvSpPr>
      <xdr:spPr>
        <a:xfrm>
          <a:off x="2930525" y="5188585"/>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34925</xdr:rowOff>
    </xdr:from>
    <xdr:to>
      <xdr:col>11</xdr:col>
      <xdr:colOff>171450</xdr:colOff>
      <xdr:row>31</xdr:row>
      <xdr:rowOff>133985</xdr:rowOff>
    </xdr:to>
    <xdr:sp macro="" textlink="">
      <xdr:nvSpPr>
        <xdr:cNvPr id="74" name="フローチャート: 判断 73">
          <a:extLst>
            <a:ext uri="{FF2B5EF4-FFF2-40B4-BE49-F238E27FC236}">
              <a16:creationId xmlns:a16="http://schemas.microsoft.com/office/drawing/2014/main" id="{1DB13B6F-2F5E-49F5-B538-2F7DB3EBFBE7}"/>
            </a:ext>
          </a:extLst>
        </xdr:cNvPr>
        <xdr:cNvSpPr/>
      </xdr:nvSpPr>
      <xdr:spPr>
        <a:xfrm>
          <a:off x="2244725" y="51530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167005</xdr:rowOff>
    </xdr:from>
    <xdr:to>
      <xdr:col>7</xdr:col>
      <xdr:colOff>171450</xdr:colOff>
      <xdr:row>31</xdr:row>
      <xdr:rowOff>98425</xdr:rowOff>
    </xdr:to>
    <xdr:sp macro="" textlink="">
      <xdr:nvSpPr>
        <xdr:cNvPr id="75" name="フローチャート: 判断 74">
          <a:extLst>
            <a:ext uri="{FF2B5EF4-FFF2-40B4-BE49-F238E27FC236}">
              <a16:creationId xmlns:a16="http://schemas.microsoft.com/office/drawing/2014/main" id="{02358C15-B82E-4FEF-9484-15A8488DD97F}"/>
            </a:ext>
          </a:extLst>
        </xdr:cNvPr>
        <xdr:cNvSpPr/>
      </xdr:nvSpPr>
      <xdr:spPr>
        <a:xfrm>
          <a:off x="1558925" y="5120005"/>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76" name="テキスト ボックス 75">
          <a:extLst>
            <a:ext uri="{FF2B5EF4-FFF2-40B4-BE49-F238E27FC236}">
              <a16:creationId xmlns:a16="http://schemas.microsoft.com/office/drawing/2014/main" id="{F0AA18E2-EF77-4111-816E-CA43DEDA3031}"/>
            </a:ext>
          </a:extLst>
        </xdr:cNvPr>
        <xdr:cNvSpPr txBox="1"/>
      </xdr:nvSpPr>
      <xdr:spPr>
        <a:xfrm>
          <a:off x="4143375" y="6149975"/>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77" name="テキスト ボックス 76">
          <a:extLst>
            <a:ext uri="{FF2B5EF4-FFF2-40B4-BE49-F238E27FC236}">
              <a16:creationId xmlns:a16="http://schemas.microsoft.com/office/drawing/2014/main" id="{C32AF303-7D31-4F16-9B6D-A3BF4D21ABF2}"/>
            </a:ext>
          </a:extLst>
        </xdr:cNvPr>
        <xdr:cNvSpPr txBox="1"/>
      </xdr:nvSpPr>
      <xdr:spPr>
        <a:xfrm>
          <a:off x="3508375" y="6149975"/>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78" name="テキスト ボックス 77">
          <a:extLst>
            <a:ext uri="{FF2B5EF4-FFF2-40B4-BE49-F238E27FC236}">
              <a16:creationId xmlns:a16="http://schemas.microsoft.com/office/drawing/2014/main" id="{EF62BDFA-AC1E-4053-BA13-BBB1C4507ADE}"/>
            </a:ext>
          </a:extLst>
        </xdr:cNvPr>
        <xdr:cNvSpPr txBox="1"/>
      </xdr:nvSpPr>
      <xdr:spPr>
        <a:xfrm>
          <a:off x="2822575" y="6149975"/>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79" name="テキスト ボックス 78">
          <a:extLst>
            <a:ext uri="{FF2B5EF4-FFF2-40B4-BE49-F238E27FC236}">
              <a16:creationId xmlns:a16="http://schemas.microsoft.com/office/drawing/2014/main" id="{ED513E62-68E8-4FE0-AF2C-61F1878CF896}"/>
            </a:ext>
          </a:extLst>
        </xdr:cNvPr>
        <xdr:cNvSpPr txBox="1"/>
      </xdr:nvSpPr>
      <xdr:spPr>
        <a:xfrm>
          <a:off x="2136775" y="6149975"/>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80" name="テキスト ボックス 79">
          <a:extLst>
            <a:ext uri="{FF2B5EF4-FFF2-40B4-BE49-F238E27FC236}">
              <a16:creationId xmlns:a16="http://schemas.microsoft.com/office/drawing/2014/main" id="{117379D3-74ED-4753-B34B-B86739C791FB}"/>
            </a:ext>
          </a:extLst>
        </xdr:cNvPr>
        <xdr:cNvSpPr txBox="1"/>
      </xdr:nvSpPr>
      <xdr:spPr>
        <a:xfrm>
          <a:off x="1450975" y="6149975"/>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97790</xdr:rowOff>
    </xdr:from>
    <xdr:to>
      <xdr:col>23</xdr:col>
      <xdr:colOff>136525</xdr:colOff>
      <xdr:row>32</xdr:row>
      <xdr:rowOff>29845</xdr:rowOff>
    </xdr:to>
    <xdr:sp macro="" textlink="">
      <xdr:nvSpPr>
        <xdr:cNvPr id="81" name="楕円 80">
          <a:extLst>
            <a:ext uri="{FF2B5EF4-FFF2-40B4-BE49-F238E27FC236}">
              <a16:creationId xmlns:a16="http://schemas.microsoft.com/office/drawing/2014/main" id="{9CDE0012-E00E-4153-84F3-445A2F73C886}"/>
            </a:ext>
          </a:extLst>
        </xdr:cNvPr>
        <xdr:cNvSpPr/>
      </xdr:nvSpPr>
      <xdr:spPr>
        <a:xfrm>
          <a:off x="4251325" y="52158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120015</xdr:rowOff>
    </xdr:from>
    <xdr:ext cx="405130" cy="253365"/>
    <xdr:sp macro="" textlink="">
      <xdr:nvSpPr>
        <xdr:cNvPr id="82" name="有形固定資産減価償却率該当値テキスト">
          <a:extLst>
            <a:ext uri="{FF2B5EF4-FFF2-40B4-BE49-F238E27FC236}">
              <a16:creationId xmlns:a16="http://schemas.microsoft.com/office/drawing/2014/main" id="{02D38678-91C8-460F-BA72-7F118731E828}"/>
            </a:ext>
          </a:extLst>
        </xdr:cNvPr>
        <xdr:cNvSpPr txBox="1"/>
      </xdr:nvSpPr>
      <xdr:spPr>
        <a:xfrm>
          <a:off x="4352925" y="50730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73025</xdr:rowOff>
    </xdr:from>
    <xdr:to>
      <xdr:col>19</xdr:col>
      <xdr:colOff>171450</xdr:colOff>
      <xdr:row>32</xdr:row>
      <xdr:rowOff>5080</xdr:rowOff>
    </xdr:to>
    <xdr:sp macro="" textlink="">
      <xdr:nvSpPr>
        <xdr:cNvPr id="83" name="楕円 82">
          <a:extLst>
            <a:ext uri="{FF2B5EF4-FFF2-40B4-BE49-F238E27FC236}">
              <a16:creationId xmlns:a16="http://schemas.microsoft.com/office/drawing/2014/main" id="{91D70BAB-28A8-49F5-BBA7-9BDB597B31DF}"/>
            </a:ext>
          </a:extLst>
        </xdr:cNvPr>
        <xdr:cNvSpPr/>
      </xdr:nvSpPr>
      <xdr:spPr>
        <a:xfrm>
          <a:off x="3616325" y="519112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123190</xdr:rowOff>
    </xdr:from>
    <xdr:to>
      <xdr:col>23</xdr:col>
      <xdr:colOff>85725</xdr:colOff>
      <xdr:row>31</xdr:row>
      <xdr:rowOff>147955</xdr:rowOff>
    </xdr:to>
    <xdr:cxnSp macro="">
      <xdr:nvCxnSpPr>
        <xdr:cNvPr id="84" name="直線コネクタ 83">
          <a:extLst>
            <a:ext uri="{FF2B5EF4-FFF2-40B4-BE49-F238E27FC236}">
              <a16:creationId xmlns:a16="http://schemas.microsoft.com/office/drawing/2014/main" id="{16A945B5-76F7-4386-943B-562119496BA1}"/>
            </a:ext>
          </a:extLst>
        </xdr:cNvPr>
        <xdr:cNvCxnSpPr/>
      </xdr:nvCxnSpPr>
      <xdr:spPr>
        <a:xfrm>
          <a:off x="3667125" y="5241290"/>
          <a:ext cx="635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31115</xdr:rowOff>
    </xdr:from>
    <xdr:to>
      <xdr:col>15</xdr:col>
      <xdr:colOff>171450</xdr:colOff>
      <xdr:row>31</xdr:row>
      <xdr:rowOff>130175</xdr:rowOff>
    </xdr:to>
    <xdr:sp macro="" textlink="">
      <xdr:nvSpPr>
        <xdr:cNvPr id="85" name="楕円 84">
          <a:extLst>
            <a:ext uri="{FF2B5EF4-FFF2-40B4-BE49-F238E27FC236}">
              <a16:creationId xmlns:a16="http://schemas.microsoft.com/office/drawing/2014/main" id="{086E2746-C6EB-4F32-ADE0-6A51A093279F}"/>
            </a:ext>
          </a:extLst>
        </xdr:cNvPr>
        <xdr:cNvSpPr/>
      </xdr:nvSpPr>
      <xdr:spPr>
        <a:xfrm>
          <a:off x="2930525" y="514921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80645</xdr:rowOff>
    </xdr:from>
    <xdr:to>
      <xdr:col>19</xdr:col>
      <xdr:colOff>136525</xdr:colOff>
      <xdr:row>31</xdr:row>
      <xdr:rowOff>123190</xdr:rowOff>
    </xdr:to>
    <xdr:cxnSp macro="">
      <xdr:nvCxnSpPr>
        <xdr:cNvPr id="86" name="直線コネクタ 85">
          <a:extLst>
            <a:ext uri="{FF2B5EF4-FFF2-40B4-BE49-F238E27FC236}">
              <a16:creationId xmlns:a16="http://schemas.microsoft.com/office/drawing/2014/main" id="{E4F44EAD-EF3D-46E4-B211-7D2EC617447F}"/>
            </a:ext>
          </a:extLst>
        </xdr:cNvPr>
        <xdr:cNvCxnSpPr/>
      </xdr:nvCxnSpPr>
      <xdr:spPr>
        <a:xfrm>
          <a:off x="2981325" y="5198745"/>
          <a:ext cx="685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153035</xdr:rowOff>
    </xdr:from>
    <xdr:to>
      <xdr:col>11</xdr:col>
      <xdr:colOff>171450</xdr:colOff>
      <xdr:row>31</xdr:row>
      <xdr:rowOff>85090</xdr:rowOff>
    </xdr:to>
    <xdr:sp macro="" textlink="">
      <xdr:nvSpPr>
        <xdr:cNvPr id="87" name="楕円 86">
          <a:extLst>
            <a:ext uri="{FF2B5EF4-FFF2-40B4-BE49-F238E27FC236}">
              <a16:creationId xmlns:a16="http://schemas.microsoft.com/office/drawing/2014/main" id="{019771BB-D6A6-4900-8479-3F67498B3C73}"/>
            </a:ext>
          </a:extLst>
        </xdr:cNvPr>
        <xdr:cNvSpPr/>
      </xdr:nvSpPr>
      <xdr:spPr>
        <a:xfrm>
          <a:off x="2244725" y="510603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35560</xdr:rowOff>
    </xdr:from>
    <xdr:to>
      <xdr:col>15</xdr:col>
      <xdr:colOff>136525</xdr:colOff>
      <xdr:row>31</xdr:row>
      <xdr:rowOff>80645</xdr:rowOff>
    </xdr:to>
    <xdr:cxnSp macro="">
      <xdr:nvCxnSpPr>
        <xdr:cNvPr id="88" name="直線コネクタ 87">
          <a:extLst>
            <a:ext uri="{FF2B5EF4-FFF2-40B4-BE49-F238E27FC236}">
              <a16:creationId xmlns:a16="http://schemas.microsoft.com/office/drawing/2014/main" id="{E404971F-6EC2-4435-9C36-61D9EB367F08}"/>
            </a:ext>
          </a:extLst>
        </xdr:cNvPr>
        <xdr:cNvCxnSpPr/>
      </xdr:nvCxnSpPr>
      <xdr:spPr>
        <a:xfrm>
          <a:off x="2295525" y="5153660"/>
          <a:ext cx="6858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156210</xdr:rowOff>
    </xdr:from>
    <xdr:to>
      <xdr:col>7</xdr:col>
      <xdr:colOff>171450</xdr:colOff>
      <xdr:row>31</xdr:row>
      <xdr:rowOff>88265</xdr:rowOff>
    </xdr:to>
    <xdr:sp macro="" textlink="">
      <xdr:nvSpPr>
        <xdr:cNvPr id="89" name="楕円 88">
          <a:extLst>
            <a:ext uri="{FF2B5EF4-FFF2-40B4-BE49-F238E27FC236}">
              <a16:creationId xmlns:a16="http://schemas.microsoft.com/office/drawing/2014/main" id="{71FC626C-90C7-4352-9168-B6B4F00D2C11}"/>
            </a:ext>
          </a:extLst>
        </xdr:cNvPr>
        <xdr:cNvSpPr/>
      </xdr:nvSpPr>
      <xdr:spPr>
        <a:xfrm>
          <a:off x="1558925" y="5109210"/>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35560</xdr:rowOff>
    </xdr:from>
    <xdr:to>
      <xdr:col>11</xdr:col>
      <xdr:colOff>136525</xdr:colOff>
      <xdr:row>31</xdr:row>
      <xdr:rowOff>38735</xdr:rowOff>
    </xdr:to>
    <xdr:cxnSp macro="">
      <xdr:nvCxnSpPr>
        <xdr:cNvPr id="90" name="直線コネクタ 89">
          <a:extLst>
            <a:ext uri="{FF2B5EF4-FFF2-40B4-BE49-F238E27FC236}">
              <a16:creationId xmlns:a16="http://schemas.microsoft.com/office/drawing/2014/main" id="{A218C3B8-3AF5-4477-80FE-8FA7BB3B1ABD}"/>
            </a:ext>
          </a:extLst>
        </xdr:cNvPr>
        <xdr:cNvCxnSpPr/>
      </xdr:nvCxnSpPr>
      <xdr:spPr>
        <a:xfrm flipV="1">
          <a:off x="1609725" y="5153660"/>
          <a:ext cx="685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24765</xdr:rowOff>
    </xdr:from>
    <xdr:ext cx="405130" cy="253365"/>
    <xdr:sp macro="" textlink="">
      <xdr:nvSpPr>
        <xdr:cNvPr id="91" name="n_1aveValue有形固定資産減価償却率">
          <a:extLst>
            <a:ext uri="{FF2B5EF4-FFF2-40B4-BE49-F238E27FC236}">
              <a16:creationId xmlns:a16="http://schemas.microsoft.com/office/drawing/2014/main" id="{E9ABDD94-E8C4-4688-BCA5-484FE067E808}"/>
            </a:ext>
          </a:extLst>
        </xdr:cNvPr>
        <xdr:cNvSpPr txBox="1"/>
      </xdr:nvSpPr>
      <xdr:spPr>
        <a:xfrm>
          <a:off x="3470910" y="53079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161290</xdr:rowOff>
    </xdr:from>
    <xdr:ext cx="405130" cy="252095"/>
    <xdr:sp macro="" textlink="">
      <xdr:nvSpPr>
        <xdr:cNvPr id="92" name="n_2aveValue有形固定資産減価償却率">
          <a:extLst>
            <a:ext uri="{FF2B5EF4-FFF2-40B4-BE49-F238E27FC236}">
              <a16:creationId xmlns:a16="http://schemas.microsoft.com/office/drawing/2014/main" id="{4359ABF7-7EF5-49FC-ACAE-12DCCB81DB87}"/>
            </a:ext>
          </a:extLst>
        </xdr:cNvPr>
        <xdr:cNvSpPr txBox="1"/>
      </xdr:nvSpPr>
      <xdr:spPr>
        <a:xfrm>
          <a:off x="2797810" y="52793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125730</xdr:rowOff>
    </xdr:from>
    <xdr:ext cx="405130" cy="252095"/>
    <xdr:sp macro="" textlink="">
      <xdr:nvSpPr>
        <xdr:cNvPr id="93" name="n_3aveValue有形固定資産減価償却率">
          <a:extLst>
            <a:ext uri="{FF2B5EF4-FFF2-40B4-BE49-F238E27FC236}">
              <a16:creationId xmlns:a16="http://schemas.microsoft.com/office/drawing/2014/main" id="{E088DDD5-B412-4C42-B3BC-ED6AB9CCB50F}"/>
            </a:ext>
          </a:extLst>
        </xdr:cNvPr>
        <xdr:cNvSpPr txBox="1"/>
      </xdr:nvSpPr>
      <xdr:spPr>
        <a:xfrm>
          <a:off x="2112010" y="524383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90170</xdr:rowOff>
    </xdr:from>
    <xdr:ext cx="405130" cy="252095"/>
    <xdr:sp macro="" textlink="">
      <xdr:nvSpPr>
        <xdr:cNvPr id="94" name="n_4aveValue有形固定資産減価償却率">
          <a:extLst>
            <a:ext uri="{FF2B5EF4-FFF2-40B4-BE49-F238E27FC236}">
              <a16:creationId xmlns:a16="http://schemas.microsoft.com/office/drawing/2014/main" id="{D2CE6668-9F06-4BDD-A6D9-7DDCF0856672}"/>
            </a:ext>
          </a:extLst>
        </xdr:cNvPr>
        <xdr:cNvSpPr txBox="1"/>
      </xdr:nvSpPr>
      <xdr:spPr>
        <a:xfrm>
          <a:off x="1426210" y="52082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30</xdr:row>
      <xdr:rowOff>20955</xdr:rowOff>
    </xdr:from>
    <xdr:ext cx="405130" cy="253365"/>
    <xdr:sp macro="" textlink="">
      <xdr:nvSpPr>
        <xdr:cNvPr id="95" name="n_1mainValue有形固定資産減価償却率">
          <a:extLst>
            <a:ext uri="{FF2B5EF4-FFF2-40B4-BE49-F238E27FC236}">
              <a16:creationId xmlns:a16="http://schemas.microsoft.com/office/drawing/2014/main" id="{BBD52387-F7A3-4818-A731-C0454AF65693}"/>
            </a:ext>
          </a:extLst>
        </xdr:cNvPr>
        <xdr:cNvSpPr txBox="1"/>
      </xdr:nvSpPr>
      <xdr:spPr>
        <a:xfrm>
          <a:off x="3470910" y="49739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146685</xdr:rowOff>
    </xdr:from>
    <xdr:ext cx="405130" cy="252095"/>
    <xdr:sp macro="" textlink="">
      <xdr:nvSpPr>
        <xdr:cNvPr id="96" name="n_2mainValue有形固定資産減価償却率">
          <a:extLst>
            <a:ext uri="{FF2B5EF4-FFF2-40B4-BE49-F238E27FC236}">
              <a16:creationId xmlns:a16="http://schemas.microsoft.com/office/drawing/2014/main" id="{A530E0D1-0C91-4CAE-9F5A-32E03143755D}"/>
            </a:ext>
          </a:extLst>
        </xdr:cNvPr>
        <xdr:cNvSpPr txBox="1"/>
      </xdr:nvSpPr>
      <xdr:spPr>
        <a:xfrm>
          <a:off x="2797810" y="493458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100965</xdr:rowOff>
    </xdr:from>
    <xdr:ext cx="405130" cy="253365"/>
    <xdr:sp macro="" textlink="">
      <xdr:nvSpPr>
        <xdr:cNvPr id="97" name="n_3mainValue有形固定資産減価償却率">
          <a:extLst>
            <a:ext uri="{FF2B5EF4-FFF2-40B4-BE49-F238E27FC236}">
              <a16:creationId xmlns:a16="http://schemas.microsoft.com/office/drawing/2014/main" id="{0688104B-7349-4365-BE46-98EBCDC605B4}"/>
            </a:ext>
          </a:extLst>
        </xdr:cNvPr>
        <xdr:cNvSpPr txBox="1"/>
      </xdr:nvSpPr>
      <xdr:spPr>
        <a:xfrm>
          <a:off x="2112010" y="48888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104775</xdr:rowOff>
    </xdr:from>
    <xdr:ext cx="405130" cy="252095"/>
    <xdr:sp macro="" textlink="">
      <xdr:nvSpPr>
        <xdr:cNvPr id="98" name="n_4mainValue有形固定資産減価償却率">
          <a:extLst>
            <a:ext uri="{FF2B5EF4-FFF2-40B4-BE49-F238E27FC236}">
              <a16:creationId xmlns:a16="http://schemas.microsoft.com/office/drawing/2014/main" id="{6080C3CE-DB1D-4E55-B5A6-B573E0DAE13C}"/>
            </a:ext>
          </a:extLst>
        </xdr:cNvPr>
        <xdr:cNvSpPr txBox="1"/>
      </xdr:nvSpPr>
      <xdr:spPr>
        <a:xfrm>
          <a:off x="1426210" y="489267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8E7ACD8-256A-4577-957D-27A1DE6E0704}"/>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D7E088F9-C2B0-4D36-A9DF-6950FC12F91D}"/>
            </a:ext>
          </a:extLst>
        </xdr:cNvPr>
        <xdr:cNvSpPr/>
      </xdr:nvSpPr>
      <xdr:spPr>
        <a:xfrm>
          <a:off x="11150600" y="3711575"/>
          <a:ext cx="939800" cy="2647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1" name="正方形/長方形 100">
          <a:extLst>
            <a:ext uri="{FF2B5EF4-FFF2-40B4-BE49-F238E27FC236}">
              <a16:creationId xmlns:a16="http://schemas.microsoft.com/office/drawing/2014/main" id="{7A16D979-D01F-4115-A5AB-485C67AD3576}"/>
            </a:ext>
          </a:extLst>
        </xdr:cNvPr>
        <xdr:cNvSpPr/>
      </xdr:nvSpPr>
      <xdr:spPr>
        <a:xfrm>
          <a:off x="12446000" y="3695065"/>
          <a:ext cx="85725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[ 501.2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2" name="正方形/長方形 101">
          <a:extLst>
            <a:ext uri="{FF2B5EF4-FFF2-40B4-BE49-F238E27FC236}">
              <a16:creationId xmlns:a16="http://schemas.microsoft.com/office/drawing/2014/main" id="{5711F64E-D9DB-4F50-832E-D71D2A4C4A2B}"/>
            </a:ext>
          </a:extLst>
        </xdr:cNvPr>
        <xdr:cNvSpPr/>
      </xdr:nvSpPr>
      <xdr:spPr>
        <a:xfrm>
          <a:off x="13966825" y="3524885"/>
          <a:ext cx="1371600" cy="197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3" name="正方形/長方形 102">
          <a:extLst>
            <a:ext uri="{FF2B5EF4-FFF2-40B4-BE49-F238E27FC236}">
              <a16:creationId xmlns:a16="http://schemas.microsoft.com/office/drawing/2014/main" id="{10CBAC1A-B16A-46AB-B48E-79839013A942}"/>
            </a:ext>
          </a:extLst>
        </xdr:cNvPr>
        <xdr:cNvSpPr/>
      </xdr:nvSpPr>
      <xdr:spPr>
        <a:xfrm>
          <a:off x="13966825" y="366077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4" name="正方形/長方形 103">
          <a:extLst>
            <a:ext uri="{FF2B5EF4-FFF2-40B4-BE49-F238E27FC236}">
              <a16:creationId xmlns:a16="http://schemas.microsoft.com/office/drawing/2014/main" id="{04363F7C-4A53-4B38-B9FC-2B7DA6967B11}"/>
            </a:ext>
          </a:extLst>
        </xdr:cNvPr>
        <xdr:cNvSpPr/>
      </xdr:nvSpPr>
      <xdr:spPr>
        <a:xfrm>
          <a:off x="15338425" y="3524885"/>
          <a:ext cx="1371600" cy="197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5" name="正方形/長方形 104">
          <a:extLst>
            <a:ext uri="{FF2B5EF4-FFF2-40B4-BE49-F238E27FC236}">
              <a16:creationId xmlns:a16="http://schemas.microsoft.com/office/drawing/2014/main" id="{AA40B82E-1AB7-4C4D-8C00-3D867CDC45ED}"/>
            </a:ext>
          </a:extLst>
        </xdr:cNvPr>
        <xdr:cNvSpPr/>
      </xdr:nvSpPr>
      <xdr:spPr>
        <a:xfrm>
          <a:off x="15338425" y="366077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6" name="正方形/長方形 105">
          <a:extLst>
            <a:ext uri="{FF2B5EF4-FFF2-40B4-BE49-F238E27FC236}">
              <a16:creationId xmlns:a16="http://schemas.microsoft.com/office/drawing/2014/main" id="{BA525781-8A4C-4626-8BE9-9E34CDE0F34C}"/>
            </a:ext>
          </a:extLst>
        </xdr:cNvPr>
        <xdr:cNvSpPr/>
      </xdr:nvSpPr>
      <xdr:spPr>
        <a:xfrm>
          <a:off x="16817975" y="3524885"/>
          <a:ext cx="1371600" cy="1974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7" name="正方形/長方形 106">
          <a:extLst>
            <a:ext uri="{FF2B5EF4-FFF2-40B4-BE49-F238E27FC236}">
              <a16:creationId xmlns:a16="http://schemas.microsoft.com/office/drawing/2014/main" id="{3086A864-E761-4D24-8EFA-5BA846EC9718}"/>
            </a:ext>
          </a:extLst>
        </xdr:cNvPr>
        <xdr:cNvSpPr/>
      </xdr:nvSpPr>
      <xdr:spPr>
        <a:xfrm>
          <a:off x="16817975" y="366077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08" name="正方形/長方形 107">
          <a:extLst>
            <a:ext uri="{FF2B5EF4-FFF2-40B4-BE49-F238E27FC236}">
              <a16:creationId xmlns:a16="http://schemas.microsoft.com/office/drawing/2014/main" id="{FB4BAB9D-2028-491D-8E3F-C19400DC24A8}"/>
            </a:ext>
          </a:extLst>
        </xdr:cNvPr>
        <xdr:cNvSpPr/>
      </xdr:nvSpPr>
      <xdr:spPr>
        <a:xfrm>
          <a:off x="10194925" y="4027170"/>
          <a:ext cx="3803650" cy="20808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09" name="正方形/長方形 108">
          <a:extLst>
            <a:ext uri="{FF2B5EF4-FFF2-40B4-BE49-F238E27FC236}">
              <a16:creationId xmlns:a16="http://schemas.microsoft.com/office/drawing/2014/main" id="{C4C250D2-40E0-4E43-9A81-AB6ACDBD2EE0}"/>
            </a:ext>
          </a:extLst>
        </xdr:cNvPr>
        <xdr:cNvSpPr/>
      </xdr:nvSpPr>
      <xdr:spPr>
        <a:xfrm>
          <a:off x="14246225" y="4027170"/>
          <a:ext cx="4286250" cy="2080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0" name="正方形/長方形 109">
          <a:extLst>
            <a:ext uri="{FF2B5EF4-FFF2-40B4-BE49-F238E27FC236}">
              <a16:creationId xmlns:a16="http://schemas.microsoft.com/office/drawing/2014/main" id="{BC47990B-408C-428E-A69B-269C932A84FD}"/>
            </a:ext>
          </a:extLst>
        </xdr:cNvPr>
        <xdr:cNvSpPr/>
      </xdr:nvSpPr>
      <xdr:spPr>
        <a:xfrm>
          <a:off x="14246225" y="4090035"/>
          <a:ext cx="41148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1" name="テキスト ボックス 110">
          <a:extLst>
            <a:ext uri="{FF2B5EF4-FFF2-40B4-BE49-F238E27FC236}">
              <a16:creationId xmlns:a16="http://schemas.microsoft.com/office/drawing/2014/main" id="{702C8603-4C73-452E-9FE4-A7B3877FAC62}"/>
            </a:ext>
          </a:extLst>
        </xdr:cNvPr>
        <xdr:cNvSpPr txBox="1"/>
      </xdr:nvSpPr>
      <xdr:spPr>
        <a:xfrm>
          <a:off x="14322425" y="4308475"/>
          <a:ext cx="4102100" cy="17125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令和6年度は、類似団体と比較して59.2ポイント低い状況にある。</a:t>
          </a:r>
        </a:p>
        <a:p>
          <a:r>
            <a:rPr kumimoji="1" lang="ja-JP" altLang="en-US" sz="1100">
              <a:latin typeface="ＭＳ Ｐゴシック"/>
              <a:ea typeface="ＭＳ Ｐゴシック"/>
            </a:rPr>
            <a:t>　今後も市債発行額を抑制するとともに、償還額の確保に取り組んでいく。</a:t>
          </a:r>
        </a:p>
      </xdr:txBody>
    </xdr:sp>
    <xdr:clientData/>
  </xdr:twoCellAnchor>
  <xdr:oneCellAnchor>
    <xdr:from>
      <xdr:col>57</xdr:col>
      <xdr:colOff>111125</xdr:colOff>
      <xdr:row>23</xdr:row>
      <xdr:rowOff>46990</xdr:rowOff>
    </xdr:from>
    <xdr:ext cx="348615" cy="219075"/>
    <xdr:sp macro="" textlink="">
      <xdr:nvSpPr>
        <xdr:cNvPr id="112" name="テキスト ボックス 111">
          <a:extLst>
            <a:ext uri="{FF2B5EF4-FFF2-40B4-BE49-F238E27FC236}">
              <a16:creationId xmlns:a16="http://schemas.microsoft.com/office/drawing/2014/main" id="{9B4AC7A3-8915-4A43-9068-A735C3478BBF}"/>
            </a:ext>
          </a:extLst>
        </xdr:cNvPr>
        <xdr:cNvSpPr txBox="1"/>
      </xdr:nvSpPr>
      <xdr:spPr>
        <a:xfrm>
          <a:off x="10156825" y="3844290"/>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3" name="直線コネクタ 112">
          <a:extLst>
            <a:ext uri="{FF2B5EF4-FFF2-40B4-BE49-F238E27FC236}">
              <a16:creationId xmlns:a16="http://schemas.microsoft.com/office/drawing/2014/main" id="{B6533A4A-6005-4BB5-A4E4-CCC42C13B8BB}"/>
            </a:ext>
          </a:extLst>
        </xdr:cNvPr>
        <xdr:cNvCxnSpPr/>
      </xdr:nvCxnSpPr>
      <xdr:spPr>
        <a:xfrm>
          <a:off x="10194925" y="61080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14" name="テキスト ボックス 113">
          <a:extLst>
            <a:ext uri="{FF2B5EF4-FFF2-40B4-BE49-F238E27FC236}">
              <a16:creationId xmlns:a16="http://schemas.microsoft.com/office/drawing/2014/main" id="{5900D973-C337-4031-8B61-FAA72920C193}"/>
            </a:ext>
          </a:extLst>
        </xdr:cNvPr>
        <xdr:cNvSpPr txBox="1"/>
      </xdr:nvSpPr>
      <xdr:spPr>
        <a:xfrm>
          <a:off x="9702800" y="601662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15" name="直線コネクタ 114">
          <a:extLst>
            <a:ext uri="{FF2B5EF4-FFF2-40B4-BE49-F238E27FC236}">
              <a16:creationId xmlns:a16="http://schemas.microsoft.com/office/drawing/2014/main" id="{EDA160EC-AAF1-4104-9668-27C0BDC53604}"/>
            </a:ext>
          </a:extLst>
        </xdr:cNvPr>
        <xdr:cNvCxnSpPr/>
      </xdr:nvCxnSpPr>
      <xdr:spPr>
        <a:xfrm>
          <a:off x="10194925" y="57613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16" name="テキスト ボックス 115">
          <a:extLst>
            <a:ext uri="{FF2B5EF4-FFF2-40B4-BE49-F238E27FC236}">
              <a16:creationId xmlns:a16="http://schemas.microsoft.com/office/drawing/2014/main" id="{2D3EC1B7-9032-460A-9457-0E68C2C3A9B1}"/>
            </a:ext>
          </a:extLst>
        </xdr:cNvPr>
        <xdr:cNvSpPr txBox="1"/>
      </xdr:nvSpPr>
      <xdr:spPr>
        <a:xfrm>
          <a:off x="9702800" y="5669915"/>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17" name="直線コネクタ 116">
          <a:extLst>
            <a:ext uri="{FF2B5EF4-FFF2-40B4-BE49-F238E27FC236}">
              <a16:creationId xmlns:a16="http://schemas.microsoft.com/office/drawing/2014/main" id="{06D3BCB6-651B-4FC4-B60C-EC777BD8A625}"/>
            </a:ext>
          </a:extLst>
        </xdr:cNvPr>
        <xdr:cNvCxnSpPr/>
      </xdr:nvCxnSpPr>
      <xdr:spPr>
        <a:xfrm>
          <a:off x="10194925" y="541464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9575" cy="220345"/>
    <xdr:sp macro="" textlink="">
      <xdr:nvSpPr>
        <xdr:cNvPr id="118" name="テキスト ボックス 117">
          <a:extLst>
            <a:ext uri="{FF2B5EF4-FFF2-40B4-BE49-F238E27FC236}">
              <a16:creationId xmlns:a16="http://schemas.microsoft.com/office/drawing/2014/main" id="{EFE5E10F-7CB2-4C0F-BE28-3BA82C614F59}"/>
            </a:ext>
          </a:extLst>
        </xdr:cNvPr>
        <xdr:cNvSpPr txBox="1"/>
      </xdr:nvSpPr>
      <xdr:spPr>
        <a:xfrm>
          <a:off x="9758680" y="532257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19" name="直線コネクタ 118">
          <a:extLst>
            <a:ext uri="{FF2B5EF4-FFF2-40B4-BE49-F238E27FC236}">
              <a16:creationId xmlns:a16="http://schemas.microsoft.com/office/drawing/2014/main" id="{C6CC9E33-E595-44A5-9FFE-49AA6D141F58}"/>
            </a:ext>
          </a:extLst>
        </xdr:cNvPr>
        <xdr:cNvCxnSpPr/>
      </xdr:nvCxnSpPr>
      <xdr:spPr>
        <a:xfrm>
          <a:off x="10194925" y="506793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9575" cy="220345"/>
    <xdr:sp macro="" textlink="">
      <xdr:nvSpPr>
        <xdr:cNvPr id="120" name="テキスト ボックス 119">
          <a:extLst>
            <a:ext uri="{FF2B5EF4-FFF2-40B4-BE49-F238E27FC236}">
              <a16:creationId xmlns:a16="http://schemas.microsoft.com/office/drawing/2014/main" id="{6DEEE1E4-90DD-48BC-A4A7-CD8257ACA563}"/>
            </a:ext>
          </a:extLst>
        </xdr:cNvPr>
        <xdr:cNvSpPr txBox="1"/>
      </xdr:nvSpPr>
      <xdr:spPr>
        <a:xfrm>
          <a:off x="9758680" y="497586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1" name="直線コネクタ 120">
          <a:extLst>
            <a:ext uri="{FF2B5EF4-FFF2-40B4-BE49-F238E27FC236}">
              <a16:creationId xmlns:a16="http://schemas.microsoft.com/office/drawing/2014/main" id="{DBC6CAAF-C3D6-49E0-BDF8-136A38AEE554}"/>
            </a:ext>
          </a:extLst>
        </xdr:cNvPr>
        <xdr:cNvCxnSpPr/>
      </xdr:nvCxnSpPr>
      <xdr:spPr>
        <a:xfrm>
          <a:off x="10194925" y="47205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9575" cy="220345"/>
    <xdr:sp macro="" textlink="">
      <xdr:nvSpPr>
        <xdr:cNvPr id="122" name="テキスト ボックス 121">
          <a:extLst>
            <a:ext uri="{FF2B5EF4-FFF2-40B4-BE49-F238E27FC236}">
              <a16:creationId xmlns:a16="http://schemas.microsoft.com/office/drawing/2014/main" id="{E0188CF0-3421-4F5D-AC9B-66F759836D38}"/>
            </a:ext>
          </a:extLst>
        </xdr:cNvPr>
        <xdr:cNvSpPr txBox="1"/>
      </xdr:nvSpPr>
      <xdr:spPr>
        <a:xfrm>
          <a:off x="9758680" y="462915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23" name="直線コネクタ 122">
          <a:extLst>
            <a:ext uri="{FF2B5EF4-FFF2-40B4-BE49-F238E27FC236}">
              <a16:creationId xmlns:a16="http://schemas.microsoft.com/office/drawing/2014/main" id="{85608FEA-A488-44A8-8AFC-94AB86B9F5CC}"/>
            </a:ext>
          </a:extLst>
        </xdr:cNvPr>
        <xdr:cNvCxnSpPr/>
      </xdr:nvCxnSpPr>
      <xdr:spPr>
        <a:xfrm>
          <a:off x="10194925" y="437451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6705" cy="220345"/>
    <xdr:sp macro="" textlink="">
      <xdr:nvSpPr>
        <xdr:cNvPr id="124" name="テキスト ボックス 123">
          <a:extLst>
            <a:ext uri="{FF2B5EF4-FFF2-40B4-BE49-F238E27FC236}">
              <a16:creationId xmlns:a16="http://schemas.microsoft.com/office/drawing/2014/main" id="{0094F86A-C9EB-47A7-8863-A67B8E298AC5}"/>
            </a:ext>
          </a:extLst>
        </xdr:cNvPr>
        <xdr:cNvSpPr txBox="1"/>
      </xdr:nvSpPr>
      <xdr:spPr>
        <a:xfrm>
          <a:off x="9861550" y="4284980"/>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5" name="直線コネクタ 124">
          <a:extLst>
            <a:ext uri="{FF2B5EF4-FFF2-40B4-BE49-F238E27FC236}">
              <a16:creationId xmlns:a16="http://schemas.microsoft.com/office/drawing/2014/main" id="{1E8A6E84-470E-4D02-8385-7FCF57E8AE9E}"/>
            </a:ext>
          </a:extLst>
        </xdr:cNvPr>
        <xdr:cNvCxnSpPr/>
      </xdr:nvCxnSpPr>
      <xdr:spPr>
        <a:xfrm>
          <a:off x="10194925" y="402717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6" name="債務償還比率グラフ枠">
          <a:extLst>
            <a:ext uri="{FF2B5EF4-FFF2-40B4-BE49-F238E27FC236}">
              <a16:creationId xmlns:a16="http://schemas.microsoft.com/office/drawing/2014/main" id="{75837266-E7CA-44E7-9CE3-6081F086749E}"/>
            </a:ext>
          </a:extLst>
        </xdr:cNvPr>
        <xdr:cNvSpPr/>
      </xdr:nvSpPr>
      <xdr:spPr>
        <a:xfrm>
          <a:off x="10194925" y="4027170"/>
          <a:ext cx="3803650" cy="20808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35</xdr:row>
      <xdr:rowOff>12700</xdr:rowOff>
    </xdr:to>
    <xdr:cxnSp macro="">
      <xdr:nvCxnSpPr>
        <xdr:cNvPr id="127" name="直線コネクタ 126">
          <a:extLst>
            <a:ext uri="{FF2B5EF4-FFF2-40B4-BE49-F238E27FC236}">
              <a16:creationId xmlns:a16="http://schemas.microsoft.com/office/drawing/2014/main" id="{92B4B04A-15BD-439E-8B81-5B62BB0F39C8}"/>
            </a:ext>
          </a:extLst>
        </xdr:cNvPr>
        <xdr:cNvCxnSpPr/>
      </xdr:nvCxnSpPr>
      <xdr:spPr>
        <a:xfrm flipV="1">
          <a:off x="13323570" y="4374515"/>
          <a:ext cx="127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16510</xdr:rowOff>
    </xdr:from>
    <xdr:ext cx="560705" cy="252095"/>
    <xdr:sp macro="" textlink="">
      <xdr:nvSpPr>
        <xdr:cNvPr id="128" name="債務償還比率最小値テキスト">
          <a:extLst>
            <a:ext uri="{FF2B5EF4-FFF2-40B4-BE49-F238E27FC236}">
              <a16:creationId xmlns:a16="http://schemas.microsoft.com/office/drawing/2014/main" id="{B7580687-5C1C-4578-B0A8-2BD7806ECA47}"/>
            </a:ext>
          </a:extLst>
        </xdr:cNvPr>
        <xdr:cNvSpPr txBox="1"/>
      </xdr:nvSpPr>
      <xdr:spPr>
        <a:xfrm>
          <a:off x="13376275" y="5795010"/>
          <a:ext cx="5607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1,227.3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12700</xdr:rowOff>
    </xdr:from>
    <xdr:to>
      <xdr:col>76</xdr:col>
      <xdr:colOff>111125</xdr:colOff>
      <xdr:row>35</xdr:row>
      <xdr:rowOff>12700</xdr:rowOff>
    </xdr:to>
    <xdr:cxnSp macro="">
      <xdr:nvCxnSpPr>
        <xdr:cNvPr id="129" name="直線コネクタ 128">
          <a:extLst>
            <a:ext uri="{FF2B5EF4-FFF2-40B4-BE49-F238E27FC236}">
              <a16:creationId xmlns:a16="http://schemas.microsoft.com/office/drawing/2014/main" id="{7175736B-7B0B-4F0D-935D-AE90ABB00730}"/>
            </a:ext>
          </a:extLst>
        </xdr:cNvPr>
        <xdr:cNvCxnSpPr/>
      </xdr:nvCxnSpPr>
      <xdr:spPr>
        <a:xfrm>
          <a:off x="13255625" y="5791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2095"/>
    <xdr:sp macro="" textlink="">
      <xdr:nvSpPr>
        <xdr:cNvPr id="130" name="債務償還比率最大値テキスト">
          <a:extLst>
            <a:ext uri="{FF2B5EF4-FFF2-40B4-BE49-F238E27FC236}">
              <a16:creationId xmlns:a16="http://schemas.microsoft.com/office/drawing/2014/main" id="{E8F755F3-2283-4C5B-AE46-774F154B1BAC}"/>
            </a:ext>
          </a:extLst>
        </xdr:cNvPr>
        <xdr:cNvSpPr txBox="1"/>
      </xdr:nvSpPr>
      <xdr:spPr>
        <a:xfrm>
          <a:off x="13376275" y="4157345"/>
          <a:ext cx="340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1" name="直線コネクタ 130">
          <a:extLst>
            <a:ext uri="{FF2B5EF4-FFF2-40B4-BE49-F238E27FC236}">
              <a16:creationId xmlns:a16="http://schemas.microsoft.com/office/drawing/2014/main" id="{EE1FD986-3D64-414D-8B4B-C3D5F7A096DF}"/>
            </a:ext>
          </a:extLst>
        </xdr:cNvPr>
        <xdr:cNvCxnSpPr/>
      </xdr:nvCxnSpPr>
      <xdr:spPr>
        <a:xfrm>
          <a:off x="13255625" y="4374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165100</xdr:rowOff>
    </xdr:from>
    <xdr:ext cx="469900" cy="252095"/>
    <xdr:sp macro="" textlink="">
      <xdr:nvSpPr>
        <xdr:cNvPr id="132" name="債務償還比率平均値テキスト">
          <a:extLst>
            <a:ext uri="{FF2B5EF4-FFF2-40B4-BE49-F238E27FC236}">
              <a16:creationId xmlns:a16="http://schemas.microsoft.com/office/drawing/2014/main" id="{AF8B2BF9-8932-425F-834B-F6F17269F497}"/>
            </a:ext>
          </a:extLst>
        </xdr:cNvPr>
        <xdr:cNvSpPr txBox="1"/>
      </xdr:nvSpPr>
      <xdr:spPr>
        <a:xfrm>
          <a:off x="13376275" y="495300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560.4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18415</xdr:rowOff>
    </xdr:from>
    <xdr:to>
      <xdr:col>76</xdr:col>
      <xdr:colOff>73025</xdr:colOff>
      <xdr:row>30</xdr:row>
      <xdr:rowOff>117475</xdr:rowOff>
    </xdr:to>
    <xdr:sp macro="" textlink="">
      <xdr:nvSpPr>
        <xdr:cNvPr id="133" name="フローチャート: 判断 132">
          <a:extLst>
            <a:ext uri="{FF2B5EF4-FFF2-40B4-BE49-F238E27FC236}">
              <a16:creationId xmlns:a16="http://schemas.microsoft.com/office/drawing/2014/main" id="{79FA10C3-F5CA-40AA-A9DB-8143F1653C54}"/>
            </a:ext>
          </a:extLst>
        </xdr:cNvPr>
        <xdr:cNvSpPr/>
      </xdr:nvSpPr>
      <xdr:spPr>
        <a:xfrm>
          <a:off x="13293725" y="49714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34925</xdr:rowOff>
    </xdr:from>
    <xdr:to>
      <xdr:col>72</xdr:col>
      <xdr:colOff>123825</xdr:colOff>
      <xdr:row>30</xdr:row>
      <xdr:rowOff>133985</xdr:rowOff>
    </xdr:to>
    <xdr:sp macro="" textlink="">
      <xdr:nvSpPr>
        <xdr:cNvPr id="134" name="フローチャート: 判断 133">
          <a:extLst>
            <a:ext uri="{FF2B5EF4-FFF2-40B4-BE49-F238E27FC236}">
              <a16:creationId xmlns:a16="http://schemas.microsoft.com/office/drawing/2014/main" id="{5B0A8F3B-FB3C-46A7-9ADC-6EFCE75BFDC9}"/>
            </a:ext>
          </a:extLst>
        </xdr:cNvPr>
        <xdr:cNvSpPr/>
      </xdr:nvSpPr>
      <xdr:spPr>
        <a:xfrm>
          <a:off x="12639675" y="4987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28575</xdr:rowOff>
    </xdr:from>
    <xdr:to>
      <xdr:col>68</xdr:col>
      <xdr:colOff>123825</xdr:colOff>
      <xdr:row>30</xdr:row>
      <xdr:rowOff>127635</xdr:rowOff>
    </xdr:to>
    <xdr:sp macro="" textlink="">
      <xdr:nvSpPr>
        <xdr:cNvPr id="135" name="フローチャート: 判断 134">
          <a:extLst>
            <a:ext uri="{FF2B5EF4-FFF2-40B4-BE49-F238E27FC236}">
              <a16:creationId xmlns:a16="http://schemas.microsoft.com/office/drawing/2014/main" id="{0997F646-89E6-4E90-A92D-8AF42954DB4B}"/>
            </a:ext>
          </a:extLst>
        </xdr:cNvPr>
        <xdr:cNvSpPr/>
      </xdr:nvSpPr>
      <xdr:spPr>
        <a:xfrm>
          <a:off x="11953875" y="4981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122555</xdr:rowOff>
    </xdr:from>
    <xdr:to>
      <xdr:col>64</xdr:col>
      <xdr:colOff>123825</xdr:colOff>
      <xdr:row>30</xdr:row>
      <xdr:rowOff>53975</xdr:rowOff>
    </xdr:to>
    <xdr:sp macro="" textlink="">
      <xdr:nvSpPr>
        <xdr:cNvPr id="136" name="フローチャート: 判断 135">
          <a:extLst>
            <a:ext uri="{FF2B5EF4-FFF2-40B4-BE49-F238E27FC236}">
              <a16:creationId xmlns:a16="http://schemas.microsoft.com/office/drawing/2014/main" id="{A376DD59-DCD7-4D21-BA61-6B3B1DC98792}"/>
            </a:ext>
          </a:extLst>
        </xdr:cNvPr>
        <xdr:cNvSpPr/>
      </xdr:nvSpPr>
      <xdr:spPr>
        <a:xfrm>
          <a:off x="11268075" y="49104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132715</xdr:rowOff>
    </xdr:from>
    <xdr:to>
      <xdr:col>60</xdr:col>
      <xdr:colOff>123825</xdr:colOff>
      <xdr:row>31</xdr:row>
      <xdr:rowOff>64135</xdr:rowOff>
    </xdr:to>
    <xdr:sp macro="" textlink="">
      <xdr:nvSpPr>
        <xdr:cNvPr id="137" name="フローチャート: 判断 136">
          <a:extLst>
            <a:ext uri="{FF2B5EF4-FFF2-40B4-BE49-F238E27FC236}">
              <a16:creationId xmlns:a16="http://schemas.microsoft.com/office/drawing/2014/main" id="{99B68495-1D8A-4611-89F8-87B58A657E43}"/>
            </a:ext>
          </a:extLst>
        </xdr:cNvPr>
        <xdr:cNvSpPr/>
      </xdr:nvSpPr>
      <xdr:spPr>
        <a:xfrm>
          <a:off x="10582275" y="508571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38" name="テキスト ボックス 137">
          <a:extLst>
            <a:ext uri="{FF2B5EF4-FFF2-40B4-BE49-F238E27FC236}">
              <a16:creationId xmlns:a16="http://schemas.microsoft.com/office/drawing/2014/main" id="{6F38DC1D-9C29-471F-B3EB-E464C66B1D92}"/>
            </a:ext>
          </a:extLst>
        </xdr:cNvPr>
        <xdr:cNvSpPr txBox="1"/>
      </xdr:nvSpPr>
      <xdr:spPr>
        <a:xfrm>
          <a:off x="13166725" y="6149975"/>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5C4753C4-85AF-42D1-98C4-86896ABA407D}"/>
            </a:ext>
          </a:extLst>
        </xdr:cNvPr>
        <xdr:cNvSpPr txBox="1"/>
      </xdr:nvSpPr>
      <xdr:spPr>
        <a:xfrm>
          <a:off x="12531725" y="614997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A172FBDE-7CBA-4EBF-A0D5-D53433977E3C}"/>
            </a:ext>
          </a:extLst>
        </xdr:cNvPr>
        <xdr:cNvSpPr txBox="1"/>
      </xdr:nvSpPr>
      <xdr:spPr>
        <a:xfrm>
          <a:off x="11845925" y="614997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CB5F098F-5FAB-400B-9F3E-3C59268C1455}"/>
            </a:ext>
          </a:extLst>
        </xdr:cNvPr>
        <xdr:cNvSpPr txBox="1"/>
      </xdr:nvSpPr>
      <xdr:spPr>
        <a:xfrm>
          <a:off x="11160125" y="614997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2B1ACDA0-05D1-45DD-ABDC-ACF686899C6E}"/>
            </a:ext>
          </a:extLst>
        </xdr:cNvPr>
        <xdr:cNvSpPr txBox="1"/>
      </xdr:nvSpPr>
      <xdr:spPr>
        <a:xfrm>
          <a:off x="10474325" y="614997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116840</xdr:rowOff>
    </xdr:from>
    <xdr:to>
      <xdr:col>76</xdr:col>
      <xdr:colOff>73025</xdr:colOff>
      <xdr:row>30</xdr:row>
      <xdr:rowOff>48895</xdr:rowOff>
    </xdr:to>
    <xdr:sp macro="" textlink="">
      <xdr:nvSpPr>
        <xdr:cNvPr id="143" name="楕円 142">
          <a:extLst>
            <a:ext uri="{FF2B5EF4-FFF2-40B4-BE49-F238E27FC236}">
              <a16:creationId xmlns:a16="http://schemas.microsoft.com/office/drawing/2014/main" id="{3864D5E9-837A-4A7A-9FC6-3E6397110E0A}"/>
            </a:ext>
          </a:extLst>
        </xdr:cNvPr>
        <xdr:cNvSpPr/>
      </xdr:nvSpPr>
      <xdr:spPr>
        <a:xfrm>
          <a:off x="13293725" y="490474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139065</xdr:rowOff>
    </xdr:from>
    <xdr:ext cx="469900" cy="253365"/>
    <xdr:sp macro="" textlink="">
      <xdr:nvSpPr>
        <xdr:cNvPr id="144" name="債務償還比率該当値テキスト">
          <a:extLst>
            <a:ext uri="{FF2B5EF4-FFF2-40B4-BE49-F238E27FC236}">
              <a16:creationId xmlns:a16="http://schemas.microsoft.com/office/drawing/2014/main" id="{DA126161-144C-4A27-99A1-3CA7F72F66C8}"/>
            </a:ext>
          </a:extLst>
        </xdr:cNvPr>
        <xdr:cNvSpPr txBox="1"/>
      </xdr:nvSpPr>
      <xdr:spPr>
        <a:xfrm>
          <a:off x="13376275" y="4761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14605</xdr:rowOff>
    </xdr:from>
    <xdr:to>
      <xdr:col>72</xdr:col>
      <xdr:colOff>123825</xdr:colOff>
      <xdr:row>30</xdr:row>
      <xdr:rowOff>113665</xdr:rowOff>
    </xdr:to>
    <xdr:sp macro="" textlink="">
      <xdr:nvSpPr>
        <xdr:cNvPr id="145" name="楕円 144">
          <a:extLst>
            <a:ext uri="{FF2B5EF4-FFF2-40B4-BE49-F238E27FC236}">
              <a16:creationId xmlns:a16="http://schemas.microsoft.com/office/drawing/2014/main" id="{74A9AD03-A12A-4E99-AAEE-5B5C80F9D4A4}"/>
            </a:ext>
          </a:extLst>
        </xdr:cNvPr>
        <xdr:cNvSpPr/>
      </xdr:nvSpPr>
      <xdr:spPr>
        <a:xfrm>
          <a:off x="12639675" y="4967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166370</xdr:rowOff>
    </xdr:from>
    <xdr:to>
      <xdr:col>76</xdr:col>
      <xdr:colOff>22225</xdr:colOff>
      <xdr:row>30</xdr:row>
      <xdr:rowOff>63500</xdr:rowOff>
    </xdr:to>
    <xdr:cxnSp macro="">
      <xdr:nvCxnSpPr>
        <xdr:cNvPr id="146" name="直線コネクタ 145">
          <a:extLst>
            <a:ext uri="{FF2B5EF4-FFF2-40B4-BE49-F238E27FC236}">
              <a16:creationId xmlns:a16="http://schemas.microsoft.com/office/drawing/2014/main" id="{C853B9E0-536B-4C12-A090-7E9F212B3BB0}"/>
            </a:ext>
          </a:extLst>
        </xdr:cNvPr>
        <xdr:cNvCxnSpPr/>
      </xdr:nvCxnSpPr>
      <xdr:spPr>
        <a:xfrm flipV="1">
          <a:off x="12690475" y="4954270"/>
          <a:ext cx="635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145415</xdr:rowOff>
    </xdr:from>
    <xdr:to>
      <xdr:col>68</xdr:col>
      <xdr:colOff>123825</xdr:colOff>
      <xdr:row>30</xdr:row>
      <xdr:rowOff>76835</xdr:rowOff>
    </xdr:to>
    <xdr:sp macro="" textlink="">
      <xdr:nvSpPr>
        <xdr:cNvPr id="147" name="楕円 146">
          <a:extLst>
            <a:ext uri="{FF2B5EF4-FFF2-40B4-BE49-F238E27FC236}">
              <a16:creationId xmlns:a16="http://schemas.microsoft.com/office/drawing/2014/main" id="{F0416E71-0634-4FF8-8F10-CFD481087140}"/>
            </a:ext>
          </a:extLst>
        </xdr:cNvPr>
        <xdr:cNvSpPr/>
      </xdr:nvSpPr>
      <xdr:spPr>
        <a:xfrm>
          <a:off x="11953875" y="49333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27305</xdr:rowOff>
    </xdr:from>
    <xdr:to>
      <xdr:col>72</xdr:col>
      <xdr:colOff>73025</xdr:colOff>
      <xdr:row>30</xdr:row>
      <xdr:rowOff>63500</xdr:rowOff>
    </xdr:to>
    <xdr:cxnSp macro="">
      <xdr:nvCxnSpPr>
        <xdr:cNvPr id="148" name="直線コネクタ 147">
          <a:extLst>
            <a:ext uri="{FF2B5EF4-FFF2-40B4-BE49-F238E27FC236}">
              <a16:creationId xmlns:a16="http://schemas.microsoft.com/office/drawing/2014/main" id="{C56085E0-C6CF-4C1F-927B-A8EA934F0C36}"/>
            </a:ext>
          </a:extLst>
        </xdr:cNvPr>
        <xdr:cNvCxnSpPr/>
      </xdr:nvCxnSpPr>
      <xdr:spPr>
        <a:xfrm>
          <a:off x="12004675" y="4980305"/>
          <a:ext cx="685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93980</xdr:rowOff>
    </xdr:from>
    <xdr:to>
      <xdr:col>64</xdr:col>
      <xdr:colOff>123825</xdr:colOff>
      <xdr:row>30</xdr:row>
      <xdr:rowOff>25400</xdr:rowOff>
    </xdr:to>
    <xdr:sp macro="" textlink="">
      <xdr:nvSpPr>
        <xdr:cNvPr id="149" name="楕円 148">
          <a:extLst>
            <a:ext uri="{FF2B5EF4-FFF2-40B4-BE49-F238E27FC236}">
              <a16:creationId xmlns:a16="http://schemas.microsoft.com/office/drawing/2014/main" id="{90501930-E6E2-4161-B8AD-3742D9D2A79F}"/>
            </a:ext>
          </a:extLst>
        </xdr:cNvPr>
        <xdr:cNvSpPr/>
      </xdr:nvSpPr>
      <xdr:spPr>
        <a:xfrm>
          <a:off x="11268075" y="488188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143510</xdr:rowOff>
    </xdr:from>
    <xdr:to>
      <xdr:col>68</xdr:col>
      <xdr:colOff>73025</xdr:colOff>
      <xdr:row>30</xdr:row>
      <xdr:rowOff>27305</xdr:rowOff>
    </xdr:to>
    <xdr:cxnSp macro="">
      <xdr:nvCxnSpPr>
        <xdr:cNvPr id="150" name="直線コネクタ 149">
          <a:extLst>
            <a:ext uri="{FF2B5EF4-FFF2-40B4-BE49-F238E27FC236}">
              <a16:creationId xmlns:a16="http://schemas.microsoft.com/office/drawing/2014/main" id="{D374D95E-9684-45A5-82D0-B9F803D6E5A4}"/>
            </a:ext>
          </a:extLst>
        </xdr:cNvPr>
        <xdr:cNvCxnSpPr/>
      </xdr:nvCxnSpPr>
      <xdr:spPr>
        <a:xfrm>
          <a:off x="11318875" y="4931410"/>
          <a:ext cx="685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123825</xdr:rowOff>
    </xdr:from>
    <xdr:to>
      <xdr:col>60</xdr:col>
      <xdr:colOff>123825</xdr:colOff>
      <xdr:row>31</xdr:row>
      <xdr:rowOff>55245</xdr:rowOff>
    </xdr:to>
    <xdr:sp macro="" textlink="">
      <xdr:nvSpPr>
        <xdr:cNvPr id="151" name="楕円 150">
          <a:extLst>
            <a:ext uri="{FF2B5EF4-FFF2-40B4-BE49-F238E27FC236}">
              <a16:creationId xmlns:a16="http://schemas.microsoft.com/office/drawing/2014/main" id="{BE33A2FD-2258-47ED-B7C6-239B09D7E512}"/>
            </a:ext>
          </a:extLst>
        </xdr:cNvPr>
        <xdr:cNvSpPr/>
      </xdr:nvSpPr>
      <xdr:spPr>
        <a:xfrm>
          <a:off x="10582275" y="50768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143510</xdr:rowOff>
    </xdr:from>
    <xdr:to>
      <xdr:col>64</xdr:col>
      <xdr:colOff>73025</xdr:colOff>
      <xdr:row>31</xdr:row>
      <xdr:rowOff>5715</xdr:rowOff>
    </xdr:to>
    <xdr:cxnSp macro="">
      <xdr:nvCxnSpPr>
        <xdr:cNvPr id="152" name="直線コネクタ 151">
          <a:extLst>
            <a:ext uri="{FF2B5EF4-FFF2-40B4-BE49-F238E27FC236}">
              <a16:creationId xmlns:a16="http://schemas.microsoft.com/office/drawing/2014/main" id="{E27FFD1B-1AE5-450C-9B7E-0549E7611323}"/>
            </a:ext>
          </a:extLst>
        </xdr:cNvPr>
        <xdr:cNvCxnSpPr/>
      </xdr:nvCxnSpPr>
      <xdr:spPr>
        <a:xfrm flipV="1">
          <a:off x="10633075" y="4931410"/>
          <a:ext cx="6858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125730</xdr:rowOff>
    </xdr:from>
    <xdr:ext cx="469900" cy="252095"/>
    <xdr:sp macro="" textlink="">
      <xdr:nvSpPr>
        <xdr:cNvPr id="153" name="n_1aveValue債務償還比率">
          <a:extLst>
            <a:ext uri="{FF2B5EF4-FFF2-40B4-BE49-F238E27FC236}">
              <a16:creationId xmlns:a16="http://schemas.microsoft.com/office/drawing/2014/main" id="{B9149917-E6E2-4C17-BB73-F08631F0B691}"/>
            </a:ext>
          </a:extLst>
        </xdr:cNvPr>
        <xdr:cNvSpPr txBox="1"/>
      </xdr:nvSpPr>
      <xdr:spPr>
        <a:xfrm>
          <a:off x="12461875" y="50787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118110</xdr:rowOff>
    </xdr:from>
    <xdr:ext cx="469900" cy="253365"/>
    <xdr:sp macro="" textlink="">
      <xdr:nvSpPr>
        <xdr:cNvPr id="154" name="n_2aveValue債務償還比率">
          <a:extLst>
            <a:ext uri="{FF2B5EF4-FFF2-40B4-BE49-F238E27FC236}">
              <a16:creationId xmlns:a16="http://schemas.microsoft.com/office/drawing/2014/main" id="{13E6AC01-7788-4619-9D63-82F97C5F41BE}"/>
            </a:ext>
          </a:extLst>
        </xdr:cNvPr>
        <xdr:cNvSpPr txBox="1"/>
      </xdr:nvSpPr>
      <xdr:spPr>
        <a:xfrm>
          <a:off x="11788775" y="50711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45085</xdr:rowOff>
    </xdr:from>
    <xdr:ext cx="469900" cy="253365"/>
    <xdr:sp macro="" textlink="">
      <xdr:nvSpPr>
        <xdr:cNvPr id="155" name="n_3aveValue債務償還比率">
          <a:extLst>
            <a:ext uri="{FF2B5EF4-FFF2-40B4-BE49-F238E27FC236}">
              <a16:creationId xmlns:a16="http://schemas.microsoft.com/office/drawing/2014/main" id="{151BED77-EBD7-45D6-98F8-86F57A77E586}"/>
            </a:ext>
          </a:extLst>
        </xdr:cNvPr>
        <xdr:cNvSpPr txBox="1"/>
      </xdr:nvSpPr>
      <xdr:spPr>
        <a:xfrm>
          <a:off x="11102975" y="4998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55880</xdr:rowOff>
    </xdr:from>
    <xdr:ext cx="469900" cy="253365"/>
    <xdr:sp macro="" textlink="">
      <xdr:nvSpPr>
        <xdr:cNvPr id="156" name="n_4aveValue債務償還比率">
          <a:extLst>
            <a:ext uri="{FF2B5EF4-FFF2-40B4-BE49-F238E27FC236}">
              <a16:creationId xmlns:a16="http://schemas.microsoft.com/office/drawing/2014/main" id="{BBE10464-495C-40E2-866E-17CF6FBC3ADD}"/>
            </a:ext>
          </a:extLst>
        </xdr:cNvPr>
        <xdr:cNvSpPr txBox="1"/>
      </xdr:nvSpPr>
      <xdr:spPr>
        <a:xfrm>
          <a:off x="10417175" y="5173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129540</xdr:rowOff>
    </xdr:from>
    <xdr:ext cx="469900" cy="252730"/>
    <xdr:sp macro="" textlink="">
      <xdr:nvSpPr>
        <xdr:cNvPr id="157" name="n_1mainValue債務償還比率">
          <a:extLst>
            <a:ext uri="{FF2B5EF4-FFF2-40B4-BE49-F238E27FC236}">
              <a16:creationId xmlns:a16="http://schemas.microsoft.com/office/drawing/2014/main" id="{A93A5242-E839-4450-B38F-93C8705BA5C2}"/>
            </a:ext>
          </a:extLst>
        </xdr:cNvPr>
        <xdr:cNvSpPr txBox="1"/>
      </xdr:nvSpPr>
      <xdr:spPr>
        <a:xfrm>
          <a:off x="12461875" y="47523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556.8</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93345</xdr:rowOff>
    </xdr:from>
    <xdr:ext cx="469900" cy="253365"/>
    <xdr:sp macro="" textlink="">
      <xdr:nvSpPr>
        <xdr:cNvPr id="158" name="n_2mainValue債務償還比率">
          <a:extLst>
            <a:ext uri="{FF2B5EF4-FFF2-40B4-BE49-F238E27FC236}">
              <a16:creationId xmlns:a16="http://schemas.microsoft.com/office/drawing/2014/main" id="{6A9A1894-ACD7-435D-A5BD-AC5F80A606B7}"/>
            </a:ext>
          </a:extLst>
        </xdr:cNvPr>
        <xdr:cNvSpPr txBox="1"/>
      </xdr:nvSpPr>
      <xdr:spPr>
        <a:xfrm>
          <a:off x="11788775" y="47161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41275</xdr:rowOff>
    </xdr:from>
    <xdr:ext cx="469900" cy="253365"/>
    <xdr:sp macro="" textlink="">
      <xdr:nvSpPr>
        <xdr:cNvPr id="159" name="n_3mainValue債務償還比率">
          <a:extLst>
            <a:ext uri="{FF2B5EF4-FFF2-40B4-BE49-F238E27FC236}">
              <a16:creationId xmlns:a16="http://schemas.microsoft.com/office/drawing/2014/main" id="{3AA1D095-C7C0-41E8-93E8-A545C796184F}"/>
            </a:ext>
          </a:extLst>
        </xdr:cNvPr>
        <xdr:cNvSpPr txBox="1"/>
      </xdr:nvSpPr>
      <xdr:spPr>
        <a:xfrm>
          <a:off x="11102975" y="4664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481.3</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71755</xdr:rowOff>
    </xdr:from>
    <xdr:ext cx="469900" cy="252095"/>
    <xdr:sp macro="" textlink="">
      <xdr:nvSpPr>
        <xdr:cNvPr id="160" name="n_4mainValue債務償還比率">
          <a:extLst>
            <a:ext uri="{FF2B5EF4-FFF2-40B4-BE49-F238E27FC236}">
              <a16:creationId xmlns:a16="http://schemas.microsoft.com/office/drawing/2014/main" id="{ECDB4746-28D1-4053-9784-14689BE34AE3}"/>
            </a:ext>
          </a:extLst>
        </xdr:cNvPr>
        <xdr:cNvSpPr txBox="1"/>
      </xdr:nvSpPr>
      <xdr:spPr>
        <a:xfrm>
          <a:off x="10417175" y="48596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1" name="正方形/長方形 160">
          <a:extLst>
            <a:ext uri="{FF2B5EF4-FFF2-40B4-BE49-F238E27FC236}">
              <a16:creationId xmlns:a16="http://schemas.microsoft.com/office/drawing/2014/main" id="{A0A06030-2E54-4955-A338-1319DEFEF799}"/>
            </a:ext>
          </a:extLst>
        </xdr:cNvPr>
        <xdr:cNvSpPr/>
      </xdr:nvSpPr>
      <xdr:spPr>
        <a:xfrm>
          <a:off x="1152525" y="69183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2" name="正方形/長方形 161">
          <a:extLst>
            <a:ext uri="{FF2B5EF4-FFF2-40B4-BE49-F238E27FC236}">
              <a16:creationId xmlns:a16="http://schemas.microsoft.com/office/drawing/2014/main" id="{26BA3C57-C5E2-452B-A5E0-62CEE6CB5B49}"/>
            </a:ext>
          </a:extLst>
        </xdr:cNvPr>
        <xdr:cNvSpPr/>
      </xdr:nvSpPr>
      <xdr:spPr>
        <a:xfrm>
          <a:off x="1152525" y="1054163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63" name="テキスト ボックス 162">
          <a:extLst>
            <a:ext uri="{FF2B5EF4-FFF2-40B4-BE49-F238E27FC236}">
              <a16:creationId xmlns:a16="http://schemas.microsoft.com/office/drawing/2014/main" id="{128EA63F-12D0-448B-820F-45148532339B}"/>
            </a:ext>
          </a:extLst>
        </xdr:cNvPr>
        <xdr:cNvSpPr txBox="1"/>
      </xdr:nvSpPr>
      <xdr:spPr>
        <a:xfrm>
          <a:off x="835025" y="7160895"/>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4" name="テキスト ボックス 163">
          <a:extLst>
            <a:ext uri="{FF2B5EF4-FFF2-40B4-BE49-F238E27FC236}">
              <a16:creationId xmlns:a16="http://schemas.microsoft.com/office/drawing/2014/main" id="{9CEF0723-3F0D-484F-8573-75059F342CE2}"/>
            </a:ext>
          </a:extLst>
        </xdr:cNvPr>
        <xdr:cNvSpPr txBox="1"/>
      </xdr:nvSpPr>
      <xdr:spPr>
        <a:xfrm>
          <a:off x="6296025" y="9730740"/>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65" name="テキスト ボックス 164">
          <a:extLst>
            <a:ext uri="{FF2B5EF4-FFF2-40B4-BE49-F238E27FC236}">
              <a16:creationId xmlns:a16="http://schemas.microsoft.com/office/drawing/2014/main" id="{1BF3979B-C6F8-42EB-9607-DCE78B9607B0}"/>
            </a:ext>
          </a:extLst>
        </xdr:cNvPr>
        <xdr:cNvSpPr txBox="1"/>
      </xdr:nvSpPr>
      <xdr:spPr>
        <a:xfrm>
          <a:off x="835025" y="10760075"/>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66" name="テキスト ボックス 165">
          <a:extLst>
            <a:ext uri="{FF2B5EF4-FFF2-40B4-BE49-F238E27FC236}">
              <a16:creationId xmlns:a16="http://schemas.microsoft.com/office/drawing/2014/main" id="{A4B0D004-637D-4CE2-AD35-5C523DA1438B}"/>
            </a:ext>
          </a:extLst>
        </xdr:cNvPr>
        <xdr:cNvSpPr txBox="1"/>
      </xdr:nvSpPr>
      <xdr:spPr>
        <a:xfrm>
          <a:off x="6296025" y="13411835"/>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E5868731-BD33-4AC9-A6E7-87E669D6977B}"/>
            </a:ext>
          </a:extLst>
        </xdr:cNvPr>
        <xdr:cNvSpPr/>
      </xdr:nvSpPr>
      <xdr:spPr>
        <a:xfrm>
          <a:off x="577850" y="127000"/>
          <a:ext cx="11423650" cy="6076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47365761-B4FC-424F-BDBD-740F1DE5F4EA}"/>
            </a:ext>
          </a:extLst>
        </xdr:cNvPr>
        <xdr:cNvSpPr/>
      </xdr:nvSpPr>
      <xdr:spPr>
        <a:xfrm>
          <a:off x="17145000" y="183515"/>
          <a:ext cx="35814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C69DA2AE-820F-4F01-BA5C-72CC95E3683B}"/>
            </a:ext>
          </a:extLst>
        </xdr:cNvPr>
        <xdr:cNvSpPr/>
      </xdr:nvSpPr>
      <xdr:spPr>
        <a:xfrm>
          <a:off x="17164050" y="208280"/>
          <a:ext cx="3536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EF89FB-9FE9-41BF-8A63-ECCB25E2E8A9}"/>
            </a:ext>
          </a:extLst>
        </xdr:cNvPr>
        <xdr:cNvSpPr/>
      </xdr:nvSpPr>
      <xdr:spPr>
        <a:xfrm>
          <a:off x="17189450" y="233680"/>
          <a:ext cx="34798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宮崎県宮崎市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BBC9DC04-5102-41E7-B65E-D6F441A529CB}"/>
            </a:ext>
          </a:extLst>
        </xdr:cNvPr>
        <xdr:cNvSpPr/>
      </xdr:nvSpPr>
      <xdr:spPr>
        <a:xfrm>
          <a:off x="14636750" y="183515"/>
          <a:ext cx="239395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DE84F6A6-E184-47F5-A24D-EB8AF8940B95}"/>
            </a:ext>
          </a:extLst>
        </xdr:cNvPr>
        <xdr:cNvSpPr/>
      </xdr:nvSpPr>
      <xdr:spPr>
        <a:xfrm>
          <a:off x="14662150" y="208280"/>
          <a:ext cx="234950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ABDE39-5191-469E-A726-F185DEC1CFD5}"/>
            </a:ext>
          </a:extLst>
        </xdr:cNvPr>
        <xdr:cNvSpPr/>
      </xdr:nvSpPr>
      <xdr:spPr>
        <a:xfrm>
          <a:off x="14687550" y="233680"/>
          <a:ext cx="229235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BEA1E540-DBD4-4315-93AF-1DA37265478E}"/>
            </a:ext>
          </a:extLst>
        </xdr:cNvPr>
        <xdr:cNvSpPr/>
      </xdr:nvSpPr>
      <xdr:spPr>
        <a:xfrm>
          <a:off x="685800" y="856615"/>
          <a:ext cx="908685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145B1789-82DB-4D6B-ADC6-5C1F11FCD104}"/>
            </a:ext>
          </a:extLst>
        </xdr:cNvPr>
        <xdr:cNvSpPr/>
      </xdr:nvSpPr>
      <xdr:spPr>
        <a:xfrm>
          <a:off x="812800" y="887095"/>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9AEF163D-8A97-44D2-A622-6E8EC26EDDC5}"/>
            </a:ext>
          </a:extLst>
        </xdr:cNvPr>
        <xdr:cNvSpPr/>
      </xdr:nvSpPr>
      <xdr:spPr>
        <a:xfrm>
          <a:off x="2012950" y="887095"/>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394,504
391,028
643.57
209,156,748
203,585,950
3,721,647
94,716,911
158,337,253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DBC719C3-2A45-4082-808F-D3B8DEB6439B}"/>
            </a:ext>
          </a:extLst>
        </xdr:cNvPr>
        <xdr:cNvSpPr/>
      </xdr:nvSpPr>
      <xdr:spPr>
        <a:xfrm>
          <a:off x="3213100" y="887095"/>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CEAF9A3A-8AC9-4916-BBA9-AF16ADB0A716}"/>
            </a:ext>
          </a:extLst>
        </xdr:cNvPr>
        <xdr:cNvSpPr/>
      </xdr:nvSpPr>
      <xdr:spPr>
        <a:xfrm>
          <a:off x="4584700" y="906145"/>
          <a:ext cx="182245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E01EB41F-BDFB-4CD8-AEAA-6B9BFBA204AA}"/>
            </a:ext>
          </a:extLst>
        </xdr:cNvPr>
        <xdr:cNvSpPr/>
      </xdr:nvSpPr>
      <xdr:spPr>
        <a:xfrm>
          <a:off x="6407150" y="906145"/>
          <a:ext cx="113665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23.3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D9F50DDF-9D5E-4CC6-B5CF-096DBF61707B}"/>
            </a:ext>
          </a:extLst>
        </xdr:cNvPr>
        <xdr:cNvSpPr/>
      </xdr:nvSpPr>
      <xdr:spPr>
        <a:xfrm>
          <a:off x="7607300" y="918845"/>
          <a:ext cx="57785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2BB5DA96-3EE3-458A-A4FF-60142E2B59E3}"/>
            </a:ext>
          </a:extLst>
        </xdr:cNvPr>
        <xdr:cNvSpPr/>
      </xdr:nvSpPr>
      <xdr:spPr>
        <a:xfrm>
          <a:off x="4584700" y="1651000"/>
          <a:ext cx="182245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7719459-C610-4D8B-83FE-975A900DDC4D}"/>
            </a:ext>
          </a:extLst>
        </xdr:cNvPr>
        <xdr:cNvSpPr/>
      </xdr:nvSpPr>
      <xdr:spPr>
        <a:xfrm>
          <a:off x="6470650" y="1651000"/>
          <a:ext cx="33020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44D44AA1-CD1B-4117-833B-A9E0D9A56EB8}"/>
            </a:ext>
          </a:extLst>
        </xdr:cNvPr>
        <xdr:cNvSpPr/>
      </xdr:nvSpPr>
      <xdr:spPr>
        <a:xfrm>
          <a:off x="9969500" y="856615"/>
          <a:ext cx="1371600" cy="12236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F5C4FC65-4251-4217-B1EC-57089FAAF5D9}"/>
            </a:ext>
          </a:extLst>
        </xdr:cNvPr>
        <xdr:cNvSpPr/>
      </xdr:nvSpPr>
      <xdr:spPr>
        <a:xfrm>
          <a:off x="10210800" y="918845"/>
          <a:ext cx="120015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5ED036F7-C7A0-498F-B8A1-8CB2418126D5}"/>
            </a:ext>
          </a:extLst>
        </xdr:cNvPr>
        <xdr:cNvSpPr/>
      </xdr:nvSpPr>
      <xdr:spPr>
        <a:xfrm>
          <a:off x="10210800" y="1174115"/>
          <a:ext cx="120015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E7E7CD52-D12F-43AD-87C0-12575FD1B14E}"/>
            </a:ext>
          </a:extLst>
        </xdr:cNvPr>
        <xdr:cNvSpPr/>
      </xdr:nvSpPr>
      <xdr:spPr>
        <a:xfrm>
          <a:off x="10210800" y="1491615"/>
          <a:ext cx="130810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DED5E0-5A2D-47FF-89FC-16B860A9DC02}"/>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B5101AB2-EADC-441F-BF9D-057B63E63533}"/>
            </a:ext>
          </a:extLst>
        </xdr:cNvPr>
        <xdr:cNvSpPr/>
      </xdr:nvSpPr>
      <xdr:spPr>
        <a:xfrm>
          <a:off x="10106025" y="95567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6E6D8AF1-A6BF-4924-A46A-6216CB1CD69F}"/>
            </a:ext>
          </a:extLst>
        </xdr:cNvPr>
        <xdr:cNvSpPr/>
      </xdr:nvSpPr>
      <xdr:spPr>
        <a:xfrm>
          <a:off x="10106025" y="1211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F2DD5129-DBF9-4263-BD79-126DD998201D}"/>
            </a:ext>
          </a:extLst>
        </xdr:cNvPr>
        <xdr:cNvCxnSpPr/>
      </xdr:nvCxnSpPr>
      <xdr:spPr>
        <a:xfrm>
          <a:off x="10131425" y="14700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4F89E56F-38D0-47D7-A2EF-64DB02EE533A}"/>
            </a:ext>
          </a:extLst>
        </xdr:cNvPr>
        <xdr:cNvCxnSpPr/>
      </xdr:nvCxnSpPr>
      <xdr:spPr>
        <a:xfrm>
          <a:off x="10071100" y="14700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B43E4C-B159-4C76-B496-826CAE973BEB}"/>
            </a:ext>
          </a:extLst>
        </xdr:cNvPr>
        <xdr:cNvCxnSpPr/>
      </xdr:nvCxnSpPr>
      <xdr:spPr>
        <a:xfrm flipV="1">
          <a:off x="10131425" y="169799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2E9AC721-FFAF-41ED-A198-3D0378F75528}"/>
            </a:ext>
          </a:extLst>
        </xdr:cNvPr>
        <xdr:cNvCxnSpPr/>
      </xdr:nvCxnSpPr>
      <xdr:spPr>
        <a:xfrm>
          <a:off x="10071100" y="183451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B1B6B385-AF4D-43AC-9C81-44040A0008AE}"/>
            </a:ext>
          </a:extLst>
        </xdr:cNvPr>
        <xdr:cNvSpPr txBox="1"/>
      </xdr:nvSpPr>
      <xdr:spPr>
        <a:xfrm>
          <a:off x="641350" y="269176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C5C78238-4DFA-41C7-8478-64F9ABAEBEB4}"/>
            </a:ext>
          </a:extLst>
        </xdr:cNvPr>
        <xdr:cNvSpPr txBox="1"/>
      </xdr:nvSpPr>
      <xdr:spPr>
        <a:xfrm>
          <a:off x="641350" y="299656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D2971603-3FDA-4795-9818-D89ECDF4B78B}"/>
            </a:ext>
          </a:extLst>
        </xdr:cNvPr>
        <xdr:cNvSpPr txBox="1"/>
      </xdr:nvSpPr>
      <xdr:spPr>
        <a:xfrm>
          <a:off x="641350" y="33020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873DCE4B-3387-455F-AA2F-C312E296B3F8}"/>
            </a:ext>
          </a:extLst>
        </xdr:cNvPr>
        <xdr:cNvSpPr txBox="1"/>
      </xdr:nvSpPr>
      <xdr:spPr>
        <a:xfrm>
          <a:off x="641350" y="360997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D6C32AE9-F3BB-4A2D-8D3D-9C60DB2ABA96}"/>
            </a:ext>
          </a:extLst>
        </xdr:cNvPr>
        <xdr:cNvSpPr/>
      </xdr:nvSpPr>
      <xdr:spPr>
        <a:xfrm>
          <a:off x="685800" y="4036695"/>
          <a:ext cx="426720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974726E8-E10C-44BE-B265-9DFE0F0223BE}"/>
            </a:ext>
          </a:extLst>
        </xdr:cNvPr>
        <xdr:cNvSpPr/>
      </xdr:nvSpPr>
      <xdr:spPr>
        <a:xfrm>
          <a:off x="8128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9901D310-0692-4DC3-990B-EDE0143FDC6B}"/>
            </a:ext>
          </a:extLst>
        </xdr:cNvPr>
        <xdr:cNvSpPr/>
      </xdr:nvSpPr>
      <xdr:spPr>
        <a:xfrm>
          <a:off x="8128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126F8D1A-9C54-4B4B-8F6A-C716D3F51ECB}"/>
            </a:ext>
          </a:extLst>
        </xdr:cNvPr>
        <xdr:cNvSpPr/>
      </xdr:nvSpPr>
      <xdr:spPr>
        <a:xfrm>
          <a:off x="17145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EDBB4396-787E-464A-B427-3C8D14616A86}"/>
            </a:ext>
          </a:extLst>
        </xdr:cNvPr>
        <xdr:cNvSpPr/>
      </xdr:nvSpPr>
      <xdr:spPr>
        <a:xfrm>
          <a:off x="17145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AC2BBE1E-B36B-4C09-9E21-735B7A85A399}"/>
            </a:ext>
          </a:extLst>
        </xdr:cNvPr>
        <xdr:cNvSpPr/>
      </xdr:nvSpPr>
      <xdr:spPr>
        <a:xfrm>
          <a:off x="27432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9604FF11-F050-477C-96C3-A1F8B623ED69}"/>
            </a:ext>
          </a:extLst>
        </xdr:cNvPr>
        <xdr:cNvSpPr/>
      </xdr:nvSpPr>
      <xdr:spPr>
        <a:xfrm>
          <a:off x="27432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8B24D169-7A76-4534-AE1C-1630B49B15A9}"/>
            </a:ext>
          </a:extLst>
        </xdr:cNvPr>
        <xdr:cNvSpPr/>
      </xdr:nvSpPr>
      <xdr:spPr>
        <a:xfrm>
          <a:off x="685800" y="513651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9D0C3B39-5977-456A-B83C-84FBBFBA542E}"/>
            </a:ext>
          </a:extLst>
        </xdr:cNvPr>
        <xdr:cNvSpPr txBox="1"/>
      </xdr:nvSpPr>
      <xdr:spPr>
        <a:xfrm>
          <a:off x="666750" y="495300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EDF0B2D6-A95F-4518-91F8-F070271782B3}"/>
            </a:ext>
          </a:extLst>
        </xdr:cNvPr>
        <xdr:cNvCxnSpPr/>
      </xdr:nvCxnSpPr>
      <xdr:spPr>
        <a:xfrm>
          <a:off x="685800" y="7338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730"/>
    <xdr:sp macro="" textlink="">
      <xdr:nvSpPr>
        <xdr:cNvPr id="43" name="テキスト ボックス 42">
          <a:extLst>
            <a:ext uri="{FF2B5EF4-FFF2-40B4-BE49-F238E27FC236}">
              <a16:creationId xmlns:a16="http://schemas.microsoft.com/office/drawing/2014/main" id="{187CE702-A236-4FB1-9442-3D5BB09374E5}"/>
            </a:ext>
          </a:extLst>
        </xdr:cNvPr>
        <xdr:cNvSpPr txBox="1"/>
      </xdr:nvSpPr>
      <xdr:spPr>
        <a:xfrm>
          <a:off x="275590" y="7202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130175</xdr:rowOff>
    </xdr:from>
    <xdr:to>
      <xdr:col>28</xdr:col>
      <xdr:colOff>114300</xdr:colOff>
      <xdr:row>41</xdr:row>
      <xdr:rowOff>130175</xdr:rowOff>
    </xdr:to>
    <xdr:cxnSp macro="">
      <xdr:nvCxnSpPr>
        <xdr:cNvPr id="44" name="直線コネクタ 43">
          <a:extLst>
            <a:ext uri="{FF2B5EF4-FFF2-40B4-BE49-F238E27FC236}">
              <a16:creationId xmlns:a16="http://schemas.microsoft.com/office/drawing/2014/main" id="{6B204A5F-81F3-4D10-9694-C0A7224DD36B}"/>
            </a:ext>
          </a:extLst>
        </xdr:cNvPr>
        <xdr:cNvCxnSpPr/>
      </xdr:nvCxnSpPr>
      <xdr:spPr>
        <a:xfrm>
          <a:off x="685800" y="6899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159385</xdr:rowOff>
    </xdr:from>
    <xdr:ext cx="466090" cy="252730"/>
    <xdr:sp macro="" textlink="">
      <xdr:nvSpPr>
        <xdr:cNvPr id="45" name="テキスト ボックス 44">
          <a:extLst>
            <a:ext uri="{FF2B5EF4-FFF2-40B4-BE49-F238E27FC236}">
              <a16:creationId xmlns:a16="http://schemas.microsoft.com/office/drawing/2014/main" id="{F088165A-1621-4ECD-BFEB-C60C967E3BCE}"/>
            </a:ext>
          </a:extLst>
        </xdr:cNvPr>
        <xdr:cNvSpPr txBox="1"/>
      </xdr:nvSpPr>
      <xdr:spPr>
        <a:xfrm>
          <a:off x="275590" y="676338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18415</xdr:rowOff>
    </xdr:from>
    <xdr:to>
      <xdr:col>28</xdr:col>
      <xdr:colOff>114300</xdr:colOff>
      <xdr:row>39</xdr:row>
      <xdr:rowOff>18415</xdr:rowOff>
    </xdr:to>
    <xdr:cxnSp macro="">
      <xdr:nvCxnSpPr>
        <xdr:cNvPr id="46" name="直線コネクタ 45">
          <a:extLst>
            <a:ext uri="{FF2B5EF4-FFF2-40B4-BE49-F238E27FC236}">
              <a16:creationId xmlns:a16="http://schemas.microsoft.com/office/drawing/2014/main" id="{D278C0CD-5024-4FB0-972D-BAF37519D50A}"/>
            </a:ext>
          </a:extLst>
        </xdr:cNvPr>
        <xdr:cNvCxnSpPr/>
      </xdr:nvCxnSpPr>
      <xdr:spPr>
        <a:xfrm>
          <a:off x="685800" y="6457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47625</xdr:rowOff>
    </xdr:from>
    <xdr:ext cx="401955" cy="252730"/>
    <xdr:sp macro="" textlink="">
      <xdr:nvSpPr>
        <xdr:cNvPr id="47" name="テキスト ボックス 46">
          <a:extLst>
            <a:ext uri="{FF2B5EF4-FFF2-40B4-BE49-F238E27FC236}">
              <a16:creationId xmlns:a16="http://schemas.microsoft.com/office/drawing/2014/main" id="{54848EA8-582F-4743-89A5-5CBBB34A797E}"/>
            </a:ext>
          </a:extLst>
        </xdr:cNvPr>
        <xdr:cNvSpPr txBox="1"/>
      </xdr:nvSpPr>
      <xdr:spPr>
        <a:xfrm>
          <a:off x="339725" y="632142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74295</xdr:rowOff>
    </xdr:from>
    <xdr:to>
      <xdr:col>28</xdr:col>
      <xdr:colOff>114300</xdr:colOff>
      <xdr:row>36</xdr:row>
      <xdr:rowOff>74295</xdr:rowOff>
    </xdr:to>
    <xdr:cxnSp macro="">
      <xdr:nvCxnSpPr>
        <xdr:cNvPr id="48" name="直線コネクタ 47">
          <a:extLst>
            <a:ext uri="{FF2B5EF4-FFF2-40B4-BE49-F238E27FC236}">
              <a16:creationId xmlns:a16="http://schemas.microsoft.com/office/drawing/2014/main" id="{29AAE7ED-A094-4DE4-9CE7-A920D400AD37}"/>
            </a:ext>
          </a:extLst>
        </xdr:cNvPr>
        <xdr:cNvCxnSpPr/>
      </xdr:nvCxnSpPr>
      <xdr:spPr>
        <a:xfrm>
          <a:off x="685800" y="6017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103505</xdr:rowOff>
    </xdr:from>
    <xdr:ext cx="401955" cy="252730"/>
    <xdr:sp macro="" textlink="">
      <xdr:nvSpPr>
        <xdr:cNvPr id="49" name="テキスト ボックス 48">
          <a:extLst>
            <a:ext uri="{FF2B5EF4-FFF2-40B4-BE49-F238E27FC236}">
              <a16:creationId xmlns:a16="http://schemas.microsoft.com/office/drawing/2014/main" id="{1CCFFA3E-35C2-4988-81AB-3168A94AB35B}"/>
            </a:ext>
          </a:extLst>
        </xdr:cNvPr>
        <xdr:cNvSpPr txBox="1"/>
      </xdr:nvSpPr>
      <xdr:spPr>
        <a:xfrm>
          <a:off x="339725" y="588200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130175</xdr:rowOff>
    </xdr:from>
    <xdr:to>
      <xdr:col>28</xdr:col>
      <xdr:colOff>114300</xdr:colOff>
      <xdr:row>33</xdr:row>
      <xdr:rowOff>130175</xdr:rowOff>
    </xdr:to>
    <xdr:cxnSp macro="">
      <xdr:nvCxnSpPr>
        <xdr:cNvPr id="50" name="直線コネクタ 49">
          <a:extLst>
            <a:ext uri="{FF2B5EF4-FFF2-40B4-BE49-F238E27FC236}">
              <a16:creationId xmlns:a16="http://schemas.microsoft.com/office/drawing/2014/main" id="{CA0D5024-EE5B-41F5-B724-DB4B3D8ECD9A}"/>
            </a:ext>
          </a:extLst>
        </xdr:cNvPr>
        <xdr:cNvCxnSpPr/>
      </xdr:nvCxnSpPr>
      <xdr:spPr>
        <a:xfrm>
          <a:off x="685800" y="557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159385</xdr:rowOff>
    </xdr:from>
    <xdr:ext cx="401955" cy="252730"/>
    <xdr:sp macro="" textlink="">
      <xdr:nvSpPr>
        <xdr:cNvPr id="51" name="テキスト ボックス 50">
          <a:extLst>
            <a:ext uri="{FF2B5EF4-FFF2-40B4-BE49-F238E27FC236}">
              <a16:creationId xmlns:a16="http://schemas.microsoft.com/office/drawing/2014/main" id="{3E3BF102-3068-4B5D-9A80-5752CFDC3926}"/>
            </a:ext>
          </a:extLst>
        </xdr:cNvPr>
        <xdr:cNvSpPr txBox="1"/>
      </xdr:nvSpPr>
      <xdr:spPr>
        <a:xfrm>
          <a:off x="339725" y="54425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2" name="直線コネクタ 51">
          <a:extLst>
            <a:ext uri="{FF2B5EF4-FFF2-40B4-BE49-F238E27FC236}">
              <a16:creationId xmlns:a16="http://schemas.microsoft.com/office/drawing/2014/main" id="{4AEDB286-B954-4CAE-97CC-BA725BCFA16D}"/>
            </a:ext>
          </a:extLst>
        </xdr:cNvPr>
        <xdr:cNvCxnSpPr/>
      </xdr:nvCxnSpPr>
      <xdr:spPr>
        <a:xfrm>
          <a:off x="685800" y="5136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1955" cy="252730"/>
    <xdr:sp macro="" textlink="">
      <xdr:nvSpPr>
        <xdr:cNvPr id="53" name="テキスト ボックス 52">
          <a:extLst>
            <a:ext uri="{FF2B5EF4-FFF2-40B4-BE49-F238E27FC236}">
              <a16:creationId xmlns:a16="http://schemas.microsoft.com/office/drawing/2014/main" id="{D6CFF868-706E-4906-B628-3AF9FD495BF6}"/>
            </a:ext>
          </a:extLst>
        </xdr:cNvPr>
        <xdr:cNvSpPr txBox="1"/>
      </xdr:nvSpPr>
      <xdr:spPr>
        <a:xfrm>
          <a:off x="339725" y="500062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4" name="【道路】&#10;有形固定資産減価償却率グラフ枠">
          <a:extLst>
            <a:ext uri="{FF2B5EF4-FFF2-40B4-BE49-F238E27FC236}">
              <a16:creationId xmlns:a16="http://schemas.microsoft.com/office/drawing/2014/main" id="{C035C10D-067D-41F4-990A-4E9E50EBFFBF}"/>
            </a:ext>
          </a:extLst>
        </xdr:cNvPr>
        <xdr:cNvSpPr/>
      </xdr:nvSpPr>
      <xdr:spPr>
        <a:xfrm>
          <a:off x="685800" y="513651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144145</xdr:rowOff>
    </xdr:from>
    <xdr:to>
      <xdr:col>24</xdr:col>
      <xdr:colOff>62865</xdr:colOff>
      <xdr:row>41</xdr:row>
      <xdr:rowOff>81280</xdr:rowOff>
    </xdr:to>
    <xdr:cxnSp macro="">
      <xdr:nvCxnSpPr>
        <xdr:cNvPr id="55" name="直線コネクタ 54">
          <a:extLst>
            <a:ext uri="{FF2B5EF4-FFF2-40B4-BE49-F238E27FC236}">
              <a16:creationId xmlns:a16="http://schemas.microsoft.com/office/drawing/2014/main" id="{2D895CE0-D55B-466F-94E3-2A7CED09F7BB}"/>
            </a:ext>
          </a:extLst>
        </xdr:cNvPr>
        <xdr:cNvCxnSpPr/>
      </xdr:nvCxnSpPr>
      <xdr:spPr>
        <a:xfrm flipV="1">
          <a:off x="4177665" y="5592445"/>
          <a:ext cx="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85090</xdr:rowOff>
    </xdr:from>
    <xdr:ext cx="403860" cy="252095"/>
    <xdr:sp macro="" textlink="">
      <xdr:nvSpPr>
        <xdr:cNvPr id="56" name="【道路】&#10;有形固定資産減価償却率最小値テキスト">
          <a:extLst>
            <a:ext uri="{FF2B5EF4-FFF2-40B4-BE49-F238E27FC236}">
              <a16:creationId xmlns:a16="http://schemas.microsoft.com/office/drawing/2014/main" id="{2DFF8C8B-9DED-4A5A-BCF8-1FCA222D9CED}"/>
            </a:ext>
          </a:extLst>
        </xdr:cNvPr>
        <xdr:cNvSpPr txBox="1"/>
      </xdr:nvSpPr>
      <xdr:spPr>
        <a:xfrm>
          <a:off x="4216400" y="68541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81280</xdr:rowOff>
    </xdr:from>
    <xdr:to>
      <xdr:col>24</xdr:col>
      <xdr:colOff>152400</xdr:colOff>
      <xdr:row>41</xdr:row>
      <xdr:rowOff>81280</xdr:rowOff>
    </xdr:to>
    <xdr:cxnSp macro="">
      <xdr:nvCxnSpPr>
        <xdr:cNvPr id="57" name="直線コネクタ 56">
          <a:extLst>
            <a:ext uri="{FF2B5EF4-FFF2-40B4-BE49-F238E27FC236}">
              <a16:creationId xmlns:a16="http://schemas.microsoft.com/office/drawing/2014/main" id="{47BABEC4-4ADD-4326-8364-92632968B4F7}"/>
            </a:ext>
          </a:extLst>
        </xdr:cNvPr>
        <xdr:cNvCxnSpPr/>
      </xdr:nvCxnSpPr>
      <xdr:spPr>
        <a:xfrm>
          <a:off x="4108450" y="6850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92075</xdr:rowOff>
    </xdr:from>
    <xdr:ext cx="403860" cy="253365"/>
    <xdr:sp macro="" textlink="">
      <xdr:nvSpPr>
        <xdr:cNvPr id="58" name="【道路】&#10;有形固定資産減価償却率最大値テキスト">
          <a:extLst>
            <a:ext uri="{FF2B5EF4-FFF2-40B4-BE49-F238E27FC236}">
              <a16:creationId xmlns:a16="http://schemas.microsoft.com/office/drawing/2014/main" id="{03D73282-9254-4750-87DB-DFEF0AB6BEFE}"/>
            </a:ext>
          </a:extLst>
        </xdr:cNvPr>
        <xdr:cNvSpPr txBox="1"/>
      </xdr:nvSpPr>
      <xdr:spPr>
        <a:xfrm>
          <a:off x="4216400" y="53752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144145</xdr:rowOff>
    </xdr:from>
    <xdr:to>
      <xdr:col>24</xdr:col>
      <xdr:colOff>152400</xdr:colOff>
      <xdr:row>33</xdr:row>
      <xdr:rowOff>144145</xdr:rowOff>
    </xdr:to>
    <xdr:cxnSp macro="">
      <xdr:nvCxnSpPr>
        <xdr:cNvPr id="59" name="直線コネクタ 58">
          <a:extLst>
            <a:ext uri="{FF2B5EF4-FFF2-40B4-BE49-F238E27FC236}">
              <a16:creationId xmlns:a16="http://schemas.microsoft.com/office/drawing/2014/main" id="{6324BA4C-FC59-4B0E-90C6-1B3C9E3A1679}"/>
            </a:ext>
          </a:extLst>
        </xdr:cNvPr>
        <xdr:cNvCxnSpPr/>
      </xdr:nvCxnSpPr>
      <xdr:spPr>
        <a:xfrm>
          <a:off x="4108450" y="5592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66675</xdr:rowOff>
    </xdr:from>
    <xdr:ext cx="403860" cy="252095"/>
    <xdr:sp macro="" textlink="">
      <xdr:nvSpPr>
        <xdr:cNvPr id="60" name="【道路】&#10;有形固定資産減価償却率平均値テキスト">
          <a:extLst>
            <a:ext uri="{FF2B5EF4-FFF2-40B4-BE49-F238E27FC236}">
              <a16:creationId xmlns:a16="http://schemas.microsoft.com/office/drawing/2014/main" id="{979B39CB-2B35-4AFE-8F11-A159E6AFD148}"/>
            </a:ext>
          </a:extLst>
        </xdr:cNvPr>
        <xdr:cNvSpPr txBox="1"/>
      </xdr:nvSpPr>
      <xdr:spPr>
        <a:xfrm>
          <a:off x="4216400" y="617537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87630</xdr:rowOff>
    </xdr:from>
    <xdr:to>
      <xdr:col>24</xdr:col>
      <xdr:colOff>114300</xdr:colOff>
      <xdr:row>38</xdr:row>
      <xdr:rowOff>19050</xdr:rowOff>
    </xdr:to>
    <xdr:sp macro="" textlink="">
      <xdr:nvSpPr>
        <xdr:cNvPr id="61" name="フローチャート: 判断 60">
          <a:extLst>
            <a:ext uri="{FF2B5EF4-FFF2-40B4-BE49-F238E27FC236}">
              <a16:creationId xmlns:a16="http://schemas.microsoft.com/office/drawing/2014/main" id="{581CBB5B-FEA9-410B-AEC8-E23CD58E5ACA}"/>
            </a:ext>
          </a:extLst>
        </xdr:cNvPr>
        <xdr:cNvSpPr/>
      </xdr:nvSpPr>
      <xdr:spPr>
        <a:xfrm>
          <a:off x="4127500" y="61963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44450</xdr:rowOff>
    </xdr:from>
    <xdr:to>
      <xdr:col>20</xdr:col>
      <xdr:colOff>38100</xdr:colOff>
      <xdr:row>37</xdr:row>
      <xdr:rowOff>144145</xdr:rowOff>
    </xdr:to>
    <xdr:sp macro="" textlink="">
      <xdr:nvSpPr>
        <xdr:cNvPr id="62" name="フローチャート: 判断 61">
          <a:extLst>
            <a:ext uri="{FF2B5EF4-FFF2-40B4-BE49-F238E27FC236}">
              <a16:creationId xmlns:a16="http://schemas.microsoft.com/office/drawing/2014/main" id="{3B7CCBC6-086C-4E94-8B7E-77D710CABF6E}"/>
            </a:ext>
          </a:extLst>
        </xdr:cNvPr>
        <xdr:cNvSpPr/>
      </xdr:nvSpPr>
      <xdr:spPr>
        <a:xfrm>
          <a:off x="3384550" y="61531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22225</xdr:rowOff>
    </xdr:from>
    <xdr:to>
      <xdr:col>15</xdr:col>
      <xdr:colOff>101600</xdr:colOff>
      <xdr:row>37</xdr:row>
      <xdr:rowOff>121920</xdr:rowOff>
    </xdr:to>
    <xdr:sp macro="" textlink="">
      <xdr:nvSpPr>
        <xdr:cNvPr id="63" name="フローチャート: 判断 62">
          <a:extLst>
            <a:ext uri="{FF2B5EF4-FFF2-40B4-BE49-F238E27FC236}">
              <a16:creationId xmlns:a16="http://schemas.microsoft.com/office/drawing/2014/main" id="{23370E1A-A6A1-4197-AC46-01BACDF06B89}"/>
            </a:ext>
          </a:extLst>
        </xdr:cNvPr>
        <xdr:cNvSpPr/>
      </xdr:nvSpPr>
      <xdr:spPr>
        <a:xfrm>
          <a:off x="2571750" y="61309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161925</xdr:rowOff>
    </xdr:from>
    <xdr:to>
      <xdr:col>10</xdr:col>
      <xdr:colOff>165100</xdr:colOff>
      <xdr:row>37</xdr:row>
      <xdr:rowOff>93345</xdr:rowOff>
    </xdr:to>
    <xdr:sp macro="" textlink="">
      <xdr:nvSpPr>
        <xdr:cNvPr id="64" name="フローチャート: 判断 63">
          <a:extLst>
            <a:ext uri="{FF2B5EF4-FFF2-40B4-BE49-F238E27FC236}">
              <a16:creationId xmlns:a16="http://schemas.microsoft.com/office/drawing/2014/main" id="{B7F876F7-2BC9-48B5-9A6D-06206192352A}"/>
            </a:ext>
          </a:extLst>
        </xdr:cNvPr>
        <xdr:cNvSpPr/>
      </xdr:nvSpPr>
      <xdr:spPr>
        <a:xfrm>
          <a:off x="1778000" y="610552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129540</xdr:rowOff>
    </xdr:from>
    <xdr:to>
      <xdr:col>6</xdr:col>
      <xdr:colOff>38100</xdr:colOff>
      <xdr:row>37</xdr:row>
      <xdr:rowOff>61595</xdr:rowOff>
    </xdr:to>
    <xdr:sp macro="" textlink="">
      <xdr:nvSpPr>
        <xdr:cNvPr id="65" name="フローチャート: 判断 64">
          <a:extLst>
            <a:ext uri="{FF2B5EF4-FFF2-40B4-BE49-F238E27FC236}">
              <a16:creationId xmlns:a16="http://schemas.microsoft.com/office/drawing/2014/main" id="{10ABAE66-CE05-42CE-915E-8412071BD88C}"/>
            </a:ext>
          </a:extLst>
        </xdr:cNvPr>
        <xdr:cNvSpPr/>
      </xdr:nvSpPr>
      <xdr:spPr>
        <a:xfrm>
          <a:off x="984250" y="607314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6" name="テキスト ボックス 65">
          <a:extLst>
            <a:ext uri="{FF2B5EF4-FFF2-40B4-BE49-F238E27FC236}">
              <a16:creationId xmlns:a16="http://schemas.microsoft.com/office/drawing/2014/main" id="{3B3114B9-AF93-45DC-BAB5-A108B6D82DAA}"/>
            </a:ext>
          </a:extLst>
        </xdr:cNvPr>
        <xdr:cNvSpPr txBox="1"/>
      </xdr:nvSpPr>
      <xdr:spPr>
        <a:xfrm>
          <a:off x="40068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67" name="テキスト ボックス 66">
          <a:extLst>
            <a:ext uri="{FF2B5EF4-FFF2-40B4-BE49-F238E27FC236}">
              <a16:creationId xmlns:a16="http://schemas.microsoft.com/office/drawing/2014/main" id="{8832DD8B-F972-4028-AC35-CA7A066F9C2B}"/>
            </a:ext>
          </a:extLst>
        </xdr:cNvPr>
        <xdr:cNvSpPr txBox="1"/>
      </xdr:nvSpPr>
      <xdr:spPr>
        <a:xfrm>
          <a:off x="32575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730"/>
    <xdr:sp macro="" textlink="">
      <xdr:nvSpPr>
        <xdr:cNvPr id="68" name="テキスト ボックス 67">
          <a:extLst>
            <a:ext uri="{FF2B5EF4-FFF2-40B4-BE49-F238E27FC236}">
              <a16:creationId xmlns:a16="http://schemas.microsoft.com/office/drawing/2014/main" id="{91A4EDC7-E550-4386-B427-AC919B9D0419}"/>
            </a:ext>
          </a:extLst>
        </xdr:cNvPr>
        <xdr:cNvSpPr txBox="1"/>
      </xdr:nvSpPr>
      <xdr:spPr>
        <a:xfrm>
          <a:off x="24511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69" name="テキスト ボックス 68">
          <a:extLst>
            <a:ext uri="{FF2B5EF4-FFF2-40B4-BE49-F238E27FC236}">
              <a16:creationId xmlns:a16="http://schemas.microsoft.com/office/drawing/2014/main" id="{1E826E87-1662-4572-AAA5-461BBD6D3948}"/>
            </a:ext>
          </a:extLst>
        </xdr:cNvPr>
        <xdr:cNvSpPr txBox="1"/>
      </xdr:nvSpPr>
      <xdr:spPr>
        <a:xfrm>
          <a:off x="16573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0" name="テキスト ボックス 69">
          <a:extLst>
            <a:ext uri="{FF2B5EF4-FFF2-40B4-BE49-F238E27FC236}">
              <a16:creationId xmlns:a16="http://schemas.microsoft.com/office/drawing/2014/main" id="{79063D70-6F99-4FF1-AEA2-B44B475C82FC}"/>
            </a:ext>
          </a:extLst>
        </xdr:cNvPr>
        <xdr:cNvSpPr txBox="1"/>
      </xdr:nvSpPr>
      <xdr:spPr>
        <a:xfrm>
          <a:off x="8572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67310</xdr:rowOff>
    </xdr:from>
    <xdr:to>
      <xdr:col>24</xdr:col>
      <xdr:colOff>114300</xdr:colOff>
      <xdr:row>37</xdr:row>
      <xdr:rowOff>166370</xdr:rowOff>
    </xdr:to>
    <xdr:sp macro="" textlink="">
      <xdr:nvSpPr>
        <xdr:cNvPr id="71" name="楕円 70">
          <a:extLst>
            <a:ext uri="{FF2B5EF4-FFF2-40B4-BE49-F238E27FC236}">
              <a16:creationId xmlns:a16="http://schemas.microsoft.com/office/drawing/2014/main" id="{4529CFF6-4E90-4925-99AB-379D3C539D4D}"/>
            </a:ext>
          </a:extLst>
        </xdr:cNvPr>
        <xdr:cNvSpPr/>
      </xdr:nvSpPr>
      <xdr:spPr>
        <a:xfrm>
          <a:off x="4127500" y="61760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89535</xdr:rowOff>
    </xdr:from>
    <xdr:ext cx="403860" cy="252730"/>
    <xdr:sp macro="" textlink="">
      <xdr:nvSpPr>
        <xdr:cNvPr id="72" name="【道路】&#10;有形固定資産減価償却率該当値テキスト">
          <a:extLst>
            <a:ext uri="{FF2B5EF4-FFF2-40B4-BE49-F238E27FC236}">
              <a16:creationId xmlns:a16="http://schemas.microsoft.com/office/drawing/2014/main" id="{2E9DF137-14ED-46C6-8CCA-C58DB15DF478}"/>
            </a:ext>
          </a:extLst>
        </xdr:cNvPr>
        <xdr:cNvSpPr txBox="1"/>
      </xdr:nvSpPr>
      <xdr:spPr>
        <a:xfrm>
          <a:off x="4216400" y="603313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33655</xdr:rowOff>
    </xdr:from>
    <xdr:to>
      <xdr:col>20</xdr:col>
      <xdr:colOff>38100</xdr:colOff>
      <xdr:row>37</xdr:row>
      <xdr:rowOff>132715</xdr:rowOff>
    </xdr:to>
    <xdr:sp macro="" textlink="">
      <xdr:nvSpPr>
        <xdr:cNvPr id="73" name="楕円 72">
          <a:extLst>
            <a:ext uri="{FF2B5EF4-FFF2-40B4-BE49-F238E27FC236}">
              <a16:creationId xmlns:a16="http://schemas.microsoft.com/office/drawing/2014/main" id="{7BFEF976-312A-44CB-A087-969B80193481}"/>
            </a:ext>
          </a:extLst>
        </xdr:cNvPr>
        <xdr:cNvSpPr/>
      </xdr:nvSpPr>
      <xdr:spPr>
        <a:xfrm>
          <a:off x="3384550" y="61423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83185</xdr:rowOff>
    </xdr:from>
    <xdr:to>
      <xdr:col>24</xdr:col>
      <xdr:colOff>63500</xdr:colOff>
      <xdr:row>37</xdr:row>
      <xdr:rowOff>116840</xdr:rowOff>
    </xdr:to>
    <xdr:cxnSp macro="">
      <xdr:nvCxnSpPr>
        <xdr:cNvPr id="74" name="直線コネクタ 73">
          <a:extLst>
            <a:ext uri="{FF2B5EF4-FFF2-40B4-BE49-F238E27FC236}">
              <a16:creationId xmlns:a16="http://schemas.microsoft.com/office/drawing/2014/main" id="{D5D5EF79-EF00-4DF5-9FCD-426E0B2A291E}"/>
            </a:ext>
          </a:extLst>
        </xdr:cNvPr>
        <xdr:cNvCxnSpPr/>
      </xdr:nvCxnSpPr>
      <xdr:spPr>
        <a:xfrm>
          <a:off x="3429000" y="6191885"/>
          <a:ext cx="7493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5080</xdr:rowOff>
    </xdr:from>
    <xdr:to>
      <xdr:col>15</xdr:col>
      <xdr:colOff>101600</xdr:colOff>
      <xdr:row>37</xdr:row>
      <xdr:rowOff>104775</xdr:rowOff>
    </xdr:to>
    <xdr:sp macro="" textlink="">
      <xdr:nvSpPr>
        <xdr:cNvPr id="75" name="楕円 74">
          <a:extLst>
            <a:ext uri="{FF2B5EF4-FFF2-40B4-BE49-F238E27FC236}">
              <a16:creationId xmlns:a16="http://schemas.microsoft.com/office/drawing/2014/main" id="{B4D902EE-D705-474D-893F-22FB1D55F0F6}"/>
            </a:ext>
          </a:extLst>
        </xdr:cNvPr>
        <xdr:cNvSpPr/>
      </xdr:nvSpPr>
      <xdr:spPr>
        <a:xfrm>
          <a:off x="2571750" y="6113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54610</xdr:rowOff>
    </xdr:from>
    <xdr:to>
      <xdr:col>19</xdr:col>
      <xdr:colOff>171450</xdr:colOff>
      <xdr:row>37</xdr:row>
      <xdr:rowOff>83185</xdr:rowOff>
    </xdr:to>
    <xdr:cxnSp macro="">
      <xdr:nvCxnSpPr>
        <xdr:cNvPr id="76" name="直線コネクタ 75">
          <a:extLst>
            <a:ext uri="{FF2B5EF4-FFF2-40B4-BE49-F238E27FC236}">
              <a16:creationId xmlns:a16="http://schemas.microsoft.com/office/drawing/2014/main" id="{2F64BF30-85CE-41A4-8496-3CB5E5C4018E}"/>
            </a:ext>
          </a:extLst>
        </xdr:cNvPr>
        <xdr:cNvCxnSpPr/>
      </xdr:nvCxnSpPr>
      <xdr:spPr>
        <a:xfrm>
          <a:off x="2622550" y="616331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140970</xdr:rowOff>
    </xdr:from>
    <xdr:to>
      <xdr:col>10</xdr:col>
      <xdr:colOff>165100</xdr:colOff>
      <xdr:row>37</xdr:row>
      <xdr:rowOff>73025</xdr:rowOff>
    </xdr:to>
    <xdr:sp macro="" textlink="">
      <xdr:nvSpPr>
        <xdr:cNvPr id="77" name="楕円 76">
          <a:extLst>
            <a:ext uri="{FF2B5EF4-FFF2-40B4-BE49-F238E27FC236}">
              <a16:creationId xmlns:a16="http://schemas.microsoft.com/office/drawing/2014/main" id="{4AF0C10D-13C4-404C-ACEE-3E3074F238B7}"/>
            </a:ext>
          </a:extLst>
        </xdr:cNvPr>
        <xdr:cNvSpPr/>
      </xdr:nvSpPr>
      <xdr:spPr>
        <a:xfrm>
          <a:off x="1778000" y="60845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22860</xdr:rowOff>
    </xdr:from>
    <xdr:to>
      <xdr:col>15</xdr:col>
      <xdr:colOff>50800</xdr:colOff>
      <xdr:row>37</xdr:row>
      <xdr:rowOff>54610</xdr:rowOff>
    </xdr:to>
    <xdr:cxnSp macro="">
      <xdr:nvCxnSpPr>
        <xdr:cNvPr id="78" name="直線コネクタ 77">
          <a:extLst>
            <a:ext uri="{FF2B5EF4-FFF2-40B4-BE49-F238E27FC236}">
              <a16:creationId xmlns:a16="http://schemas.microsoft.com/office/drawing/2014/main" id="{C3839B77-0EBF-42B1-AC3A-B259DDCBB2EE}"/>
            </a:ext>
          </a:extLst>
        </xdr:cNvPr>
        <xdr:cNvCxnSpPr/>
      </xdr:nvCxnSpPr>
      <xdr:spPr>
        <a:xfrm>
          <a:off x="1828800" y="6131560"/>
          <a:ext cx="7937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118110</xdr:rowOff>
    </xdr:from>
    <xdr:to>
      <xdr:col>6</xdr:col>
      <xdr:colOff>38100</xdr:colOff>
      <xdr:row>37</xdr:row>
      <xdr:rowOff>50800</xdr:rowOff>
    </xdr:to>
    <xdr:sp macro="" textlink="">
      <xdr:nvSpPr>
        <xdr:cNvPr id="79" name="楕円 78">
          <a:extLst>
            <a:ext uri="{FF2B5EF4-FFF2-40B4-BE49-F238E27FC236}">
              <a16:creationId xmlns:a16="http://schemas.microsoft.com/office/drawing/2014/main" id="{9116509B-1D85-448F-89AD-7F0B0F194A28}"/>
            </a:ext>
          </a:extLst>
        </xdr:cNvPr>
        <xdr:cNvSpPr/>
      </xdr:nvSpPr>
      <xdr:spPr>
        <a:xfrm>
          <a:off x="984250" y="60617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635</xdr:rowOff>
    </xdr:from>
    <xdr:to>
      <xdr:col>10</xdr:col>
      <xdr:colOff>114300</xdr:colOff>
      <xdr:row>37</xdr:row>
      <xdr:rowOff>22860</xdr:rowOff>
    </xdr:to>
    <xdr:cxnSp macro="">
      <xdr:nvCxnSpPr>
        <xdr:cNvPr id="80" name="直線コネクタ 79">
          <a:extLst>
            <a:ext uri="{FF2B5EF4-FFF2-40B4-BE49-F238E27FC236}">
              <a16:creationId xmlns:a16="http://schemas.microsoft.com/office/drawing/2014/main" id="{51D92D29-1F69-4A57-A3EC-8FD945DAEBCD}"/>
            </a:ext>
          </a:extLst>
        </xdr:cNvPr>
        <xdr:cNvCxnSpPr/>
      </xdr:nvCxnSpPr>
      <xdr:spPr>
        <a:xfrm>
          <a:off x="1028700" y="6109335"/>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135255</xdr:rowOff>
    </xdr:from>
    <xdr:ext cx="403860" cy="253365"/>
    <xdr:sp macro="" textlink="">
      <xdr:nvSpPr>
        <xdr:cNvPr id="81" name="n_1aveValue【道路】&#10;有形固定資産減価償却率">
          <a:extLst>
            <a:ext uri="{FF2B5EF4-FFF2-40B4-BE49-F238E27FC236}">
              <a16:creationId xmlns:a16="http://schemas.microsoft.com/office/drawing/2014/main" id="{AE5F2045-6A20-4608-BF28-134780E1396E}"/>
            </a:ext>
          </a:extLst>
        </xdr:cNvPr>
        <xdr:cNvSpPr txBox="1"/>
      </xdr:nvSpPr>
      <xdr:spPr>
        <a:xfrm>
          <a:off x="3239135" y="62439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113030</xdr:rowOff>
    </xdr:from>
    <xdr:ext cx="403860" cy="253365"/>
    <xdr:sp macro="" textlink="">
      <xdr:nvSpPr>
        <xdr:cNvPr id="82" name="n_2aveValue【道路】&#10;有形固定資産減価償却率">
          <a:extLst>
            <a:ext uri="{FF2B5EF4-FFF2-40B4-BE49-F238E27FC236}">
              <a16:creationId xmlns:a16="http://schemas.microsoft.com/office/drawing/2014/main" id="{01DFF08D-B3A0-4493-879E-B9EC6FF1BF86}"/>
            </a:ext>
          </a:extLst>
        </xdr:cNvPr>
        <xdr:cNvSpPr txBox="1"/>
      </xdr:nvSpPr>
      <xdr:spPr>
        <a:xfrm>
          <a:off x="2439035" y="62217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84455</xdr:rowOff>
    </xdr:from>
    <xdr:ext cx="403860" cy="252095"/>
    <xdr:sp macro="" textlink="">
      <xdr:nvSpPr>
        <xdr:cNvPr id="83" name="n_3aveValue【道路】&#10;有形固定資産減価償却率">
          <a:extLst>
            <a:ext uri="{FF2B5EF4-FFF2-40B4-BE49-F238E27FC236}">
              <a16:creationId xmlns:a16="http://schemas.microsoft.com/office/drawing/2014/main" id="{86F71EAC-6037-444B-B34F-FE6D1A4484B9}"/>
            </a:ext>
          </a:extLst>
        </xdr:cNvPr>
        <xdr:cNvSpPr txBox="1"/>
      </xdr:nvSpPr>
      <xdr:spPr>
        <a:xfrm>
          <a:off x="1645285" y="61931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52705</xdr:rowOff>
    </xdr:from>
    <xdr:ext cx="405130" cy="252095"/>
    <xdr:sp macro="" textlink="">
      <xdr:nvSpPr>
        <xdr:cNvPr id="84" name="n_4aveValue【道路】&#10;有形固定資産減価償却率">
          <a:extLst>
            <a:ext uri="{FF2B5EF4-FFF2-40B4-BE49-F238E27FC236}">
              <a16:creationId xmlns:a16="http://schemas.microsoft.com/office/drawing/2014/main" id="{334EA4E6-DEF0-4206-A512-FB2B15509B99}"/>
            </a:ext>
          </a:extLst>
        </xdr:cNvPr>
        <xdr:cNvSpPr txBox="1"/>
      </xdr:nvSpPr>
      <xdr:spPr>
        <a:xfrm>
          <a:off x="851535" y="61614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149225</xdr:rowOff>
    </xdr:from>
    <xdr:ext cx="403860" cy="253365"/>
    <xdr:sp macro="" textlink="">
      <xdr:nvSpPr>
        <xdr:cNvPr id="85" name="n_1mainValue【道路】&#10;有形固定資産減価償却率">
          <a:extLst>
            <a:ext uri="{FF2B5EF4-FFF2-40B4-BE49-F238E27FC236}">
              <a16:creationId xmlns:a16="http://schemas.microsoft.com/office/drawing/2014/main" id="{0EF8C3FE-2A0C-4805-8AED-B8272E50B050}"/>
            </a:ext>
          </a:extLst>
        </xdr:cNvPr>
        <xdr:cNvSpPr txBox="1"/>
      </xdr:nvSpPr>
      <xdr:spPr>
        <a:xfrm>
          <a:off x="3239135" y="59277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120015</xdr:rowOff>
    </xdr:from>
    <xdr:ext cx="403860" cy="252730"/>
    <xdr:sp macro="" textlink="">
      <xdr:nvSpPr>
        <xdr:cNvPr id="86" name="n_2mainValue【道路】&#10;有形固定資産減価償却率">
          <a:extLst>
            <a:ext uri="{FF2B5EF4-FFF2-40B4-BE49-F238E27FC236}">
              <a16:creationId xmlns:a16="http://schemas.microsoft.com/office/drawing/2014/main" id="{7A23D290-2D00-4677-B46F-CF47F199A250}"/>
            </a:ext>
          </a:extLst>
        </xdr:cNvPr>
        <xdr:cNvSpPr txBox="1"/>
      </xdr:nvSpPr>
      <xdr:spPr>
        <a:xfrm>
          <a:off x="2439035" y="589851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88900</xdr:rowOff>
    </xdr:from>
    <xdr:ext cx="403860" cy="252095"/>
    <xdr:sp macro="" textlink="">
      <xdr:nvSpPr>
        <xdr:cNvPr id="87" name="n_3mainValue【道路】&#10;有形固定資産減価償却率">
          <a:extLst>
            <a:ext uri="{FF2B5EF4-FFF2-40B4-BE49-F238E27FC236}">
              <a16:creationId xmlns:a16="http://schemas.microsoft.com/office/drawing/2014/main" id="{59F07EF1-40D8-4A2F-8B32-B1B0EC51EE13}"/>
            </a:ext>
          </a:extLst>
        </xdr:cNvPr>
        <xdr:cNvSpPr txBox="1"/>
      </xdr:nvSpPr>
      <xdr:spPr>
        <a:xfrm>
          <a:off x="1645285" y="58674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66675</xdr:rowOff>
    </xdr:from>
    <xdr:ext cx="405130" cy="252095"/>
    <xdr:sp macro="" textlink="">
      <xdr:nvSpPr>
        <xdr:cNvPr id="88" name="n_4mainValue【道路】&#10;有形固定資産減価償却率">
          <a:extLst>
            <a:ext uri="{FF2B5EF4-FFF2-40B4-BE49-F238E27FC236}">
              <a16:creationId xmlns:a16="http://schemas.microsoft.com/office/drawing/2014/main" id="{2140B868-246A-4564-AB2B-94CB34150532}"/>
            </a:ext>
          </a:extLst>
        </xdr:cNvPr>
        <xdr:cNvSpPr txBox="1"/>
      </xdr:nvSpPr>
      <xdr:spPr>
        <a:xfrm>
          <a:off x="851535" y="584517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632F3815-0F9E-42AB-A27F-0D1CAD0B4F54}"/>
            </a:ext>
          </a:extLst>
        </xdr:cNvPr>
        <xdr:cNvSpPr/>
      </xdr:nvSpPr>
      <xdr:spPr>
        <a:xfrm>
          <a:off x="5956300" y="4036695"/>
          <a:ext cx="424815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0" name="正方形/長方形 89">
          <a:extLst>
            <a:ext uri="{FF2B5EF4-FFF2-40B4-BE49-F238E27FC236}">
              <a16:creationId xmlns:a16="http://schemas.microsoft.com/office/drawing/2014/main" id="{DF2D8356-F32B-4C11-BD47-03D150A4B352}"/>
            </a:ext>
          </a:extLst>
        </xdr:cNvPr>
        <xdr:cNvSpPr/>
      </xdr:nvSpPr>
      <xdr:spPr>
        <a:xfrm>
          <a:off x="606425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1" name="正方形/長方形 90">
          <a:extLst>
            <a:ext uri="{FF2B5EF4-FFF2-40B4-BE49-F238E27FC236}">
              <a16:creationId xmlns:a16="http://schemas.microsoft.com/office/drawing/2014/main" id="{35BB4A50-D4A8-400D-8B7B-793B11F520BD}"/>
            </a:ext>
          </a:extLst>
        </xdr:cNvPr>
        <xdr:cNvSpPr/>
      </xdr:nvSpPr>
      <xdr:spPr>
        <a:xfrm>
          <a:off x="606425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2" name="正方形/長方形 91">
          <a:extLst>
            <a:ext uri="{FF2B5EF4-FFF2-40B4-BE49-F238E27FC236}">
              <a16:creationId xmlns:a16="http://schemas.microsoft.com/office/drawing/2014/main" id="{D90B79EA-A79D-4842-95AB-8D5379588B5D}"/>
            </a:ext>
          </a:extLst>
        </xdr:cNvPr>
        <xdr:cNvSpPr/>
      </xdr:nvSpPr>
      <xdr:spPr>
        <a:xfrm>
          <a:off x="69850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3" name="正方形/長方形 92">
          <a:extLst>
            <a:ext uri="{FF2B5EF4-FFF2-40B4-BE49-F238E27FC236}">
              <a16:creationId xmlns:a16="http://schemas.microsoft.com/office/drawing/2014/main" id="{78460C8F-4436-4109-82AC-708162252BC5}"/>
            </a:ext>
          </a:extLst>
        </xdr:cNvPr>
        <xdr:cNvSpPr/>
      </xdr:nvSpPr>
      <xdr:spPr>
        <a:xfrm>
          <a:off x="69850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4" name="正方形/長方形 93">
          <a:extLst>
            <a:ext uri="{FF2B5EF4-FFF2-40B4-BE49-F238E27FC236}">
              <a16:creationId xmlns:a16="http://schemas.microsoft.com/office/drawing/2014/main" id="{FCAE26E5-ABE6-4ED1-B9ED-6EDE7950EA05}"/>
            </a:ext>
          </a:extLst>
        </xdr:cNvPr>
        <xdr:cNvSpPr/>
      </xdr:nvSpPr>
      <xdr:spPr>
        <a:xfrm>
          <a:off x="80137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5" name="正方形/長方形 94">
          <a:extLst>
            <a:ext uri="{FF2B5EF4-FFF2-40B4-BE49-F238E27FC236}">
              <a16:creationId xmlns:a16="http://schemas.microsoft.com/office/drawing/2014/main" id="{9A410950-72AB-4A5E-A000-B2703AFDDD0D}"/>
            </a:ext>
          </a:extLst>
        </xdr:cNvPr>
        <xdr:cNvSpPr/>
      </xdr:nvSpPr>
      <xdr:spPr>
        <a:xfrm>
          <a:off x="80137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6" name="正方形/長方形 95">
          <a:extLst>
            <a:ext uri="{FF2B5EF4-FFF2-40B4-BE49-F238E27FC236}">
              <a16:creationId xmlns:a16="http://schemas.microsoft.com/office/drawing/2014/main" id="{BDBE68F9-4EE1-402E-AAEC-0590DFAC9B55}"/>
            </a:ext>
          </a:extLst>
        </xdr:cNvPr>
        <xdr:cNvSpPr/>
      </xdr:nvSpPr>
      <xdr:spPr>
        <a:xfrm>
          <a:off x="5956300" y="513651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0345"/>
    <xdr:sp macro="" textlink="">
      <xdr:nvSpPr>
        <xdr:cNvPr id="97" name="テキスト ボックス 96">
          <a:extLst>
            <a:ext uri="{FF2B5EF4-FFF2-40B4-BE49-F238E27FC236}">
              <a16:creationId xmlns:a16="http://schemas.microsoft.com/office/drawing/2014/main" id="{F478FEF8-1B7F-4F24-931E-88C1A525C9B5}"/>
            </a:ext>
          </a:extLst>
        </xdr:cNvPr>
        <xdr:cNvSpPr txBox="1"/>
      </xdr:nvSpPr>
      <xdr:spPr>
        <a:xfrm>
          <a:off x="5918200" y="495300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8" name="直線コネクタ 97">
          <a:extLst>
            <a:ext uri="{FF2B5EF4-FFF2-40B4-BE49-F238E27FC236}">
              <a16:creationId xmlns:a16="http://schemas.microsoft.com/office/drawing/2014/main" id="{183FBE64-150D-40A3-A135-BC1DFC04CF2F}"/>
            </a:ext>
          </a:extLst>
        </xdr:cNvPr>
        <xdr:cNvCxnSpPr/>
      </xdr:nvCxnSpPr>
      <xdr:spPr>
        <a:xfrm>
          <a:off x="5956300" y="7338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130175</xdr:rowOff>
    </xdr:from>
    <xdr:to>
      <xdr:col>59</xdr:col>
      <xdr:colOff>50800</xdr:colOff>
      <xdr:row>41</xdr:row>
      <xdr:rowOff>130175</xdr:rowOff>
    </xdr:to>
    <xdr:cxnSp macro="">
      <xdr:nvCxnSpPr>
        <xdr:cNvPr id="99" name="直線コネクタ 98">
          <a:extLst>
            <a:ext uri="{FF2B5EF4-FFF2-40B4-BE49-F238E27FC236}">
              <a16:creationId xmlns:a16="http://schemas.microsoft.com/office/drawing/2014/main" id="{48C3661F-2154-4261-85F2-74A2F122B528}"/>
            </a:ext>
          </a:extLst>
        </xdr:cNvPr>
        <xdr:cNvCxnSpPr/>
      </xdr:nvCxnSpPr>
      <xdr:spPr>
        <a:xfrm>
          <a:off x="5956300" y="6899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159385</xdr:rowOff>
    </xdr:from>
    <xdr:ext cx="466090" cy="252730"/>
    <xdr:sp macro="" textlink="">
      <xdr:nvSpPr>
        <xdr:cNvPr id="100" name="テキスト ボックス 99">
          <a:extLst>
            <a:ext uri="{FF2B5EF4-FFF2-40B4-BE49-F238E27FC236}">
              <a16:creationId xmlns:a16="http://schemas.microsoft.com/office/drawing/2014/main" id="{B2AB70AD-7B9C-420C-A787-F6CF6ECC1B00}"/>
            </a:ext>
          </a:extLst>
        </xdr:cNvPr>
        <xdr:cNvSpPr txBox="1"/>
      </xdr:nvSpPr>
      <xdr:spPr>
        <a:xfrm>
          <a:off x="5527040" y="676338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1" name="直線コネクタ 100">
          <a:extLst>
            <a:ext uri="{FF2B5EF4-FFF2-40B4-BE49-F238E27FC236}">
              <a16:creationId xmlns:a16="http://schemas.microsoft.com/office/drawing/2014/main" id="{A70C435B-6C32-4288-8068-7C18340E4ABA}"/>
            </a:ext>
          </a:extLst>
        </xdr:cNvPr>
        <xdr:cNvCxnSpPr/>
      </xdr:nvCxnSpPr>
      <xdr:spPr>
        <a:xfrm>
          <a:off x="5956300" y="6457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47625</xdr:rowOff>
    </xdr:from>
    <xdr:ext cx="466090" cy="252730"/>
    <xdr:sp macro="" textlink="">
      <xdr:nvSpPr>
        <xdr:cNvPr id="102" name="テキスト ボックス 101">
          <a:extLst>
            <a:ext uri="{FF2B5EF4-FFF2-40B4-BE49-F238E27FC236}">
              <a16:creationId xmlns:a16="http://schemas.microsoft.com/office/drawing/2014/main" id="{4F72C762-BF45-4EA9-AC58-D849F4676896}"/>
            </a:ext>
          </a:extLst>
        </xdr:cNvPr>
        <xdr:cNvSpPr txBox="1"/>
      </xdr:nvSpPr>
      <xdr:spPr>
        <a:xfrm>
          <a:off x="5527040" y="632142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74295</xdr:rowOff>
    </xdr:from>
    <xdr:to>
      <xdr:col>59</xdr:col>
      <xdr:colOff>50800</xdr:colOff>
      <xdr:row>36</xdr:row>
      <xdr:rowOff>74295</xdr:rowOff>
    </xdr:to>
    <xdr:cxnSp macro="">
      <xdr:nvCxnSpPr>
        <xdr:cNvPr id="103" name="直線コネクタ 102">
          <a:extLst>
            <a:ext uri="{FF2B5EF4-FFF2-40B4-BE49-F238E27FC236}">
              <a16:creationId xmlns:a16="http://schemas.microsoft.com/office/drawing/2014/main" id="{CB5D74C4-EAC8-4749-A213-495D20744926}"/>
            </a:ext>
          </a:extLst>
        </xdr:cNvPr>
        <xdr:cNvCxnSpPr/>
      </xdr:nvCxnSpPr>
      <xdr:spPr>
        <a:xfrm>
          <a:off x="5956300" y="6017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103505</xdr:rowOff>
    </xdr:from>
    <xdr:ext cx="530225" cy="252730"/>
    <xdr:sp macro="" textlink="">
      <xdr:nvSpPr>
        <xdr:cNvPr id="104" name="テキスト ボックス 103">
          <a:extLst>
            <a:ext uri="{FF2B5EF4-FFF2-40B4-BE49-F238E27FC236}">
              <a16:creationId xmlns:a16="http://schemas.microsoft.com/office/drawing/2014/main" id="{86CBB7F3-4637-441C-BB94-DD5A132B96E2}"/>
            </a:ext>
          </a:extLst>
        </xdr:cNvPr>
        <xdr:cNvSpPr txBox="1"/>
      </xdr:nvSpPr>
      <xdr:spPr>
        <a:xfrm>
          <a:off x="5481955" y="588200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130175</xdr:rowOff>
    </xdr:from>
    <xdr:to>
      <xdr:col>59</xdr:col>
      <xdr:colOff>50800</xdr:colOff>
      <xdr:row>33</xdr:row>
      <xdr:rowOff>130175</xdr:rowOff>
    </xdr:to>
    <xdr:cxnSp macro="">
      <xdr:nvCxnSpPr>
        <xdr:cNvPr id="105" name="直線コネクタ 104">
          <a:extLst>
            <a:ext uri="{FF2B5EF4-FFF2-40B4-BE49-F238E27FC236}">
              <a16:creationId xmlns:a16="http://schemas.microsoft.com/office/drawing/2014/main" id="{46C8F19A-5145-449B-A5E7-75182D82FB6A}"/>
            </a:ext>
          </a:extLst>
        </xdr:cNvPr>
        <xdr:cNvCxnSpPr/>
      </xdr:nvCxnSpPr>
      <xdr:spPr>
        <a:xfrm>
          <a:off x="5956300" y="557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159385</xdr:rowOff>
    </xdr:from>
    <xdr:ext cx="530225" cy="252730"/>
    <xdr:sp macro="" textlink="">
      <xdr:nvSpPr>
        <xdr:cNvPr id="106" name="テキスト ボックス 105">
          <a:extLst>
            <a:ext uri="{FF2B5EF4-FFF2-40B4-BE49-F238E27FC236}">
              <a16:creationId xmlns:a16="http://schemas.microsoft.com/office/drawing/2014/main" id="{14F5783B-380C-4791-ACFC-7886E65032C5}"/>
            </a:ext>
          </a:extLst>
        </xdr:cNvPr>
        <xdr:cNvSpPr txBox="1"/>
      </xdr:nvSpPr>
      <xdr:spPr>
        <a:xfrm>
          <a:off x="5481955" y="544258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7" name="直線コネクタ 106">
          <a:extLst>
            <a:ext uri="{FF2B5EF4-FFF2-40B4-BE49-F238E27FC236}">
              <a16:creationId xmlns:a16="http://schemas.microsoft.com/office/drawing/2014/main" id="{30D4C51E-BB12-40A2-93E8-65741FD9F0D8}"/>
            </a:ext>
          </a:extLst>
        </xdr:cNvPr>
        <xdr:cNvCxnSpPr/>
      </xdr:nvCxnSpPr>
      <xdr:spPr>
        <a:xfrm>
          <a:off x="5956300" y="51365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30225" cy="252730"/>
    <xdr:sp macro="" textlink="">
      <xdr:nvSpPr>
        <xdr:cNvPr id="108" name="テキスト ボックス 107">
          <a:extLst>
            <a:ext uri="{FF2B5EF4-FFF2-40B4-BE49-F238E27FC236}">
              <a16:creationId xmlns:a16="http://schemas.microsoft.com/office/drawing/2014/main" id="{A7817B2E-1E0B-4236-ADCA-5A9EC4397A14}"/>
            </a:ext>
          </a:extLst>
        </xdr:cNvPr>
        <xdr:cNvSpPr txBox="1"/>
      </xdr:nvSpPr>
      <xdr:spPr>
        <a:xfrm>
          <a:off x="5481955" y="500062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09" name="【道路】&#10;一人当たり延長グラフ枠">
          <a:extLst>
            <a:ext uri="{FF2B5EF4-FFF2-40B4-BE49-F238E27FC236}">
              <a16:creationId xmlns:a16="http://schemas.microsoft.com/office/drawing/2014/main" id="{BA448ADA-4579-4D1A-BCF2-C00DD53CE321}"/>
            </a:ext>
          </a:extLst>
        </xdr:cNvPr>
        <xdr:cNvSpPr/>
      </xdr:nvSpPr>
      <xdr:spPr>
        <a:xfrm>
          <a:off x="5956300" y="513651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22860</xdr:rowOff>
    </xdr:from>
    <xdr:to>
      <xdr:col>54</xdr:col>
      <xdr:colOff>171450</xdr:colOff>
      <xdr:row>41</xdr:row>
      <xdr:rowOff>69850</xdr:rowOff>
    </xdr:to>
    <xdr:cxnSp macro="">
      <xdr:nvCxnSpPr>
        <xdr:cNvPr id="110" name="直線コネクタ 109">
          <a:extLst>
            <a:ext uri="{FF2B5EF4-FFF2-40B4-BE49-F238E27FC236}">
              <a16:creationId xmlns:a16="http://schemas.microsoft.com/office/drawing/2014/main" id="{3C74985F-7448-4B41-BE9A-918211006667}"/>
            </a:ext>
          </a:extLst>
        </xdr:cNvPr>
        <xdr:cNvCxnSpPr/>
      </xdr:nvCxnSpPr>
      <xdr:spPr>
        <a:xfrm flipV="1">
          <a:off x="9429750" y="5471160"/>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73025</xdr:rowOff>
    </xdr:from>
    <xdr:ext cx="468630" cy="252095"/>
    <xdr:sp macro="" textlink="">
      <xdr:nvSpPr>
        <xdr:cNvPr id="111" name="【道路】&#10;一人当たり延長最小値テキスト">
          <a:extLst>
            <a:ext uri="{FF2B5EF4-FFF2-40B4-BE49-F238E27FC236}">
              <a16:creationId xmlns:a16="http://schemas.microsoft.com/office/drawing/2014/main" id="{4EB9A7E7-7991-42B0-848B-0E24F4480FCD}"/>
            </a:ext>
          </a:extLst>
        </xdr:cNvPr>
        <xdr:cNvSpPr txBox="1"/>
      </xdr:nvSpPr>
      <xdr:spPr>
        <a:xfrm>
          <a:off x="9467850" y="684212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69850</xdr:rowOff>
    </xdr:from>
    <xdr:to>
      <xdr:col>55</xdr:col>
      <xdr:colOff>88900</xdr:colOff>
      <xdr:row>41</xdr:row>
      <xdr:rowOff>69850</xdr:rowOff>
    </xdr:to>
    <xdr:cxnSp macro="">
      <xdr:nvCxnSpPr>
        <xdr:cNvPr id="112" name="直線コネクタ 111">
          <a:extLst>
            <a:ext uri="{FF2B5EF4-FFF2-40B4-BE49-F238E27FC236}">
              <a16:creationId xmlns:a16="http://schemas.microsoft.com/office/drawing/2014/main" id="{D03F9509-F0E6-48D2-BB74-B344BD8E29DC}"/>
            </a:ext>
          </a:extLst>
        </xdr:cNvPr>
        <xdr:cNvCxnSpPr/>
      </xdr:nvCxnSpPr>
      <xdr:spPr>
        <a:xfrm>
          <a:off x="9359900" y="6838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138430</xdr:rowOff>
    </xdr:from>
    <xdr:ext cx="533400" cy="253365"/>
    <xdr:sp macro="" textlink="">
      <xdr:nvSpPr>
        <xdr:cNvPr id="113" name="【道路】&#10;一人当たり延長最大値テキスト">
          <a:extLst>
            <a:ext uri="{FF2B5EF4-FFF2-40B4-BE49-F238E27FC236}">
              <a16:creationId xmlns:a16="http://schemas.microsoft.com/office/drawing/2014/main" id="{1269444E-A0DC-454D-BA74-B1F700DA3B30}"/>
            </a:ext>
          </a:extLst>
        </xdr:cNvPr>
        <xdr:cNvSpPr txBox="1"/>
      </xdr:nvSpPr>
      <xdr:spPr>
        <a:xfrm>
          <a:off x="9467850" y="525653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16.201</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22860</xdr:rowOff>
    </xdr:from>
    <xdr:to>
      <xdr:col>55</xdr:col>
      <xdr:colOff>88900</xdr:colOff>
      <xdr:row>33</xdr:row>
      <xdr:rowOff>22860</xdr:rowOff>
    </xdr:to>
    <xdr:cxnSp macro="">
      <xdr:nvCxnSpPr>
        <xdr:cNvPr id="114" name="直線コネクタ 113">
          <a:extLst>
            <a:ext uri="{FF2B5EF4-FFF2-40B4-BE49-F238E27FC236}">
              <a16:creationId xmlns:a16="http://schemas.microsoft.com/office/drawing/2014/main" id="{0448A42E-5934-4997-9BF9-B6EE00ECDE21}"/>
            </a:ext>
          </a:extLst>
        </xdr:cNvPr>
        <xdr:cNvCxnSpPr/>
      </xdr:nvCxnSpPr>
      <xdr:spPr>
        <a:xfrm>
          <a:off x="9359900" y="5471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23495</xdr:rowOff>
    </xdr:from>
    <xdr:ext cx="468630" cy="253365"/>
    <xdr:sp macro="" textlink="">
      <xdr:nvSpPr>
        <xdr:cNvPr id="115" name="【道路】&#10;一人当たり延長平均値テキスト">
          <a:extLst>
            <a:ext uri="{FF2B5EF4-FFF2-40B4-BE49-F238E27FC236}">
              <a16:creationId xmlns:a16="http://schemas.microsoft.com/office/drawing/2014/main" id="{B49FE682-1260-41CC-BBAC-91E8A1649128}"/>
            </a:ext>
          </a:extLst>
        </xdr:cNvPr>
        <xdr:cNvSpPr txBox="1"/>
      </xdr:nvSpPr>
      <xdr:spPr>
        <a:xfrm>
          <a:off x="9467850" y="629729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44450</xdr:rowOff>
    </xdr:from>
    <xdr:to>
      <xdr:col>55</xdr:col>
      <xdr:colOff>50800</xdr:colOff>
      <xdr:row>38</xdr:row>
      <xdr:rowOff>144145</xdr:rowOff>
    </xdr:to>
    <xdr:sp macro="" textlink="">
      <xdr:nvSpPr>
        <xdr:cNvPr id="116" name="フローチャート: 判断 115">
          <a:extLst>
            <a:ext uri="{FF2B5EF4-FFF2-40B4-BE49-F238E27FC236}">
              <a16:creationId xmlns:a16="http://schemas.microsoft.com/office/drawing/2014/main" id="{5FD97FF6-402D-4EF3-A603-A5DB4FB5F40E}"/>
            </a:ext>
          </a:extLst>
        </xdr:cNvPr>
        <xdr:cNvSpPr/>
      </xdr:nvSpPr>
      <xdr:spPr>
        <a:xfrm>
          <a:off x="9398000" y="63182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50800</xdr:rowOff>
    </xdr:from>
    <xdr:to>
      <xdr:col>50</xdr:col>
      <xdr:colOff>165100</xdr:colOff>
      <xdr:row>38</xdr:row>
      <xdr:rowOff>150495</xdr:rowOff>
    </xdr:to>
    <xdr:sp macro="" textlink="">
      <xdr:nvSpPr>
        <xdr:cNvPr id="117" name="フローチャート: 判断 116">
          <a:extLst>
            <a:ext uri="{FF2B5EF4-FFF2-40B4-BE49-F238E27FC236}">
              <a16:creationId xmlns:a16="http://schemas.microsoft.com/office/drawing/2014/main" id="{ED98AAEA-3080-4846-8639-BABD86A44211}"/>
            </a:ext>
          </a:extLst>
        </xdr:cNvPr>
        <xdr:cNvSpPr/>
      </xdr:nvSpPr>
      <xdr:spPr>
        <a:xfrm>
          <a:off x="8636000" y="6324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163195</xdr:rowOff>
    </xdr:to>
    <xdr:sp macro="" textlink="">
      <xdr:nvSpPr>
        <xdr:cNvPr id="118" name="フローチャート: 判断 117">
          <a:extLst>
            <a:ext uri="{FF2B5EF4-FFF2-40B4-BE49-F238E27FC236}">
              <a16:creationId xmlns:a16="http://schemas.microsoft.com/office/drawing/2014/main" id="{5DC289D0-B4A3-493B-A394-2E75B0406FF8}"/>
            </a:ext>
          </a:extLst>
        </xdr:cNvPr>
        <xdr:cNvSpPr/>
      </xdr:nvSpPr>
      <xdr:spPr>
        <a:xfrm>
          <a:off x="7842250" y="63373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67310</xdr:rowOff>
    </xdr:from>
    <xdr:to>
      <xdr:col>41</xdr:col>
      <xdr:colOff>101600</xdr:colOff>
      <xdr:row>38</xdr:row>
      <xdr:rowOff>166370</xdr:rowOff>
    </xdr:to>
    <xdr:sp macro="" textlink="">
      <xdr:nvSpPr>
        <xdr:cNvPr id="119" name="フローチャート: 判断 118">
          <a:extLst>
            <a:ext uri="{FF2B5EF4-FFF2-40B4-BE49-F238E27FC236}">
              <a16:creationId xmlns:a16="http://schemas.microsoft.com/office/drawing/2014/main" id="{34E54AFE-C03B-46B4-9779-3DF1C7B71A2B}"/>
            </a:ext>
          </a:extLst>
        </xdr:cNvPr>
        <xdr:cNvSpPr/>
      </xdr:nvSpPr>
      <xdr:spPr>
        <a:xfrm>
          <a:off x="7029450" y="6341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74295</xdr:rowOff>
    </xdr:from>
    <xdr:to>
      <xdr:col>36</xdr:col>
      <xdr:colOff>165100</xdr:colOff>
      <xdr:row>39</xdr:row>
      <xdr:rowOff>5715</xdr:rowOff>
    </xdr:to>
    <xdr:sp macro="" textlink="">
      <xdr:nvSpPr>
        <xdr:cNvPr id="120" name="フローチャート: 判断 119">
          <a:extLst>
            <a:ext uri="{FF2B5EF4-FFF2-40B4-BE49-F238E27FC236}">
              <a16:creationId xmlns:a16="http://schemas.microsoft.com/office/drawing/2014/main" id="{BD2DBF9B-BDFF-40FE-8215-9E03DFBC37C4}"/>
            </a:ext>
          </a:extLst>
        </xdr:cNvPr>
        <xdr:cNvSpPr/>
      </xdr:nvSpPr>
      <xdr:spPr>
        <a:xfrm>
          <a:off x="6235700" y="634809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1" name="テキスト ボックス 120">
          <a:extLst>
            <a:ext uri="{FF2B5EF4-FFF2-40B4-BE49-F238E27FC236}">
              <a16:creationId xmlns:a16="http://schemas.microsoft.com/office/drawing/2014/main" id="{9BE915CF-A3CD-4785-97F2-41F833AE4DF7}"/>
            </a:ext>
          </a:extLst>
        </xdr:cNvPr>
        <xdr:cNvSpPr txBox="1"/>
      </xdr:nvSpPr>
      <xdr:spPr>
        <a:xfrm>
          <a:off x="925830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2" name="テキスト ボックス 121">
          <a:extLst>
            <a:ext uri="{FF2B5EF4-FFF2-40B4-BE49-F238E27FC236}">
              <a16:creationId xmlns:a16="http://schemas.microsoft.com/office/drawing/2014/main" id="{06162AB9-16B4-4B8D-B623-7757485151E9}"/>
            </a:ext>
          </a:extLst>
        </xdr:cNvPr>
        <xdr:cNvSpPr txBox="1"/>
      </xdr:nvSpPr>
      <xdr:spPr>
        <a:xfrm>
          <a:off x="85153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3" name="テキスト ボックス 122">
          <a:extLst>
            <a:ext uri="{FF2B5EF4-FFF2-40B4-BE49-F238E27FC236}">
              <a16:creationId xmlns:a16="http://schemas.microsoft.com/office/drawing/2014/main" id="{3B57654C-5CC6-4B58-B3A4-4F46D79F65EA}"/>
            </a:ext>
          </a:extLst>
        </xdr:cNvPr>
        <xdr:cNvSpPr txBox="1"/>
      </xdr:nvSpPr>
      <xdr:spPr>
        <a:xfrm>
          <a:off x="77152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730"/>
    <xdr:sp macro="" textlink="">
      <xdr:nvSpPr>
        <xdr:cNvPr id="124" name="テキスト ボックス 123">
          <a:extLst>
            <a:ext uri="{FF2B5EF4-FFF2-40B4-BE49-F238E27FC236}">
              <a16:creationId xmlns:a16="http://schemas.microsoft.com/office/drawing/2014/main" id="{B3B91FA3-72D6-4147-90E1-E0D5E39F5967}"/>
            </a:ext>
          </a:extLst>
        </xdr:cNvPr>
        <xdr:cNvSpPr txBox="1"/>
      </xdr:nvSpPr>
      <xdr:spPr>
        <a:xfrm>
          <a:off x="69088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25" name="テキスト ボックス 124">
          <a:extLst>
            <a:ext uri="{FF2B5EF4-FFF2-40B4-BE49-F238E27FC236}">
              <a16:creationId xmlns:a16="http://schemas.microsoft.com/office/drawing/2014/main" id="{32BD3483-3110-4DF4-BEEA-DDD7005D7DE0}"/>
            </a:ext>
          </a:extLst>
        </xdr:cNvPr>
        <xdr:cNvSpPr txBox="1"/>
      </xdr:nvSpPr>
      <xdr:spPr>
        <a:xfrm>
          <a:off x="61150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32</xdr:row>
      <xdr:rowOff>140970</xdr:rowOff>
    </xdr:from>
    <xdr:to>
      <xdr:col>55</xdr:col>
      <xdr:colOff>50800</xdr:colOff>
      <xdr:row>33</xdr:row>
      <xdr:rowOff>73025</xdr:rowOff>
    </xdr:to>
    <xdr:sp macro="" textlink="">
      <xdr:nvSpPr>
        <xdr:cNvPr id="126" name="楕円 125">
          <a:extLst>
            <a:ext uri="{FF2B5EF4-FFF2-40B4-BE49-F238E27FC236}">
              <a16:creationId xmlns:a16="http://schemas.microsoft.com/office/drawing/2014/main" id="{DB0D8314-DEFD-4125-8BB6-E4ED441C9D2A}"/>
            </a:ext>
          </a:extLst>
        </xdr:cNvPr>
        <xdr:cNvSpPr/>
      </xdr:nvSpPr>
      <xdr:spPr>
        <a:xfrm>
          <a:off x="9398000" y="542417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95250</xdr:rowOff>
    </xdr:from>
    <xdr:ext cx="533400" cy="252730"/>
    <xdr:sp macro="" textlink="">
      <xdr:nvSpPr>
        <xdr:cNvPr id="127" name="【道路】&#10;一人当たり延長該当値テキスト">
          <a:extLst>
            <a:ext uri="{FF2B5EF4-FFF2-40B4-BE49-F238E27FC236}">
              <a16:creationId xmlns:a16="http://schemas.microsoft.com/office/drawing/2014/main" id="{EACB5A9B-AB06-4753-B0EF-799E4187F8F6}"/>
            </a:ext>
          </a:extLst>
        </xdr:cNvPr>
        <xdr:cNvSpPr txBox="1"/>
      </xdr:nvSpPr>
      <xdr:spPr>
        <a:xfrm>
          <a:off x="9467850" y="5378450"/>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33</xdr:row>
      <xdr:rowOff>3810</xdr:rowOff>
    </xdr:from>
    <xdr:to>
      <xdr:col>50</xdr:col>
      <xdr:colOff>165100</xdr:colOff>
      <xdr:row>33</xdr:row>
      <xdr:rowOff>103505</xdr:rowOff>
    </xdr:to>
    <xdr:sp macro="" textlink="">
      <xdr:nvSpPr>
        <xdr:cNvPr id="128" name="楕円 127">
          <a:extLst>
            <a:ext uri="{FF2B5EF4-FFF2-40B4-BE49-F238E27FC236}">
              <a16:creationId xmlns:a16="http://schemas.microsoft.com/office/drawing/2014/main" id="{23DCE3C5-A3CE-47DD-B410-A7C6AF166D3D}"/>
            </a:ext>
          </a:extLst>
        </xdr:cNvPr>
        <xdr:cNvSpPr/>
      </xdr:nvSpPr>
      <xdr:spPr>
        <a:xfrm>
          <a:off x="8636000" y="5452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22860</xdr:rowOff>
    </xdr:from>
    <xdr:to>
      <xdr:col>55</xdr:col>
      <xdr:colOff>0</xdr:colOff>
      <xdr:row>33</xdr:row>
      <xdr:rowOff>53340</xdr:rowOff>
    </xdr:to>
    <xdr:cxnSp macro="">
      <xdr:nvCxnSpPr>
        <xdr:cNvPr id="129" name="直線コネクタ 128">
          <a:extLst>
            <a:ext uri="{FF2B5EF4-FFF2-40B4-BE49-F238E27FC236}">
              <a16:creationId xmlns:a16="http://schemas.microsoft.com/office/drawing/2014/main" id="{DBA067AE-D565-4CD7-A9B1-ED5E139D98AA}"/>
            </a:ext>
          </a:extLst>
        </xdr:cNvPr>
        <xdr:cNvCxnSpPr/>
      </xdr:nvCxnSpPr>
      <xdr:spPr>
        <a:xfrm flipV="1">
          <a:off x="8686800" y="5471160"/>
          <a:ext cx="7429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93980</xdr:rowOff>
    </xdr:from>
    <xdr:to>
      <xdr:col>46</xdr:col>
      <xdr:colOff>38100</xdr:colOff>
      <xdr:row>34</xdr:row>
      <xdr:rowOff>25400</xdr:rowOff>
    </xdr:to>
    <xdr:sp macro="" textlink="">
      <xdr:nvSpPr>
        <xdr:cNvPr id="130" name="楕円 129">
          <a:extLst>
            <a:ext uri="{FF2B5EF4-FFF2-40B4-BE49-F238E27FC236}">
              <a16:creationId xmlns:a16="http://schemas.microsoft.com/office/drawing/2014/main" id="{075917E6-A0EC-4208-BAE6-6334717D7DCD}"/>
            </a:ext>
          </a:extLst>
        </xdr:cNvPr>
        <xdr:cNvSpPr/>
      </xdr:nvSpPr>
      <xdr:spPr>
        <a:xfrm>
          <a:off x="7842250" y="554228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33</xdr:row>
      <xdr:rowOff>53340</xdr:rowOff>
    </xdr:from>
    <xdr:to>
      <xdr:col>50</xdr:col>
      <xdr:colOff>114300</xdr:colOff>
      <xdr:row>33</xdr:row>
      <xdr:rowOff>143510</xdr:rowOff>
    </xdr:to>
    <xdr:cxnSp macro="">
      <xdr:nvCxnSpPr>
        <xdr:cNvPr id="131" name="直線コネクタ 130">
          <a:extLst>
            <a:ext uri="{FF2B5EF4-FFF2-40B4-BE49-F238E27FC236}">
              <a16:creationId xmlns:a16="http://schemas.microsoft.com/office/drawing/2014/main" id="{8ADE87D7-9BDC-4552-A8BD-52A02D20CD93}"/>
            </a:ext>
          </a:extLst>
        </xdr:cNvPr>
        <xdr:cNvCxnSpPr/>
      </xdr:nvCxnSpPr>
      <xdr:spPr>
        <a:xfrm flipV="1">
          <a:off x="7886700" y="5501640"/>
          <a:ext cx="8001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121920</xdr:rowOff>
    </xdr:from>
    <xdr:to>
      <xdr:col>41</xdr:col>
      <xdr:colOff>101600</xdr:colOff>
      <xdr:row>34</xdr:row>
      <xdr:rowOff>53340</xdr:rowOff>
    </xdr:to>
    <xdr:sp macro="" textlink="">
      <xdr:nvSpPr>
        <xdr:cNvPr id="132" name="楕円 131">
          <a:extLst>
            <a:ext uri="{FF2B5EF4-FFF2-40B4-BE49-F238E27FC236}">
              <a16:creationId xmlns:a16="http://schemas.microsoft.com/office/drawing/2014/main" id="{A1D59A5A-CFC6-4D14-BAF3-A6788ECEAD18}"/>
            </a:ext>
          </a:extLst>
        </xdr:cNvPr>
        <xdr:cNvSpPr/>
      </xdr:nvSpPr>
      <xdr:spPr>
        <a:xfrm>
          <a:off x="7029450" y="55702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143510</xdr:rowOff>
    </xdr:from>
    <xdr:to>
      <xdr:col>45</xdr:col>
      <xdr:colOff>171450</xdr:colOff>
      <xdr:row>34</xdr:row>
      <xdr:rowOff>3810</xdr:rowOff>
    </xdr:to>
    <xdr:cxnSp macro="">
      <xdr:nvCxnSpPr>
        <xdr:cNvPr id="133" name="直線コネクタ 132">
          <a:extLst>
            <a:ext uri="{FF2B5EF4-FFF2-40B4-BE49-F238E27FC236}">
              <a16:creationId xmlns:a16="http://schemas.microsoft.com/office/drawing/2014/main" id="{CB06AE07-CF06-4065-B8B9-CF29BAE39170}"/>
            </a:ext>
          </a:extLst>
        </xdr:cNvPr>
        <xdr:cNvCxnSpPr/>
      </xdr:nvCxnSpPr>
      <xdr:spPr>
        <a:xfrm flipV="1">
          <a:off x="7080250" y="559181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146685</xdr:rowOff>
    </xdr:from>
    <xdr:to>
      <xdr:col>36</xdr:col>
      <xdr:colOff>165100</xdr:colOff>
      <xdr:row>34</xdr:row>
      <xdr:rowOff>78105</xdr:rowOff>
    </xdr:to>
    <xdr:sp macro="" textlink="">
      <xdr:nvSpPr>
        <xdr:cNvPr id="134" name="楕円 133">
          <a:extLst>
            <a:ext uri="{FF2B5EF4-FFF2-40B4-BE49-F238E27FC236}">
              <a16:creationId xmlns:a16="http://schemas.microsoft.com/office/drawing/2014/main" id="{BC04870D-EE5A-4F86-8C1E-FC12B5BC9294}"/>
            </a:ext>
          </a:extLst>
        </xdr:cNvPr>
        <xdr:cNvSpPr/>
      </xdr:nvSpPr>
      <xdr:spPr>
        <a:xfrm>
          <a:off x="6235700" y="55949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3810</xdr:rowOff>
    </xdr:from>
    <xdr:to>
      <xdr:col>41</xdr:col>
      <xdr:colOff>50800</xdr:colOff>
      <xdr:row>34</xdr:row>
      <xdr:rowOff>28575</xdr:rowOff>
    </xdr:to>
    <xdr:cxnSp macro="">
      <xdr:nvCxnSpPr>
        <xdr:cNvPr id="135" name="直線コネクタ 134">
          <a:extLst>
            <a:ext uri="{FF2B5EF4-FFF2-40B4-BE49-F238E27FC236}">
              <a16:creationId xmlns:a16="http://schemas.microsoft.com/office/drawing/2014/main" id="{8BC360A0-01D5-428C-A592-978558F1E60E}"/>
            </a:ext>
          </a:extLst>
        </xdr:cNvPr>
        <xdr:cNvCxnSpPr/>
      </xdr:nvCxnSpPr>
      <xdr:spPr>
        <a:xfrm flipV="1">
          <a:off x="6286500" y="5617210"/>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141605</xdr:rowOff>
    </xdr:from>
    <xdr:ext cx="469900" cy="252095"/>
    <xdr:sp macro="" textlink="">
      <xdr:nvSpPr>
        <xdr:cNvPr id="136" name="n_1aveValue【道路】&#10;一人当たり延長">
          <a:extLst>
            <a:ext uri="{FF2B5EF4-FFF2-40B4-BE49-F238E27FC236}">
              <a16:creationId xmlns:a16="http://schemas.microsoft.com/office/drawing/2014/main" id="{E89C5AF7-7774-4522-842B-367A235219C8}"/>
            </a:ext>
          </a:extLst>
        </xdr:cNvPr>
        <xdr:cNvSpPr txBox="1"/>
      </xdr:nvSpPr>
      <xdr:spPr>
        <a:xfrm>
          <a:off x="8458200" y="64154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154305</xdr:rowOff>
    </xdr:from>
    <xdr:ext cx="469900" cy="252730"/>
    <xdr:sp macro="" textlink="">
      <xdr:nvSpPr>
        <xdr:cNvPr id="137" name="n_2aveValue【道路】&#10;一人当たり延長">
          <a:extLst>
            <a:ext uri="{FF2B5EF4-FFF2-40B4-BE49-F238E27FC236}">
              <a16:creationId xmlns:a16="http://schemas.microsoft.com/office/drawing/2014/main" id="{64BE8D17-F1D7-4DFB-9C9D-AA2203C3FDF4}"/>
            </a:ext>
          </a:extLst>
        </xdr:cNvPr>
        <xdr:cNvSpPr txBox="1"/>
      </xdr:nvSpPr>
      <xdr:spPr>
        <a:xfrm>
          <a:off x="7677150" y="64281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157480</xdr:rowOff>
    </xdr:from>
    <xdr:ext cx="469900" cy="253365"/>
    <xdr:sp macro="" textlink="">
      <xdr:nvSpPr>
        <xdr:cNvPr id="138" name="n_3aveValue【道路】&#10;一人当たり延長">
          <a:extLst>
            <a:ext uri="{FF2B5EF4-FFF2-40B4-BE49-F238E27FC236}">
              <a16:creationId xmlns:a16="http://schemas.microsoft.com/office/drawing/2014/main" id="{00B520E2-9542-4317-AD55-270A509A854C}"/>
            </a:ext>
          </a:extLst>
        </xdr:cNvPr>
        <xdr:cNvSpPr txBox="1"/>
      </xdr:nvSpPr>
      <xdr:spPr>
        <a:xfrm>
          <a:off x="6864350" y="64312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165100</xdr:rowOff>
    </xdr:from>
    <xdr:ext cx="469900" cy="252095"/>
    <xdr:sp macro="" textlink="">
      <xdr:nvSpPr>
        <xdr:cNvPr id="139" name="n_4aveValue【道路】&#10;一人当たり延長">
          <a:extLst>
            <a:ext uri="{FF2B5EF4-FFF2-40B4-BE49-F238E27FC236}">
              <a16:creationId xmlns:a16="http://schemas.microsoft.com/office/drawing/2014/main" id="{B996A578-1B2B-485B-8DAD-F358B16B174F}"/>
            </a:ext>
          </a:extLst>
        </xdr:cNvPr>
        <xdr:cNvSpPr txBox="1"/>
      </xdr:nvSpPr>
      <xdr:spPr>
        <a:xfrm>
          <a:off x="6070600" y="64389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31</xdr:row>
      <xdr:rowOff>118745</xdr:rowOff>
    </xdr:from>
    <xdr:ext cx="534670" cy="252730"/>
    <xdr:sp macro="" textlink="">
      <xdr:nvSpPr>
        <xdr:cNvPr id="140" name="n_1mainValue【道路】&#10;一人当たり延長">
          <a:extLst>
            <a:ext uri="{FF2B5EF4-FFF2-40B4-BE49-F238E27FC236}">
              <a16:creationId xmlns:a16="http://schemas.microsoft.com/office/drawing/2014/main" id="{3169F099-6737-4EE3-85D5-812806486F64}"/>
            </a:ext>
          </a:extLst>
        </xdr:cNvPr>
        <xdr:cNvSpPr txBox="1"/>
      </xdr:nvSpPr>
      <xdr:spPr>
        <a:xfrm>
          <a:off x="8425815" y="523684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15.858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32</xdr:row>
      <xdr:rowOff>41275</xdr:rowOff>
    </xdr:from>
    <xdr:ext cx="533400" cy="252730"/>
    <xdr:sp macro="" textlink="">
      <xdr:nvSpPr>
        <xdr:cNvPr id="141" name="n_2mainValue【道路】&#10;一人当たり延長">
          <a:extLst>
            <a:ext uri="{FF2B5EF4-FFF2-40B4-BE49-F238E27FC236}">
              <a16:creationId xmlns:a16="http://schemas.microsoft.com/office/drawing/2014/main" id="{E9BAE22A-ECF5-49CC-9EA4-DA28789E2EDE}"/>
            </a:ext>
          </a:extLst>
        </xdr:cNvPr>
        <xdr:cNvSpPr txBox="1"/>
      </xdr:nvSpPr>
      <xdr:spPr>
        <a:xfrm>
          <a:off x="7644765" y="5324475"/>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32</xdr:row>
      <xdr:rowOff>69850</xdr:rowOff>
    </xdr:from>
    <xdr:ext cx="533400" cy="252730"/>
    <xdr:sp macro="" textlink="">
      <xdr:nvSpPr>
        <xdr:cNvPr id="142" name="n_3mainValue【道路】&#10;一人当たり延長">
          <a:extLst>
            <a:ext uri="{FF2B5EF4-FFF2-40B4-BE49-F238E27FC236}">
              <a16:creationId xmlns:a16="http://schemas.microsoft.com/office/drawing/2014/main" id="{E6495493-5675-4322-BE61-2D2B6010C13E}"/>
            </a:ext>
          </a:extLst>
        </xdr:cNvPr>
        <xdr:cNvSpPr txBox="1"/>
      </xdr:nvSpPr>
      <xdr:spPr>
        <a:xfrm>
          <a:off x="6851015" y="5353050"/>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14.545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32</xdr:row>
      <xdr:rowOff>94615</xdr:rowOff>
    </xdr:from>
    <xdr:ext cx="534670" cy="253365"/>
    <xdr:sp macro="" textlink="">
      <xdr:nvSpPr>
        <xdr:cNvPr id="143" name="n_4mainValue【道路】&#10;一人当たり延長">
          <a:extLst>
            <a:ext uri="{FF2B5EF4-FFF2-40B4-BE49-F238E27FC236}">
              <a16:creationId xmlns:a16="http://schemas.microsoft.com/office/drawing/2014/main" id="{899D7A4B-C817-4C93-A2E2-D4D6E580696C}"/>
            </a:ext>
          </a:extLst>
        </xdr:cNvPr>
        <xdr:cNvSpPr txBox="1"/>
      </xdr:nvSpPr>
      <xdr:spPr>
        <a:xfrm>
          <a:off x="6038215" y="53778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14.265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4" name="正方形/長方形 143">
          <a:extLst>
            <a:ext uri="{FF2B5EF4-FFF2-40B4-BE49-F238E27FC236}">
              <a16:creationId xmlns:a16="http://schemas.microsoft.com/office/drawing/2014/main" id="{073012BE-E9A3-4EA7-B19C-A69209642BA3}"/>
            </a:ext>
          </a:extLst>
        </xdr:cNvPr>
        <xdr:cNvSpPr/>
      </xdr:nvSpPr>
      <xdr:spPr>
        <a:xfrm>
          <a:off x="685800" y="7706360"/>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7D8E530A-8788-4AC2-908B-83EED7451DEB}"/>
            </a:ext>
          </a:extLst>
        </xdr:cNvPr>
        <xdr:cNvSpPr/>
      </xdr:nvSpPr>
      <xdr:spPr>
        <a:xfrm>
          <a:off x="8128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6" name="正方形/長方形 145">
          <a:extLst>
            <a:ext uri="{FF2B5EF4-FFF2-40B4-BE49-F238E27FC236}">
              <a16:creationId xmlns:a16="http://schemas.microsoft.com/office/drawing/2014/main" id="{EBD6FDC5-1EA4-4820-98F9-781AB17F4959}"/>
            </a:ext>
          </a:extLst>
        </xdr:cNvPr>
        <xdr:cNvSpPr/>
      </xdr:nvSpPr>
      <xdr:spPr>
        <a:xfrm>
          <a:off x="8128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0F4FBE8-BEC3-4BAC-A86C-F63E99E9318E}"/>
            </a:ext>
          </a:extLst>
        </xdr:cNvPr>
        <xdr:cNvSpPr/>
      </xdr:nvSpPr>
      <xdr:spPr>
        <a:xfrm>
          <a:off x="17145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48" name="正方形/長方形 147">
          <a:extLst>
            <a:ext uri="{FF2B5EF4-FFF2-40B4-BE49-F238E27FC236}">
              <a16:creationId xmlns:a16="http://schemas.microsoft.com/office/drawing/2014/main" id="{E872C642-3184-430A-8A87-43622BA7ABED}"/>
            </a:ext>
          </a:extLst>
        </xdr:cNvPr>
        <xdr:cNvSpPr/>
      </xdr:nvSpPr>
      <xdr:spPr>
        <a:xfrm>
          <a:off x="17145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2CD2EA80-1DBD-4722-BC7C-DDCED40CF48D}"/>
            </a:ext>
          </a:extLst>
        </xdr:cNvPr>
        <xdr:cNvSpPr/>
      </xdr:nvSpPr>
      <xdr:spPr>
        <a:xfrm>
          <a:off x="27432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0" name="正方形/長方形 149">
          <a:extLst>
            <a:ext uri="{FF2B5EF4-FFF2-40B4-BE49-F238E27FC236}">
              <a16:creationId xmlns:a16="http://schemas.microsoft.com/office/drawing/2014/main" id="{9449C65E-8EE0-4E61-AE4E-8A72F3490181}"/>
            </a:ext>
          </a:extLst>
        </xdr:cNvPr>
        <xdr:cNvSpPr/>
      </xdr:nvSpPr>
      <xdr:spPr>
        <a:xfrm>
          <a:off x="27432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1" name="正方形/長方形 150">
          <a:extLst>
            <a:ext uri="{FF2B5EF4-FFF2-40B4-BE49-F238E27FC236}">
              <a16:creationId xmlns:a16="http://schemas.microsoft.com/office/drawing/2014/main" id="{CCF922B4-E894-44A3-9B65-77E2BFBC66E9}"/>
            </a:ext>
          </a:extLst>
        </xdr:cNvPr>
        <xdr:cNvSpPr/>
      </xdr:nvSpPr>
      <xdr:spPr>
        <a:xfrm>
          <a:off x="685800" y="8806180"/>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2" name="テキスト ボックス 151">
          <a:extLst>
            <a:ext uri="{FF2B5EF4-FFF2-40B4-BE49-F238E27FC236}">
              <a16:creationId xmlns:a16="http://schemas.microsoft.com/office/drawing/2014/main" id="{EAF5E1D0-6BB8-43F5-BC22-86FE47984FCC}"/>
            </a:ext>
          </a:extLst>
        </xdr:cNvPr>
        <xdr:cNvSpPr txBox="1"/>
      </xdr:nvSpPr>
      <xdr:spPr>
        <a:xfrm>
          <a:off x="666750" y="862266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3" name="直線コネクタ 152">
          <a:extLst>
            <a:ext uri="{FF2B5EF4-FFF2-40B4-BE49-F238E27FC236}">
              <a16:creationId xmlns:a16="http://schemas.microsoft.com/office/drawing/2014/main" id="{FE3C3226-E87E-476F-A6AE-4787E239DB77}"/>
            </a:ext>
          </a:extLst>
        </xdr:cNvPr>
        <xdr:cNvCxnSpPr/>
      </xdr:nvCxnSpPr>
      <xdr:spPr>
        <a:xfrm>
          <a:off x="685800" y="11008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4" name="テキスト ボックス 153">
          <a:extLst>
            <a:ext uri="{FF2B5EF4-FFF2-40B4-BE49-F238E27FC236}">
              <a16:creationId xmlns:a16="http://schemas.microsoft.com/office/drawing/2014/main" id="{F37AD997-EADA-449D-9DFA-ADF0B9CC845F}"/>
            </a:ext>
          </a:extLst>
        </xdr:cNvPr>
        <xdr:cNvSpPr txBox="1"/>
      </xdr:nvSpPr>
      <xdr:spPr>
        <a:xfrm>
          <a:off x="275590" y="10871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5" name="直線コネクタ 154">
          <a:extLst>
            <a:ext uri="{FF2B5EF4-FFF2-40B4-BE49-F238E27FC236}">
              <a16:creationId xmlns:a16="http://schemas.microsoft.com/office/drawing/2014/main" id="{D2E15F18-2F72-4605-BA6B-3027E119B783}"/>
            </a:ext>
          </a:extLst>
        </xdr:cNvPr>
        <xdr:cNvCxnSpPr/>
      </xdr:nvCxnSpPr>
      <xdr:spPr>
        <a:xfrm>
          <a:off x="685800" y="10640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730"/>
    <xdr:sp macro="" textlink="">
      <xdr:nvSpPr>
        <xdr:cNvPr id="156" name="テキスト ボックス 155">
          <a:extLst>
            <a:ext uri="{FF2B5EF4-FFF2-40B4-BE49-F238E27FC236}">
              <a16:creationId xmlns:a16="http://schemas.microsoft.com/office/drawing/2014/main" id="{70E7E0DB-CA81-43B0-A641-70D581B593C9}"/>
            </a:ext>
          </a:extLst>
        </xdr:cNvPr>
        <xdr:cNvSpPr txBox="1"/>
      </xdr:nvSpPr>
      <xdr:spPr>
        <a:xfrm>
          <a:off x="275590" y="10504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57" name="直線コネクタ 156">
          <a:extLst>
            <a:ext uri="{FF2B5EF4-FFF2-40B4-BE49-F238E27FC236}">
              <a16:creationId xmlns:a16="http://schemas.microsoft.com/office/drawing/2014/main" id="{8BA78636-B164-4D78-87D3-F23A1CBDA788}"/>
            </a:ext>
          </a:extLst>
        </xdr:cNvPr>
        <xdr:cNvCxnSpPr/>
      </xdr:nvCxnSpPr>
      <xdr:spPr>
        <a:xfrm>
          <a:off x="685800" y="10273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730"/>
    <xdr:sp macro="" textlink="">
      <xdr:nvSpPr>
        <xdr:cNvPr id="158" name="テキスト ボックス 157">
          <a:extLst>
            <a:ext uri="{FF2B5EF4-FFF2-40B4-BE49-F238E27FC236}">
              <a16:creationId xmlns:a16="http://schemas.microsoft.com/office/drawing/2014/main" id="{77137E9B-B9F3-496F-9E88-5D8C32A40A7E}"/>
            </a:ext>
          </a:extLst>
        </xdr:cNvPr>
        <xdr:cNvSpPr txBox="1"/>
      </xdr:nvSpPr>
      <xdr:spPr>
        <a:xfrm>
          <a:off x="339725" y="1013714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3FC54698-EE0E-42FE-9F15-4B6E06541E18}"/>
            </a:ext>
          </a:extLst>
        </xdr:cNvPr>
        <xdr:cNvCxnSpPr/>
      </xdr:nvCxnSpPr>
      <xdr:spPr>
        <a:xfrm>
          <a:off x="6858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60" name="テキスト ボックス 159">
          <a:extLst>
            <a:ext uri="{FF2B5EF4-FFF2-40B4-BE49-F238E27FC236}">
              <a16:creationId xmlns:a16="http://schemas.microsoft.com/office/drawing/2014/main" id="{1490C746-9626-4667-801A-B28BB395E647}"/>
            </a:ext>
          </a:extLst>
        </xdr:cNvPr>
        <xdr:cNvSpPr txBox="1"/>
      </xdr:nvSpPr>
      <xdr:spPr>
        <a:xfrm>
          <a:off x="339725" y="97694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1" name="直線コネクタ 160">
          <a:extLst>
            <a:ext uri="{FF2B5EF4-FFF2-40B4-BE49-F238E27FC236}">
              <a16:creationId xmlns:a16="http://schemas.microsoft.com/office/drawing/2014/main" id="{331C52E9-0DEC-48AE-93CF-32F0FB17B6EF}"/>
            </a:ext>
          </a:extLst>
        </xdr:cNvPr>
        <xdr:cNvCxnSpPr/>
      </xdr:nvCxnSpPr>
      <xdr:spPr>
        <a:xfrm>
          <a:off x="685800" y="954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730"/>
    <xdr:sp macro="" textlink="">
      <xdr:nvSpPr>
        <xdr:cNvPr id="162" name="テキスト ボックス 161">
          <a:extLst>
            <a:ext uri="{FF2B5EF4-FFF2-40B4-BE49-F238E27FC236}">
              <a16:creationId xmlns:a16="http://schemas.microsoft.com/office/drawing/2014/main" id="{F76508A1-4E6D-4CE0-B71B-B7CA57A9A6D8}"/>
            </a:ext>
          </a:extLst>
        </xdr:cNvPr>
        <xdr:cNvSpPr txBox="1"/>
      </xdr:nvSpPr>
      <xdr:spPr>
        <a:xfrm>
          <a:off x="339725" y="94049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3" name="直線コネクタ 162">
          <a:extLst>
            <a:ext uri="{FF2B5EF4-FFF2-40B4-BE49-F238E27FC236}">
              <a16:creationId xmlns:a16="http://schemas.microsoft.com/office/drawing/2014/main" id="{88A34A35-9E2F-4467-BA1B-861C5F8E1400}"/>
            </a:ext>
          </a:extLst>
        </xdr:cNvPr>
        <xdr:cNvCxnSpPr/>
      </xdr:nvCxnSpPr>
      <xdr:spPr>
        <a:xfrm>
          <a:off x="685800" y="9173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730"/>
    <xdr:sp macro="" textlink="">
      <xdr:nvSpPr>
        <xdr:cNvPr id="164" name="テキスト ボックス 163">
          <a:extLst>
            <a:ext uri="{FF2B5EF4-FFF2-40B4-BE49-F238E27FC236}">
              <a16:creationId xmlns:a16="http://schemas.microsoft.com/office/drawing/2014/main" id="{BF125122-0B0E-467F-91E4-0B02930A69D9}"/>
            </a:ext>
          </a:extLst>
        </xdr:cNvPr>
        <xdr:cNvSpPr txBox="1"/>
      </xdr:nvSpPr>
      <xdr:spPr>
        <a:xfrm>
          <a:off x="339725" y="90373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5" name="直線コネクタ 164">
          <a:extLst>
            <a:ext uri="{FF2B5EF4-FFF2-40B4-BE49-F238E27FC236}">
              <a16:creationId xmlns:a16="http://schemas.microsoft.com/office/drawing/2014/main" id="{8D07D485-1496-45F5-B3F4-8A170FD47A38}"/>
            </a:ext>
          </a:extLst>
        </xdr:cNvPr>
        <xdr:cNvCxnSpPr/>
      </xdr:nvCxnSpPr>
      <xdr:spPr>
        <a:xfrm>
          <a:off x="685800" y="88061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820" cy="252095"/>
    <xdr:sp macro="" textlink="">
      <xdr:nvSpPr>
        <xdr:cNvPr id="166" name="テキスト ボックス 165">
          <a:extLst>
            <a:ext uri="{FF2B5EF4-FFF2-40B4-BE49-F238E27FC236}">
              <a16:creationId xmlns:a16="http://schemas.microsoft.com/office/drawing/2014/main" id="{046C8AC9-0608-4C7E-A331-A163C93C4BFA}"/>
            </a:ext>
          </a:extLst>
        </xdr:cNvPr>
        <xdr:cNvSpPr txBox="1"/>
      </xdr:nvSpPr>
      <xdr:spPr>
        <a:xfrm>
          <a:off x="384810" y="866965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67" name="【橋りょう・トンネル】&#10;有形固定資産減価償却率グラフ枠">
          <a:extLst>
            <a:ext uri="{FF2B5EF4-FFF2-40B4-BE49-F238E27FC236}">
              <a16:creationId xmlns:a16="http://schemas.microsoft.com/office/drawing/2014/main" id="{150741DE-B67E-4147-BCE0-34C36FE51344}"/>
            </a:ext>
          </a:extLst>
        </xdr:cNvPr>
        <xdr:cNvSpPr/>
      </xdr:nvSpPr>
      <xdr:spPr>
        <a:xfrm>
          <a:off x="685800" y="8806180"/>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87630</xdr:rowOff>
    </xdr:from>
    <xdr:to>
      <xdr:col>24</xdr:col>
      <xdr:colOff>62865</xdr:colOff>
      <xdr:row>63</xdr:row>
      <xdr:rowOff>44450</xdr:rowOff>
    </xdr:to>
    <xdr:cxnSp macro="">
      <xdr:nvCxnSpPr>
        <xdr:cNvPr id="168" name="直線コネクタ 167">
          <a:extLst>
            <a:ext uri="{FF2B5EF4-FFF2-40B4-BE49-F238E27FC236}">
              <a16:creationId xmlns:a16="http://schemas.microsoft.com/office/drawing/2014/main" id="{1D618F0B-5B52-4971-B822-7CE7A255D402}"/>
            </a:ext>
          </a:extLst>
        </xdr:cNvPr>
        <xdr:cNvCxnSpPr/>
      </xdr:nvCxnSpPr>
      <xdr:spPr>
        <a:xfrm flipV="1">
          <a:off x="4177665" y="9168130"/>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48895</xdr:rowOff>
    </xdr:from>
    <xdr:ext cx="403860" cy="252730"/>
    <xdr:sp macro="" textlink="">
      <xdr:nvSpPr>
        <xdr:cNvPr id="169" name="【橋りょう・トンネル】&#10;有形固定資産減価償却率最小値テキスト">
          <a:extLst>
            <a:ext uri="{FF2B5EF4-FFF2-40B4-BE49-F238E27FC236}">
              <a16:creationId xmlns:a16="http://schemas.microsoft.com/office/drawing/2014/main" id="{5BB56B66-3031-420E-861F-9058396439CE}"/>
            </a:ext>
          </a:extLst>
        </xdr:cNvPr>
        <xdr:cNvSpPr txBox="1"/>
      </xdr:nvSpPr>
      <xdr:spPr>
        <a:xfrm>
          <a:off x="4216400" y="1045019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44450</xdr:rowOff>
    </xdr:from>
    <xdr:to>
      <xdr:col>24</xdr:col>
      <xdr:colOff>152400</xdr:colOff>
      <xdr:row>63</xdr:row>
      <xdr:rowOff>44450</xdr:rowOff>
    </xdr:to>
    <xdr:cxnSp macro="">
      <xdr:nvCxnSpPr>
        <xdr:cNvPr id="170" name="直線コネクタ 169">
          <a:extLst>
            <a:ext uri="{FF2B5EF4-FFF2-40B4-BE49-F238E27FC236}">
              <a16:creationId xmlns:a16="http://schemas.microsoft.com/office/drawing/2014/main" id="{7B9DE5B6-4E91-4CD3-94BB-50C9A563D702}"/>
            </a:ext>
          </a:extLst>
        </xdr:cNvPr>
        <xdr:cNvCxnSpPr/>
      </xdr:nvCxnSpPr>
      <xdr:spPr>
        <a:xfrm>
          <a:off x="4108450" y="10445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35560</xdr:rowOff>
    </xdr:from>
    <xdr:ext cx="403860" cy="252730"/>
    <xdr:sp macro="" textlink="">
      <xdr:nvSpPr>
        <xdr:cNvPr id="171" name="【橋りょう・トンネル】&#10;有形固定資産減価償却率最大値テキスト">
          <a:extLst>
            <a:ext uri="{FF2B5EF4-FFF2-40B4-BE49-F238E27FC236}">
              <a16:creationId xmlns:a16="http://schemas.microsoft.com/office/drawing/2014/main" id="{FE073A56-34E4-439C-8902-72579FD06ABB}"/>
            </a:ext>
          </a:extLst>
        </xdr:cNvPr>
        <xdr:cNvSpPr txBox="1"/>
      </xdr:nvSpPr>
      <xdr:spPr>
        <a:xfrm>
          <a:off x="4216400" y="895096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87630</xdr:rowOff>
    </xdr:from>
    <xdr:to>
      <xdr:col>24</xdr:col>
      <xdr:colOff>152400</xdr:colOff>
      <xdr:row>55</xdr:row>
      <xdr:rowOff>87630</xdr:rowOff>
    </xdr:to>
    <xdr:cxnSp macro="">
      <xdr:nvCxnSpPr>
        <xdr:cNvPr id="172" name="直線コネクタ 171">
          <a:extLst>
            <a:ext uri="{FF2B5EF4-FFF2-40B4-BE49-F238E27FC236}">
              <a16:creationId xmlns:a16="http://schemas.microsoft.com/office/drawing/2014/main" id="{59A31722-6D18-4101-B052-FA57225F4F2A}"/>
            </a:ext>
          </a:extLst>
        </xdr:cNvPr>
        <xdr:cNvCxnSpPr/>
      </xdr:nvCxnSpPr>
      <xdr:spPr>
        <a:xfrm>
          <a:off x="4108450" y="9168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17145</xdr:rowOff>
    </xdr:from>
    <xdr:ext cx="403860" cy="252095"/>
    <xdr:sp macro="" textlink="">
      <xdr:nvSpPr>
        <xdr:cNvPr id="173" name="【橋りょう・トンネル】&#10;有形固定資産減価償却率平均値テキスト">
          <a:extLst>
            <a:ext uri="{FF2B5EF4-FFF2-40B4-BE49-F238E27FC236}">
              <a16:creationId xmlns:a16="http://schemas.microsoft.com/office/drawing/2014/main" id="{8E1EEADB-6C4E-4336-9B1B-44D630AEEF1C}"/>
            </a:ext>
          </a:extLst>
        </xdr:cNvPr>
        <xdr:cNvSpPr txBox="1"/>
      </xdr:nvSpPr>
      <xdr:spPr>
        <a:xfrm>
          <a:off x="4216400" y="992314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38100</xdr:rowOff>
    </xdr:from>
    <xdr:to>
      <xdr:col>24</xdr:col>
      <xdr:colOff>114300</xdr:colOff>
      <xdr:row>60</xdr:row>
      <xdr:rowOff>137160</xdr:rowOff>
    </xdr:to>
    <xdr:sp macro="" textlink="">
      <xdr:nvSpPr>
        <xdr:cNvPr id="174" name="フローチャート: 判断 173">
          <a:extLst>
            <a:ext uri="{FF2B5EF4-FFF2-40B4-BE49-F238E27FC236}">
              <a16:creationId xmlns:a16="http://schemas.microsoft.com/office/drawing/2014/main" id="{456306A1-ABE9-4098-84B2-53D0005B37C5}"/>
            </a:ext>
          </a:extLst>
        </xdr:cNvPr>
        <xdr:cNvSpPr/>
      </xdr:nvSpPr>
      <xdr:spPr>
        <a:xfrm>
          <a:off x="4127500" y="9944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111125</xdr:rowOff>
    </xdr:to>
    <xdr:sp macro="" textlink="">
      <xdr:nvSpPr>
        <xdr:cNvPr id="175" name="フローチャート: 判断 174">
          <a:extLst>
            <a:ext uri="{FF2B5EF4-FFF2-40B4-BE49-F238E27FC236}">
              <a16:creationId xmlns:a16="http://schemas.microsoft.com/office/drawing/2014/main" id="{5985240D-5F4F-49A3-8D26-4E7CDA8E39E1}"/>
            </a:ext>
          </a:extLst>
        </xdr:cNvPr>
        <xdr:cNvSpPr/>
      </xdr:nvSpPr>
      <xdr:spPr>
        <a:xfrm>
          <a:off x="3384550" y="99180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159385</xdr:rowOff>
    </xdr:from>
    <xdr:to>
      <xdr:col>15</xdr:col>
      <xdr:colOff>101600</xdr:colOff>
      <xdr:row>60</xdr:row>
      <xdr:rowOff>90805</xdr:rowOff>
    </xdr:to>
    <xdr:sp macro="" textlink="">
      <xdr:nvSpPr>
        <xdr:cNvPr id="176" name="フローチャート: 判断 175">
          <a:extLst>
            <a:ext uri="{FF2B5EF4-FFF2-40B4-BE49-F238E27FC236}">
              <a16:creationId xmlns:a16="http://schemas.microsoft.com/office/drawing/2014/main" id="{71ECB581-B7C5-40D9-9817-134074023727}"/>
            </a:ext>
          </a:extLst>
        </xdr:cNvPr>
        <xdr:cNvSpPr/>
      </xdr:nvSpPr>
      <xdr:spPr>
        <a:xfrm>
          <a:off x="2571750" y="99002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134620</xdr:rowOff>
    </xdr:from>
    <xdr:to>
      <xdr:col>10</xdr:col>
      <xdr:colOff>165100</xdr:colOff>
      <xdr:row>60</xdr:row>
      <xdr:rowOff>66675</xdr:rowOff>
    </xdr:to>
    <xdr:sp macro="" textlink="">
      <xdr:nvSpPr>
        <xdr:cNvPr id="177" name="フローチャート: 判断 176">
          <a:extLst>
            <a:ext uri="{FF2B5EF4-FFF2-40B4-BE49-F238E27FC236}">
              <a16:creationId xmlns:a16="http://schemas.microsoft.com/office/drawing/2014/main" id="{23A9DE7A-D558-49DA-B73D-ADE19447AED2}"/>
            </a:ext>
          </a:extLst>
        </xdr:cNvPr>
        <xdr:cNvSpPr/>
      </xdr:nvSpPr>
      <xdr:spPr>
        <a:xfrm>
          <a:off x="1778000" y="98755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123825</xdr:rowOff>
    </xdr:from>
    <xdr:to>
      <xdr:col>6</xdr:col>
      <xdr:colOff>38100</xdr:colOff>
      <xdr:row>60</xdr:row>
      <xdr:rowOff>55245</xdr:rowOff>
    </xdr:to>
    <xdr:sp macro="" textlink="">
      <xdr:nvSpPr>
        <xdr:cNvPr id="178" name="フローチャート: 判断 177">
          <a:extLst>
            <a:ext uri="{FF2B5EF4-FFF2-40B4-BE49-F238E27FC236}">
              <a16:creationId xmlns:a16="http://schemas.microsoft.com/office/drawing/2014/main" id="{FBBD3274-D1F9-47E5-B1FA-CDB76600E4BF}"/>
            </a:ext>
          </a:extLst>
        </xdr:cNvPr>
        <xdr:cNvSpPr/>
      </xdr:nvSpPr>
      <xdr:spPr>
        <a:xfrm>
          <a:off x="984250" y="986472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79" name="テキスト ボックス 178">
          <a:extLst>
            <a:ext uri="{FF2B5EF4-FFF2-40B4-BE49-F238E27FC236}">
              <a16:creationId xmlns:a16="http://schemas.microsoft.com/office/drawing/2014/main" id="{FC43448D-944B-4E86-96A3-ABBBC44664DF}"/>
            </a:ext>
          </a:extLst>
        </xdr:cNvPr>
        <xdr:cNvSpPr txBox="1"/>
      </xdr:nvSpPr>
      <xdr:spPr>
        <a:xfrm>
          <a:off x="40068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0" name="テキスト ボックス 179">
          <a:extLst>
            <a:ext uri="{FF2B5EF4-FFF2-40B4-BE49-F238E27FC236}">
              <a16:creationId xmlns:a16="http://schemas.microsoft.com/office/drawing/2014/main" id="{B89BD9B2-5986-4767-93C7-97B35AF32B66}"/>
            </a:ext>
          </a:extLst>
        </xdr:cNvPr>
        <xdr:cNvSpPr txBox="1"/>
      </xdr:nvSpPr>
      <xdr:spPr>
        <a:xfrm>
          <a:off x="32575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1" name="テキスト ボックス 180">
          <a:extLst>
            <a:ext uri="{FF2B5EF4-FFF2-40B4-BE49-F238E27FC236}">
              <a16:creationId xmlns:a16="http://schemas.microsoft.com/office/drawing/2014/main" id="{C3EA886A-83FF-4426-B64C-4E4106BB58DE}"/>
            </a:ext>
          </a:extLst>
        </xdr:cNvPr>
        <xdr:cNvSpPr txBox="1"/>
      </xdr:nvSpPr>
      <xdr:spPr>
        <a:xfrm>
          <a:off x="24511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2" name="テキスト ボックス 181">
          <a:extLst>
            <a:ext uri="{FF2B5EF4-FFF2-40B4-BE49-F238E27FC236}">
              <a16:creationId xmlns:a16="http://schemas.microsoft.com/office/drawing/2014/main" id="{D28F0488-75D5-447A-9F7B-0208DF8FA61C}"/>
            </a:ext>
          </a:extLst>
        </xdr:cNvPr>
        <xdr:cNvSpPr txBox="1"/>
      </xdr:nvSpPr>
      <xdr:spPr>
        <a:xfrm>
          <a:off x="16573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3" name="テキスト ボックス 182">
          <a:extLst>
            <a:ext uri="{FF2B5EF4-FFF2-40B4-BE49-F238E27FC236}">
              <a16:creationId xmlns:a16="http://schemas.microsoft.com/office/drawing/2014/main" id="{4084DD43-736E-4297-B1D3-2497811CB4A3}"/>
            </a:ext>
          </a:extLst>
        </xdr:cNvPr>
        <xdr:cNvSpPr txBox="1"/>
      </xdr:nvSpPr>
      <xdr:spPr>
        <a:xfrm>
          <a:off x="8572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49530</xdr:rowOff>
    </xdr:from>
    <xdr:to>
      <xdr:col>24</xdr:col>
      <xdr:colOff>114300</xdr:colOff>
      <xdr:row>59</xdr:row>
      <xdr:rowOff>148590</xdr:rowOff>
    </xdr:to>
    <xdr:sp macro="" textlink="">
      <xdr:nvSpPr>
        <xdr:cNvPr id="184" name="楕円 183">
          <a:extLst>
            <a:ext uri="{FF2B5EF4-FFF2-40B4-BE49-F238E27FC236}">
              <a16:creationId xmlns:a16="http://schemas.microsoft.com/office/drawing/2014/main" id="{32DA5764-486E-4CCC-898D-4AEA962DC781}"/>
            </a:ext>
          </a:extLst>
        </xdr:cNvPr>
        <xdr:cNvSpPr/>
      </xdr:nvSpPr>
      <xdr:spPr>
        <a:xfrm>
          <a:off x="4127500" y="97904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71755</xdr:rowOff>
    </xdr:from>
    <xdr:ext cx="403860" cy="252730"/>
    <xdr:sp macro="" textlink="">
      <xdr:nvSpPr>
        <xdr:cNvPr id="185" name="【橋りょう・トンネル】&#10;有形固定資産減価償却率該当値テキスト">
          <a:extLst>
            <a:ext uri="{FF2B5EF4-FFF2-40B4-BE49-F238E27FC236}">
              <a16:creationId xmlns:a16="http://schemas.microsoft.com/office/drawing/2014/main" id="{A88A83DF-A5F1-4487-BADC-D4312242E381}"/>
            </a:ext>
          </a:extLst>
        </xdr:cNvPr>
        <xdr:cNvSpPr txBox="1"/>
      </xdr:nvSpPr>
      <xdr:spPr>
        <a:xfrm>
          <a:off x="4216400" y="964755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24765</xdr:rowOff>
    </xdr:from>
    <xdr:to>
      <xdr:col>20</xdr:col>
      <xdr:colOff>38100</xdr:colOff>
      <xdr:row>59</xdr:row>
      <xdr:rowOff>124460</xdr:rowOff>
    </xdr:to>
    <xdr:sp macro="" textlink="">
      <xdr:nvSpPr>
        <xdr:cNvPr id="186" name="楕円 185">
          <a:extLst>
            <a:ext uri="{FF2B5EF4-FFF2-40B4-BE49-F238E27FC236}">
              <a16:creationId xmlns:a16="http://schemas.microsoft.com/office/drawing/2014/main" id="{5CA17BD8-FC4D-4514-AE0E-52472A2F2E97}"/>
            </a:ext>
          </a:extLst>
        </xdr:cNvPr>
        <xdr:cNvSpPr/>
      </xdr:nvSpPr>
      <xdr:spPr>
        <a:xfrm>
          <a:off x="3384550" y="97656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59</xdr:row>
      <xdr:rowOff>74295</xdr:rowOff>
    </xdr:from>
    <xdr:to>
      <xdr:col>24</xdr:col>
      <xdr:colOff>63500</xdr:colOff>
      <xdr:row>59</xdr:row>
      <xdr:rowOff>98425</xdr:rowOff>
    </xdr:to>
    <xdr:cxnSp macro="">
      <xdr:nvCxnSpPr>
        <xdr:cNvPr id="187" name="直線コネクタ 186">
          <a:extLst>
            <a:ext uri="{FF2B5EF4-FFF2-40B4-BE49-F238E27FC236}">
              <a16:creationId xmlns:a16="http://schemas.microsoft.com/office/drawing/2014/main" id="{B20F376C-C31A-4653-9F9F-1FCC6EF1225C}"/>
            </a:ext>
          </a:extLst>
        </xdr:cNvPr>
        <xdr:cNvCxnSpPr/>
      </xdr:nvCxnSpPr>
      <xdr:spPr>
        <a:xfrm>
          <a:off x="3429000" y="9815195"/>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20955</xdr:rowOff>
    </xdr:from>
    <xdr:to>
      <xdr:col>15</xdr:col>
      <xdr:colOff>101600</xdr:colOff>
      <xdr:row>59</xdr:row>
      <xdr:rowOff>120015</xdr:rowOff>
    </xdr:to>
    <xdr:sp macro="" textlink="">
      <xdr:nvSpPr>
        <xdr:cNvPr id="188" name="楕円 187">
          <a:extLst>
            <a:ext uri="{FF2B5EF4-FFF2-40B4-BE49-F238E27FC236}">
              <a16:creationId xmlns:a16="http://schemas.microsoft.com/office/drawing/2014/main" id="{DFF82D4A-0030-4A61-A5B6-0324978A9A6F}"/>
            </a:ext>
          </a:extLst>
        </xdr:cNvPr>
        <xdr:cNvSpPr/>
      </xdr:nvSpPr>
      <xdr:spPr>
        <a:xfrm>
          <a:off x="2571750" y="9761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71120</xdr:rowOff>
    </xdr:from>
    <xdr:to>
      <xdr:col>19</xdr:col>
      <xdr:colOff>171450</xdr:colOff>
      <xdr:row>59</xdr:row>
      <xdr:rowOff>74295</xdr:rowOff>
    </xdr:to>
    <xdr:cxnSp macro="">
      <xdr:nvCxnSpPr>
        <xdr:cNvPr id="189" name="直線コネクタ 188">
          <a:extLst>
            <a:ext uri="{FF2B5EF4-FFF2-40B4-BE49-F238E27FC236}">
              <a16:creationId xmlns:a16="http://schemas.microsoft.com/office/drawing/2014/main" id="{EAB8ED75-6E66-4C3D-B378-3BA6793188F2}"/>
            </a:ext>
          </a:extLst>
        </xdr:cNvPr>
        <xdr:cNvCxnSpPr/>
      </xdr:nvCxnSpPr>
      <xdr:spPr>
        <a:xfrm>
          <a:off x="2622550" y="981202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159385</xdr:rowOff>
    </xdr:from>
    <xdr:to>
      <xdr:col>10</xdr:col>
      <xdr:colOff>165100</xdr:colOff>
      <xdr:row>59</xdr:row>
      <xdr:rowOff>90805</xdr:rowOff>
    </xdr:to>
    <xdr:sp macro="" textlink="">
      <xdr:nvSpPr>
        <xdr:cNvPr id="190" name="楕円 189">
          <a:extLst>
            <a:ext uri="{FF2B5EF4-FFF2-40B4-BE49-F238E27FC236}">
              <a16:creationId xmlns:a16="http://schemas.microsoft.com/office/drawing/2014/main" id="{73B7DA4A-1252-411C-835F-38A3A68CDB97}"/>
            </a:ext>
          </a:extLst>
        </xdr:cNvPr>
        <xdr:cNvSpPr/>
      </xdr:nvSpPr>
      <xdr:spPr>
        <a:xfrm>
          <a:off x="1778000" y="97351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40640</xdr:rowOff>
    </xdr:from>
    <xdr:to>
      <xdr:col>15</xdr:col>
      <xdr:colOff>50800</xdr:colOff>
      <xdr:row>59</xdr:row>
      <xdr:rowOff>71120</xdr:rowOff>
    </xdr:to>
    <xdr:cxnSp macro="">
      <xdr:nvCxnSpPr>
        <xdr:cNvPr id="191" name="直線コネクタ 190">
          <a:extLst>
            <a:ext uri="{FF2B5EF4-FFF2-40B4-BE49-F238E27FC236}">
              <a16:creationId xmlns:a16="http://schemas.microsoft.com/office/drawing/2014/main" id="{92F4AE13-A63B-4283-B67B-615BC2F4947B}"/>
            </a:ext>
          </a:extLst>
        </xdr:cNvPr>
        <xdr:cNvCxnSpPr/>
      </xdr:nvCxnSpPr>
      <xdr:spPr>
        <a:xfrm>
          <a:off x="1828800" y="9781540"/>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56515</xdr:rowOff>
    </xdr:from>
    <xdr:to>
      <xdr:col>6</xdr:col>
      <xdr:colOff>38100</xdr:colOff>
      <xdr:row>59</xdr:row>
      <xdr:rowOff>155575</xdr:rowOff>
    </xdr:to>
    <xdr:sp macro="" textlink="">
      <xdr:nvSpPr>
        <xdr:cNvPr id="192" name="楕円 191">
          <a:extLst>
            <a:ext uri="{FF2B5EF4-FFF2-40B4-BE49-F238E27FC236}">
              <a16:creationId xmlns:a16="http://schemas.microsoft.com/office/drawing/2014/main" id="{72C82827-F9AD-4D85-B88B-8238F797BF41}"/>
            </a:ext>
          </a:extLst>
        </xdr:cNvPr>
        <xdr:cNvSpPr/>
      </xdr:nvSpPr>
      <xdr:spPr>
        <a:xfrm>
          <a:off x="984250" y="97974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59</xdr:row>
      <xdr:rowOff>40640</xdr:rowOff>
    </xdr:from>
    <xdr:to>
      <xdr:col>10</xdr:col>
      <xdr:colOff>114300</xdr:colOff>
      <xdr:row>59</xdr:row>
      <xdr:rowOff>106680</xdr:rowOff>
    </xdr:to>
    <xdr:cxnSp macro="">
      <xdr:nvCxnSpPr>
        <xdr:cNvPr id="193" name="直線コネクタ 192">
          <a:extLst>
            <a:ext uri="{FF2B5EF4-FFF2-40B4-BE49-F238E27FC236}">
              <a16:creationId xmlns:a16="http://schemas.microsoft.com/office/drawing/2014/main" id="{24790386-0543-47F2-B94A-6FB5AF43FD21}"/>
            </a:ext>
          </a:extLst>
        </xdr:cNvPr>
        <xdr:cNvCxnSpPr/>
      </xdr:nvCxnSpPr>
      <xdr:spPr>
        <a:xfrm flipV="1">
          <a:off x="1028700" y="9781540"/>
          <a:ext cx="8001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102870</xdr:rowOff>
    </xdr:from>
    <xdr:ext cx="403860" cy="252730"/>
    <xdr:sp macro="" textlink="">
      <xdr:nvSpPr>
        <xdr:cNvPr id="194" name="n_1aveValue【橋りょう・トンネル】&#10;有形固定資産減価償却率">
          <a:extLst>
            <a:ext uri="{FF2B5EF4-FFF2-40B4-BE49-F238E27FC236}">
              <a16:creationId xmlns:a16="http://schemas.microsoft.com/office/drawing/2014/main" id="{24A88C42-9567-4861-A0F3-E26DB7F8DC96}"/>
            </a:ext>
          </a:extLst>
        </xdr:cNvPr>
        <xdr:cNvSpPr txBox="1"/>
      </xdr:nvSpPr>
      <xdr:spPr>
        <a:xfrm>
          <a:off x="3239135" y="1000887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81915</xdr:rowOff>
    </xdr:from>
    <xdr:ext cx="403860" cy="253365"/>
    <xdr:sp macro="" textlink="">
      <xdr:nvSpPr>
        <xdr:cNvPr id="195" name="n_2aveValue【橋りょう・トンネル】&#10;有形固定資産減価償却率">
          <a:extLst>
            <a:ext uri="{FF2B5EF4-FFF2-40B4-BE49-F238E27FC236}">
              <a16:creationId xmlns:a16="http://schemas.microsoft.com/office/drawing/2014/main" id="{6C2BF8E3-A378-43CA-81AC-5C8A20CF6835}"/>
            </a:ext>
          </a:extLst>
        </xdr:cNvPr>
        <xdr:cNvSpPr txBox="1"/>
      </xdr:nvSpPr>
      <xdr:spPr>
        <a:xfrm>
          <a:off x="2439035" y="99879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57785</xdr:rowOff>
    </xdr:from>
    <xdr:ext cx="403860" cy="253365"/>
    <xdr:sp macro="" textlink="">
      <xdr:nvSpPr>
        <xdr:cNvPr id="196" name="n_3aveValue【橋りょう・トンネル】&#10;有形固定資産減価償却率">
          <a:extLst>
            <a:ext uri="{FF2B5EF4-FFF2-40B4-BE49-F238E27FC236}">
              <a16:creationId xmlns:a16="http://schemas.microsoft.com/office/drawing/2014/main" id="{8EDF340A-B882-42A2-BE47-AF89A1077ABD}"/>
            </a:ext>
          </a:extLst>
        </xdr:cNvPr>
        <xdr:cNvSpPr txBox="1"/>
      </xdr:nvSpPr>
      <xdr:spPr>
        <a:xfrm>
          <a:off x="1645285" y="99637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46990</xdr:rowOff>
    </xdr:from>
    <xdr:ext cx="405130" cy="252730"/>
    <xdr:sp macro="" textlink="">
      <xdr:nvSpPr>
        <xdr:cNvPr id="197" name="n_4aveValue【橋りょう・トンネル】&#10;有形固定資産減価償却率">
          <a:extLst>
            <a:ext uri="{FF2B5EF4-FFF2-40B4-BE49-F238E27FC236}">
              <a16:creationId xmlns:a16="http://schemas.microsoft.com/office/drawing/2014/main" id="{644ED953-7D5E-422C-BA7B-8BA5660F8A2F}"/>
            </a:ext>
          </a:extLst>
        </xdr:cNvPr>
        <xdr:cNvSpPr txBox="1"/>
      </xdr:nvSpPr>
      <xdr:spPr>
        <a:xfrm>
          <a:off x="851535" y="99529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140335</xdr:rowOff>
    </xdr:from>
    <xdr:ext cx="403860" cy="252095"/>
    <xdr:sp macro="" textlink="">
      <xdr:nvSpPr>
        <xdr:cNvPr id="198" name="n_1mainValue【橋りょう・トンネル】&#10;有形固定資産減価償却率">
          <a:extLst>
            <a:ext uri="{FF2B5EF4-FFF2-40B4-BE49-F238E27FC236}">
              <a16:creationId xmlns:a16="http://schemas.microsoft.com/office/drawing/2014/main" id="{E43B0223-6CD2-47D5-983C-76035E66304C}"/>
            </a:ext>
          </a:extLst>
        </xdr:cNvPr>
        <xdr:cNvSpPr txBox="1"/>
      </xdr:nvSpPr>
      <xdr:spPr>
        <a:xfrm>
          <a:off x="3239135" y="95510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136525</xdr:rowOff>
    </xdr:from>
    <xdr:ext cx="403860" cy="253365"/>
    <xdr:sp macro="" textlink="">
      <xdr:nvSpPr>
        <xdr:cNvPr id="199" name="n_2mainValue【橋りょう・トンネル】&#10;有形固定資産減価償却率">
          <a:extLst>
            <a:ext uri="{FF2B5EF4-FFF2-40B4-BE49-F238E27FC236}">
              <a16:creationId xmlns:a16="http://schemas.microsoft.com/office/drawing/2014/main" id="{C7916130-C161-4751-8B00-32E5B2E1DAF3}"/>
            </a:ext>
          </a:extLst>
        </xdr:cNvPr>
        <xdr:cNvSpPr txBox="1"/>
      </xdr:nvSpPr>
      <xdr:spPr>
        <a:xfrm>
          <a:off x="2439035" y="95472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106680</xdr:rowOff>
    </xdr:from>
    <xdr:ext cx="403860" cy="252095"/>
    <xdr:sp macro="" textlink="">
      <xdr:nvSpPr>
        <xdr:cNvPr id="200" name="n_3mainValue【橋りょう・トンネル】&#10;有形固定資産減価償却率">
          <a:extLst>
            <a:ext uri="{FF2B5EF4-FFF2-40B4-BE49-F238E27FC236}">
              <a16:creationId xmlns:a16="http://schemas.microsoft.com/office/drawing/2014/main" id="{48B5AA83-EB0C-41D8-B7FE-86E2D1D519E4}"/>
            </a:ext>
          </a:extLst>
        </xdr:cNvPr>
        <xdr:cNvSpPr txBox="1"/>
      </xdr:nvSpPr>
      <xdr:spPr>
        <a:xfrm>
          <a:off x="1645285" y="95173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4445</xdr:rowOff>
    </xdr:from>
    <xdr:ext cx="405130" cy="253365"/>
    <xdr:sp macro="" textlink="">
      <xdr:nvSpPr>
        <xdr:cNvPr id="201" name="n_4mainValue【橋りょう・トンネル】&#10;有形固定資産減価償却率">
          <a:extLst>
            <a:ext uri="{FF2B5EF4-FFF2-40B4-BE49-F238E27FC236}">
              <a16:creationId xmlns:a16="http://schemas.microsoft.com/office/drawing/2014/main" id="{B827CCA6-6FB2-4B54-BA2F-BF8C33137E67}"/>
            </a:ext>
          </a:extLst>
        </xdr:cNvPr>
        <xdr:cNvSpPr txBox="1"/>
      </xdr:nvSpPr>
      <xdr:spPr>
        <a:xfrm>
          <a:off x="851535" y="95802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2" name="正方形/長方形 201">
          <a:extLst>
            <a:ext uri="{FF2B5EF4-FFF2-40B4-BE49-F238E27FC236}">
              <a16:creationId xmlns:a16="http://schemas.microsoft.com/office/drawing/2014/main" id="{49EF04C2-D46F-49EC-9ECA-A36A6FB8234D}"/>
            </a:ext>
          </a:extLst>
        </xdr:cNvPr>
        <xdr:cNvSpPr/>
      </xdr:nvSpPr>
      <xdr:spPr>
        <a:xfrm>
          <a:off x="5956300" y="7706360"/>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D61D4587-0D61-43CE-A807-7C3231CAED4B}"/>
            </a:ext>
          </a:extLst>
        </xdr:cNvPr>
        <xdr:cNvSpPr/>
      </xdr:nvSpPr>
      <xdr:spPr>
        <a:xfrm>
          <a:off x="606425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4" name="正方形/長方形 203">
          <a:extLst>
            <a:ext uri="{FF2B5EF4-FFF2-40B4-BE49-F238E27FC236}">
              <a16:creationId xmlns:a16="http://schemas.microsoft.com/office/drawing/2014/main" id="{917FA76A-FE0C-43D1-BE73-7480A143A789}"/>
            </a:ext>
          </a:extLst>
        </xdr:cNvPr>
        <xdr:cNvSpPr/>
      </xdr:nvSpPr>
      <xdr:spPr>
        <a:xfrm>
          <a:off x="606425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CAE63E01-598D-4271-B10D-64158089624B}"/>
            </a:ext>
          </a:extLst>
        </xdr:cNvPr>
        <xdr:cNvSpPr/>
      </xdr:nvSpPr>
      <xdr:spPr>
        <a:xfrm>
          <a:off x="69850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6" name="正方形/長方形 205">
          <a:extLst>
            <a:ext uri="{FF2B5EF4-FFF2-40B4-BE49-F238E27FC236}">
              <a16:creationId xmlns:a16="http://schemas.microsoft.com/office/drawing/2014/main" id="{61BFBB38-43DB-458F-A63F-7F8AF6700389}"/>
            </a:ext>
          </a:extLst>
        </xdr:cNvPr>
        <xdr:cNvSpPr/>
      </xdr:nvSpPr>
      <xdr:spPr>
        <a:xfrm>
          <a:off x="69850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413DE0A6-E0AA-479B-B409-DFAC1D097DC4}"/>
            </a:ext>
          </a:extLst>
        </xdr:cNvPr>
        <xdr:cNvSpPr/>
      </xdr:nvSpPr>
      <xdr:spPr>
        <a:xfrm>
          <a:off x="80137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08" name="正方形/長方形 207">
          <a:extLst>
            <a:ext uri="{FF2B5EF4-FFF2-40B4-BE49-F238E27FC236}">
              <a16:creationId xmlns:a16="http://schemas.microsoft.com/office/drawing/2014/main" id="{B62ECB5B-A4C9-4319-AEBD-B3D789BAD8EF}"/>
            </a:ext>
          </a:extLst>
        </xdr:cNvPr>
        <xdr:cNvSpPr/>
      </xdr:nvSpPr>
      <xdr:spPr>
        <a:xfrm>
          <a:off x="80137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09" name="正方形/長方形 208">
          <a:extLst>
            <a:ext uri="{FF2B5EF4-FFF2-40B4-BE49-F238E27FC236}">
              <a16:creationId xmlns:a16="http://schemas.microsoft.com/office/drawing/2014/main" id="{BB896F11-6A97-4625-9CDE-378126119CA4}"/>
            </a:ext>
          </a:extLst>
        </xdr:cNvPr>
        <xdr:cNvSpPr/>
      </xdr:nvSpPr>
      <xdr:spPr>
        <a:xfrm>
          <a:off x="5956300" y="8806180"/>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0" name="テキスト ボックス 209">
          <a:extLst>
            <a:ext uri="{FF2B5EF4-FFF2-40B4-BE49-F238E27FC236}">
              <a16:creationId xmlns:a16="http://schemas.microsoft.com/office/drawing/2014/main" id="{CEBCCCFA-DDDD-41BF-86E2-FAB211172A31}"/>
            </a:ext>
          </a:extLst>
        </xdr:cNvPr>
        <xdr:cNvSpPr txBox="1"/>
      </xdr:nvSpPr>
      <xdr:spPr>
        <a:xfrm>
          <a:off x="5918200" y="862266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1" name="直線コネクタ 210">
          <a:extLst>
            <a:ext uri="{FF2B5EF4-FFF2-40B4-BE49-F238E27FC236}">
              <a16:creationId xmlns:a16="http://schemas.microsoft.com/office/drawing/2014/main" id="{E2698E56-9851-4FF3-B75E-4256C5ED503C}"/>
            </a:ext>
          </a:extLst>
        </xdr:cNvPr>
        <xdr:cNvCxnSpPr/>
      </xdr:nvCxnSpPr>
      <xdr:spPr>
        <a:xfrm>
          <a:off x="5956300" y="110083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2" name="直線コネクタ 211">
          <a:extLst>
            <a:ext uri="{FF2B5EF4-FFF2-40B4-BE49-F238E27FC236}">
              <a16:creationId xmlns:a16="http://schemas.microsoft.com/office/drawing/2014/main" id="{C9643CB3-8CF8-40D5-A677-A9613C8ED8DB}"/>
            </a:ext>
          </a:extLst>
        </xdr:cNvPr>
        <xdr:cNvCxnSpPr/>
      </xdr:nvCxnSpPr>
      <xdr:spPr>
        <a:xfrm>
          <a:off x="5956300" y="10640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650" cy="252730"/>
    <xdr:sp macro="" textlink="">
      <xdr:nvSpPr>
        <xdr:cNvPr id="213" name="テキスト ボックス 212">
          <a:extLst>
            <a:ext uri="{FF2B5EF4-FFF2-40B4-BE49-F238E27FC236}">
              <a16:creationId xmlns:a16="http://schemas.microsoft.com/office/drawing/2014/main" id="{99D5FBC1-AF8C-4689-97A2-DEEC918847FB}"/>
            </a:ext>
          </a:extLst>
        </xdr:cNvPr>
        <xdr:cNvSpPr txBox="1"/>
      </xdr:nvSpPr>
      <xdr:spPr>
        <a:xfrm>
          <a:off x="5726430" y="10504805"/>
          <a:ext cx="247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4" name="直線コネクタ 213">
          <a:extLst>
            <a:ext uri="{FF2B5EF4-FFF2-40B4-BE49-F238E27FC236}">
              <a16:creationId xmlns:a16="http://schemas.microsoft.com/office/drawing/2014/main" id="{A16DA045-2C81-4CB8-BE5C-6AFCF9FDFD58}"/>
            </a:ext>
          </a:extLst>
        </xdr:cNvPr>
        <xdr:cNvCxnSpPr/>
      </xdr:nvCxnSpPr>
      <xdr:spPr>
        <a:xfrm>
          <a:off x="5956300" y="10273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2730"/>
    <xdr:sp macro="" textlink="">
      <xdr:nvSpPr>
        <xdr:cNvPr id="215" name="テキスト ボックス 214">
          <a:extLst>
            <a:ext uri="{FF2B5EF4-FFF2-40B4-BE49-F238E27FC236}">
              <a16:creationId xmlns:a16="http://schemas.microsoft.com/office/drawing/2014/main" id="{228650E4-6B3C-4DD4-B724-CC6BA8F4BB14}"/>
            </a:ext>
          </a:extLst>
        </xdr:cNvPr>
        <xdr:cNvSpPr txBox="1"/>
      </xdr:nvSpPr>
      <xdr:spPr>
        <a:xfrm>
          <a:off x="5417820" y="101371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DE19C77E-5B4F-42CC-82ED-94F12725BD3C}"/>
            </a:ext>
          </a:extLst>
        </xdr:cNvPr>
        <xdr:cNvCxnSpPr/>
      </xdr:nvCxnSpPr>
      <xdr:spPr>
        <a:xfrm>
          <a:off x="5956300" y="990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2095"/>
    <xdr:sp macro="" textlink="">
      <xdr:nvSpPr>
        <xdr:cNvPr id="217" name="テキスト ボックス 216">
          <a:extLst>
            <a:ext uri="{FF2B5EF4-FFF2-40B4-BE49-F238E27FC236}">
              <a16:creationId xmlns:a16="http://schemas.microsoft.com/office/drawing/2014/main" id="{E37C2E38-541B-4163-B4B3-E9E9561C036E}"/>
            </a:ext>
          </a:extLst>
        </xdr:cNvPr>
        <xdr:cNvSpPr txBox="1"/>
      </xdr:nvSpPr>
      <xdr:spPr>
        <a:xfrm>
          <a:off x="5417820" y="976947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18" name="直線コネクタ 217">
          <a:extLst>
            <a:ext uri="{FF2B5EF4-FFF2-40B4-BE49-F238E27FC236}">
              <a16:creationId xmlns:a16="http://schemas.microsoft.com/office/drawing/2014/main" id="{2AA6A885-CEE4-485B-93AE-5D02C876DA8E}"/>
            </a:ext>
          </a:extLst>
        </xdr:cNvPr>
        <xdr:cNvCxnSpPr/>
      </xdr:nvCxnSpPr>
      <xdr:spPr>
        <a:xfrm>
          <a:off x="5956300" y="954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2730"/>
    <xdr:sp macro="" textlink="">
      <xdr:nvSpPr>
        <xdr:cNvPr id="219" name="テキスト ボックス 218">
          <a:extLst>
            <a:ext uri="{FF2B5EF4-FFF2-40B4-BE49-F238E27FC236}">
              <a16:creationId xmlns:a16="http://schemas.microsoft.com/office/drawing/2014/main" id="{D4F872C3-EAEA-4A16-837D-FCF43019518E}"/>
            </a:ext>
          </a:extLst>
        </xdr:cNvPr>
        <xdr:cNvSpPr txBox="1"/>
      </xdr:nvSpPr>
      <xdr:spPr>
        <a:xfrm>
          <a:off x="5417820" y="940498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0" name="直線コネクタ 219">
          <a:extLst>
            <a:ext uri="{FF2B5EF4-FFF2-40B4-BE49-F238E27FC236}">
              <a16:creationId xmlns:a16="http://schemas.microsoft.com/office/drawing/2014/main" id="{3D2F0E77-228B-4ECA-BFA2-CD570BD80F14}"/>
            </a:ext>
          </a:extLst>
        </xdr:cNvPr>
        <xdr:cNvCxnSpPr/>
      </xdr:nvCxnSpPr>
      <xdr:spPr>
        <a:xfrm>
          <a:off x="5956300" y="91738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121920</xdr:rowOff>
    </xdr:from>
    <xdr:ext cx="595630" cy="252730"/>
    <xdr:sp macro="" textlink="">
      <xdr:nvSpPr>
        <xdr:cNvPr id="221" name="テキスト ボックス 220">
          <a:extLst>
            <a:ext uri="{FF2B5EF4-FFF2-40B4-BE49-F238E27FC236}">
              <a16:creationId xmlns:a16="http://schemas.microsoft.com/office/drawing/2014/main" id="{97CBC078-C0D5-473F-8099-BB2DFF8D849C}"/>
            </a:ext>
          </a:extLst>
        </xdr:cNvPr>
        <xdr:cNvSpPr txBox="1"/>
      </xdr:nvSpPr>
      <xdr:spPr>
        <a:xfrm>
          <a:off x="5417820" y="903732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2" name="直線コネクタ 221">
          <a:extLst>
            <a:ext uri="{FF2B5EF4-FFF2-40B4-BE49-F238E27FC236}">
              <a16:creationId xmlns:a16="http://schemas.microsoft.com/office/drawing/2014/main" id="{20249D40-62D1-4027-BE8D-E417919CD571}"/>
            </a:ext>
          </a:extLst>
        </xdr:cNvPr>
        <xdr:cNvCxnSpPr/>
      </xdr:nvCxnSpPr>
      <xdr:spPr>
        <a:xfrm>
          <a:off x="5956300" y="88061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84455</xdr:rowOff>
    </xdr:from>
    <xdr:ext cx="595630" cy="252095"/>
    <xdr:sp macro="" textlink="">
      <xdr:nvSpPr>
        <xdr:cNvPr id="223" name="テキスト ボックス 222">
          <a:extLst>
            <a:ext uri="{FF2B5EF4-FFF2-40B4-BE49-F238E27FC236}">
              <a16:creationId xmlns:a16="http://schemas.microsoft.com/office/drawing/2014/main" id="{3297C5E4-E115-46F8-B4B4-36AE30DEAF3A}"/>
            </a:ext>
          </a:extLst>
        </xdr:cNvPr>
        <xdr:cNvSpPr txBox="1"/>
      </xdr:nvSpPr>
      <xdr:spPr>
        <a:xfrm>
          <a:off x="5417820" y="866965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4" name="【橋りょう・トンネル】&#10;一人当たり有形固定資産（償却資産）額グラフ枠">
          <a:extLst>
            <a:ext uri="{FF2B5EF4-FFF2-40B4-BE49-F238E27FC236}">
              <a16:creationId xmlns:a16="http://schemas.microsoft.com/office/drawing/2014/main" id="{310CF862-E48B-4587-85E9-536748291C62}"/>
            </a:ext>
          </a:extLst>
        </xdr:cNvPr>
        <xdr:cNvSpPr/>
      </xdr:nvSpPr>
      <xdr:spPr>
        <a:xfrm>
          <a:off x="5956300" y="8806180"/>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111125</xdr:rowOff>
    </xdr:from>
    <xdr:to>
      <xdr:col>54</xdr:col>
      <xdr:colOff>171450</xdr:colOff>
      <xdr:row>64</xdr:row>
      <xdr:rowOff>69850</xdr:rowOff>
    </xdr:to>
    <xdr:cxnSp macro="">
      <xdr:nvCxnSpPr>
        <xdr:cNvPr id="225" name="直線コネクタ 224">
          <a:extLst>
            <a:ext uri="{FF2B5EF4-FFF2-40B4-BE49-F238E27FC236}">
              <a16:creationId xmlns:a16="http://schemas.microsoft.com/office/drawing/2014/main" id="{9700A502-99E2-441A-8E08-BF371A5811EF}"/>
            </a:ext>
          </a:extLst>
        </xdr:cNvPr>
        <xdr:cNvCxnSpPr/>
      </xdr:nvCxnSpPr>
      <xdr:spPr>
        <a:xfrm flipV="1">
          <a:off x="9429750" y="9191625"/>
          <a:ext cx="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73025</xdr:rowOff>
    </xdr:from>
    <xdr:ext cx="468630" cy="252095"/>
    <xdr:sp macro="" textlink="">
      <xdr:nvSpPr>
        <xdr:cNvPr id="226" name="【橋りょう・トンネル】&#10;一人当たり有形固定資産（償却資産）額最小値テキスト">
          <a:extLst>
            <a:ext uri="{FF2B5EF4-FFF2-40B4-BE49-F238E27FC236}">
              <a16:creationId xmlns:a16="http://schemas.microsoft.com/office/drawing/2014/main" id="{2A10EE85-394A-4F22-B3DA-16FD96556C48}"/>
            </a:ext>
          </a:extLst>
        </xdr:cNvPr>
        <xdr:cNvSpPr txBox="1"/>
      </xdr:nvSpPr>
      <xdr:spPr>
        <a:xfrm>
          <a:off x="9467850" y="1063942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1,315</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69850</xdr:rowOff>
    </xdr:from>
    <xdr:to>
      <xdr:col>55</xdr:col>
      <xdr:colOff>88900</xdr:colOff>
      <xdr:row>64</xdr:row>
      <xdr:rowOff>69850</xdr:rowOff>
    </xdr:to>
    <xdr:cxnSp macro="">
      <xdr:nvCxnSpPr>
        <xdr:cNvPr id="227" name="直線コネクタ 226">
          <a:extLst>
            <a:ext uri="{FF2B5EF4-FFF2-40B4-BE49-F238E27FC236}">
              <a16:creationId xmlns:a16="http://schemas.microsoft.com/office/drawing/2014/main" id="{BF7B12BA-4F83-4108-9A8B-72CB0DF37F84}"/>
            </a:ext>
          </a:extLst>
        </xdr:cNvPr>
        <xdr:cNvCxnSpPr/>
      </xdr:nvCxnSpPr>
      <xdr:spPr>
        <a:xfrm>
          <a:off x="9359900" y="10636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59055</xdr:rowOff>
    </xdr:from>
    <xdr:ext cx="597535" cy="253365"/>
    <xdr:sp macro="" textlink="">
      <xdr:nvSpPr>
        <xdr:cNvPr id="228" name="【橋りょう・トンネル】&#10;一人当たり有形固定資産（償却資産）額最大値テキスト">
          <a:extLst>
            <a:ext uri="{FF2B5EF4-FFF2-40B4-BE49-F238E27FC236}">
              <a16:creationId xmlns:a16="http://schemas.microsoft.com/office/drawing/2014/main" id="{6307C93B-75CE-486D-8235-09D0347FDC29}"/>
            </a:ext>
          </a:extLst>
        </xdr:cNvPr>
        <xdr:cNvSpPr txBox="1"/>
      </xdr:nvSpPr>
      <xdr:spPr>
        <a:xfrm>
          <a:off x="9467850" y="89744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395,110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111125</xdr:rowOff>
    </xdr:from>
    <xdr:to>
      <xdr:col>55</xdr:col>
      <xdr:colOff>88900</xdr:colOff>
      <xdr:row>55</xdr:row>
      <xdr:rowOff>111125</xdr:rowOff>
    </xdr:to>
    <xdr:cxnSp macro="">
      <xdr:nvCxnSpPr>
        <xdr:cNvPr id="229" name="直線コネクタ 228">
          <a:extLst>
            <a:ext uri="{FF2B5EF4-FFF2-40B4-BE49-F238E27FC236}">
              <a16:creationId xmlns:a16="http://schemas.microsoft.com/office/drawing/2014/main" id="{E176FD23-BFA2-432C-82BD-712B804D015B}"/>
            </a:ext>
          </a:extLst>
        </xdr:cNvPr>
        <xdr:cNvCxnSpPr/>
      </xdr:nvCxnSpPr>
      <xdr:spPr>
        <a:xfrm>
          <a:off x="9359900" y="9191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128905</xdr:rowOff>
    </xdr:from>
    <xdr:ext cx="597535" cy="252095"/>
    <xdr:sp macro="" textlink="">
      <xdr:nvSpPr>
        <xdr:cNvPr id="230" name="【橋りょう・トンネル】&#10;一人当たり有形固定資産（償却資産）額平均値テキスト">
          <a:extLst>
            <a:ext uri="{FF2B5EF4-FFF2-40B4-BE49-F238E27FC236}">
              <a16:creationId xmlns:a16="http://schemas.microsoft.com/office/drawing/2014/main" id="{A23D4CB0-6872-414B-9457-3CDF51A3409B}"/>
            </a:ext>
          </a:extLst>
        </xdr:cNvPr>
        <xdr:cNvSpPr txBox="1"/>
      </xdr:nvSpPr>
      <xdr:spPr>
        <a:xfrm>
          <a:off x="9467850" y="10200005"/>
          <a:ext cx="59753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149860</xdr:rowOff>
    </xdr:from>
    <xdr:to>
      <xdr:col>55</xdr:col>
      <xdr:colOff>50800</xdr:colOff>
      <xdr:row>62</xdr:row>
      <xdr:rowOff>81280</xdr:rowOff>
    </xdr:to>
    <xdr:sp macro="" textlink="">
      <xdr:nvSpPr>
        <xdr:cNvPr id="231" name="フローチャート: 判断 230">
          <a:extLst>
            <a:ext uri="{FF2B5EF4-FFF2-40B4-BE49-F238E27FC236}">
              <a16:creationId xmlns:a16="http://schemas.microsoft.com/office/drawing/2014/main" id="{2D2E1CDE-EB4E-4422-A453-CED835BCEDE2}"/>
            </a:ext>
          </a:extLst>
        </xdr:cNvPr>
        <xdr:cNvSpPr/>
      </xdr:nvSpPr>
      <xdr:spPr>
        <a:xfrm>
          <a:off x="9398000" y="10220960"/>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156210</xdr:rowOff>
    </xdr:from>
    <xdr:to>
      <xdr:col>50</xdr:col>
      <xdr:colOff>165100</xdr:colOff>
      <xdr:row>62</xdr:row>
      <xdr:rowOff>88265</xdr:rowOff>
    </xdr:to>
    <xdr:sp macro="" textlink="">
      <xdr:nvSpPr>
        <xdr:cNvPr id="232" name="フローチャート: 判断 231">
          <a:extLst>
            <a:ext uri="{FF2B5EF4-FFF2-40B4-BE49-F238E27FC236}">
              <a16:creationId xmlns:a16="http://schemas.microsoft.com/office/drawing/2014/main" id="{6905C9B5-339E-4CA4-AA6F-22BFAED4A25C}"/>
            </a:ext>
          </a:extLst>
        </xdr:cNvPr>
        <xdr:cNvSpPr/>
      </xdr:nvSpPr>
      <xdr:spPr>
        <a:xfrm>
          <a:off x="8636000" y="102273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162560</xdr:rowOff>
    </xdr:from>
    <xdr:to>
      <xdr:col>46</xdr:col>
      <xdr:colOff>38100</xdr:colOff>
      <xdr:row>62</xdr:row>
      <xdr:rowOff>93980</xdr:rowOff>
    </xdr:to>
    <xdr:sp macro="" textlink="">
      <xdr:nvSpPr>
        <xdr:cNvPr id="233" name="フローチャート: 判断 232">
          <a:extLst>
            <a:ext uri="{FF2B5EF4-FFF2-40B4-BE49-F238E27FC236}">
              <a16:creationId xmlns:a16="http://schemas.microsoft.com/office/drawing/2014/main" id="{2CA5164C-273E-4B82-BA99-1D269261E438}"/>
            </a:ext>
          </a:extLst>
        </xdr:cNvPr>
        <xdr:cNvSpPr/>
      </xdr:nvSpPr>
      <xdr:spPr>
        <a:xfrm>
          <a:off x="7842250" y="10233660"/>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165735</xdr:rowOff>
    </xdr:from>
    <xdr:to>
      <xdr:col>41</xdr:col>
      <xdr:colOff>101600</xdr:colOff>
      <xdr:row>62</xdr:row>
      <xdr:rowOff>97155</xdr:rowOff>
    </xdr:to>
    <xdr:sp macro="" textlink="">
      <xdr:nvSpPr>
        <xdr:cNvPr id="234" name="フローチャート: 判断 233">
          <a:extLst>
            <a:ext uri="{FF2B5EF4-FFF2-40B4-BE49-F238E27FC236}">
              <a16:creationId xmlns:a16="http://schemas.microsoft.com/office/drawing/2014/main" id="{AE3D9FFB-8923-45EF-B763-8DC99EB18F22}"/>
            </a:ext>
          </a:extLst>
        </xdr:cNvPr>
        <xdr:cNvSpPr/>
      </xdr:nvSpPr>
      <xdr:spPr>
        <a:xfrm>
          <a:off x="7029450" y="102368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5080</xdr:rowOff>
    </xdr:from>
    <xdr:to>
      <xdr:col>36</xdr:col>
      <xdr:colOff>165100</xdr:colOff>
      <xdr:row>62</xdr:row>
      <xdr:rowOff>104775</xdr:rowOff>
    </xdr:to>
    <xdr:sp macro="" textlink="">
      <xdr:nvSpPr>
        <xdr:cNvPr id="235" name="フローチャート: 判断 234">
          <a:extLst>
            <a:ext uri="{FF2B5EF4-FFF2-40B4-BE49-F238E27FC236}">
              <a16:creationId xmlns:a16="http://schemas.microsoft.com/office/drawing/2014/main" id="{BD8F0965-83EC-4625-812D-E69043CB593B}"/>
            </a:ext>
          </a:extLst>
        </xdr:cNvPr>
        <xdr:cNvSpPr/>
      </xdr:nvSpPr>
      <xdr:spPr>
        <a:xfrm>
          <a:off x="6235700" y="102412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36" name="テキスト ボックス 235">
          <a:extLst>
            <a:ext uri="{FF2B5EF4-FFF2-40B4-BE49-F238E27FC236}">
              <a16:creationId xmlns:a16="http://schemas.microsoft.com/office/drawing/2014/main" id="{6BF46712-03A7-403D-AC98-05F0CD8BDC1D}"/>
            </a:ext>
          </a:extLst>
        </xdr:cNvPr>
        <xdr:cNvSpPr txBox="1"/>
      </xdr:nvSpPr>
      <xdr:spPr>
        <a:xfrm>
          <a:off x="925830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37" name="テキスト ボックス 236">
          <a:extLst>
            <a:ext uri="{FF2B5EF4-FFF2-40B4-BE49-F238E27FC236}">
              <a16:creationId xmlns:a16="http://schemas.microsoft.com/office/drawing/2014/main" id="{7DB96E84-ECDF-4B6A-AC61-C9A54DA0A4DA}"/>
            </a:ext>
          </a:extLst>
        </xdr:cNvPr>
        <xdr:cNvSpPr txBox="1"/>
      </xdr:nvSpPr>
      <xdr:spPr>
        <a:xfrm>
          <a:off x="85153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38" name="テキスト ボックス 237">
          <a:extLst>
            <a:ext uri="{FF2B5EF4-FFF2-40B4-BE49-F238E27FC236}">
              <a16:creationId xmlns:a16="http://schemas.microsoft.com/office/drawing/2014/main" id="{3E1802CD-100D-41CD-B511-DE20CF497214}"/>
            </a:ext>
          </a:extLst>
        </xdr:cNvPr>
        <xdr:cNvSpPr txBox="1"/>
      </xdr:nvSpPr>
      <xdr:spPr>
        <a:xfrm>
          <a:off x="77152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39" name="テキスト ボックス 238">
          <a:extLst>
            <a:ext uri="{FF2B5EF4-FFF2-40B4-BE49-F238E27FC236}">
              <a16:creationId xmlns:a16="http://schemas.microsoft.com/office/drawing/2014/main" id="{28DE4F10-3EAB-4288-BE0A-12CE4235A4D3}"/>
            </a:ext>
          </a:extLst>
        </xdr:cNvPr>
        <xdr:cNvSpPr txBox="1"/>
      </xdr:nvSpPr>
      <xdr:spPr>
        <a:xfrm>
          <a:off x="69088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0" name="テキスト ボックス 239">
          <a:extLst>
            <a:ext uri="{FF2B5EF4-FFF2-40B4-BE49-F238E27FC236}">
              <a16:creationId xmlns:a16="http://schemas.microsoft.com/office/drawing/2014/main" id="{7C7D208C-7722-40B2-977A-B3EA2544897E}"/>
            </a:ext>
          </a:extLst>
        </xdr:cNvPr>
        <xdr:cNvSpPr txBox="1"/>
      </xdr:nvSpPr>
      <xdr:spPr>
        <a:xfrm>
          <a:off x="61150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151765</xdr:rowOff>
    </xdr:from>
    <xdr:to>
      <xdr:col>55</xdr:col>
      <xdr:colOff>50800</xdr:colOff>
      <xdr:row>58</xdr:row>
      <xdr:rowOff>84455</xdr:rowOff>
    </xdr:to>
    <xdr:sp macro="" textlink="">
      <xdr:nvSpPr>
        <xdr:cNvPr id="241" name="楕円 240">
          <a:extLst>
            <a:ext uri="{FF2B5EF4-FFF2-40B4-BE49-F238E27FC236}">
              <a16:creationId xmlns:a16="http://schemas.microsoft.com/office/drawing/2014/main" id="{3FC5F79C-FEC8-4F10-97A6-E136566D623B}"/>
            </a:ext>
          </a:extLst>
        </xdr:cNvPr>
        <xdr:cNvSpPr/>
      </xdr:nvSpPr>
      <xdr:spPr>
        <a:xfrm>
          <a:off x="9398000" y="956246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6350</xdr:rowOff>
    </xdr:from>
    <xdr:ext cx="597535" cy="252730"/>
    <xdr:sp macro="" textlink="">
      <xdr:nvSpPr>
        <xdr:cNvPr id="242" name="【橋りょう・トンネル】&#10;一人当たり有形固定資産（償却資産）額該当値テキスト">
          <a:extLst>
            <a:ext uri="{FF2B5EF4-FFF2-40B4-BE49-F238E27FC236}">
              <a16:creationId xmlns:a16="http://schemas.microsoft.com/office/drawing/2014/main" id="{814C9CF9-47B9-433B-AE01-849BF8D5256F}"/>
            </a:ext>
          </a:extLst>
        </xdr:cNvPr>
        <xdr:cNvSpPr txBox="1"/>
      </xdr:nvSpPr>
      <xdr:spPr>
        <a:xfrm>
          <a:off x="9467850" y="9417050"/>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280,839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164465</xdr:rowOff>
    </xdr:from>
    <xdr:to>
      <xdr:col>50</xdr:col>
      <xdr:colOff>165100</xdr:colOff>
      <xdr:row>58</xdr:row>
      <xdr:rowOff>95885</xdr:rowOff>
    </xdr:to>
    <xdr:sp macro="" textlink="">
      <xdr:nvSpPr>
        <xdr:cNvPr id="243" name="楕円 242">
          <a:extLst>
            <a:ext uri="{FF2B5EF4-FFF2-40B4-BE49-F238E27FC236}">
              <a16:creationId xmlns:a16="http://schemas.microsoft.com/office/drawing/2014/main" id="{453102B9-AABE-4B56-BD27-0C4CEB935960}"/>
            </a:ext>
          </a:extLst>
        </xdr:cNvPr>
        <xdr:cNvSpPr/>
      </xdr:nvSpPr>
      <xdr:spPr>
        <a:xfrm>
          <a:off x="8636000" y="95751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34290</xdr:rowOff>
    </xdr:from>
    <xdr:to>
      <xdr:col>55</xdr:col>
      <xdr:colOff>0</xdr:colOff>
      <xdr:row>58</xdr:row>
      <xdr:rowOff>46990</xdr:rowOff>
    </xdr:to>
    <xdr:cxnSp macro="">
      <xdr:nvCxnSpPr>
        <xdr:cNvPr id="244" name="直線コネクタ 243">
          <a:extLst>
            <a:ext uri="{FF2B5EF4-FFF2-40B4-BE49-F238E27FC236}">
              <a16:creationId xmlns:a16="http://schemas.microsoft.com/office/drawing/2014/main" id="{8F1A70C8-5923-4C8F-A5EA-968C84CADF5B}"/>
            </a:ext>
          </a:extLst>
        </xdr:cNvPr>
        <xdr:cNvCxnSpPr/>
      </xdr:nvCxnSpPr>
      <xdr:spPr>
        <a:xfrm flipV="1">
          <a:off x="8686800" y="9610090"/>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30480</xdr:rowOff>
    </xdr:from>
    <xdr:to>
      <xdr:col>46</xdr:col>
      <xdr:colOff>38100</xdr:colOff>
      <xdr:row>58</xdr:row>
      <xdr:rowOff>129540</xdr:rowOff>
    </xdr:to>
    <xdr:sp macro="" textlink="">
      <xdr:nvSpPr>
        <xdr:cNvPr id="245" name="楕円 244">
          <a:extLst>
            <a:ext uri="{FF2B5EF4-FFF2-40B4-BE49-F238E27FC236}">
              <a16:creationId xmlns:a16="http://schemas.microsoft.com/office/drawing/2014/main" id="{9B38AFF2-CB38-469B-A464-BCBF03E495B4}"/>
            </a:ext>
          </a:extLst>
        </xdr:cNvPr>
        <xdr:cNvSpPr/>
      </xdr:nvSpPr>
      <xdr:spPr>
        <a:xfrm>
          <a:off x="7842250" y="96062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46990</xdr:rowOff>
    </xdr:from>
    <xdr:to>
      <xdr:col>50</xdr:col>
      <xdr:colOff>114300</xdr:colOff>
      <xdr:row>58</xdr:row>
      <xdr:rowOff>80010</xdr:rowOff>
    </xdr:to>
    <xdr:cxnSp macro="">
      <xdr:nvCxnSpPr>
        <xdr:cNvPr id="246" name="直線コネクタ 245">
          <a:extLst>
            <a:ext uri="{FF2B5EF4-FFF2-40B4-BE49-F238E27FC236}">
              <a16:creationId xmlns:a16="http://schemas.microsoft.com/office/drawing/2014/main" id="{20FA6784-B634-4107-8F4A-323227F77BAB}"/>
            </a:ext>
          </a:extLst>
        </xdr:cNvPr>
        <xdr:cNvCxnSpPr/>
      </xdr:nvCxnSpPr>
      <xdr:spPr>
        <a:xfrm flipV="1">
          <a:off x="7886700" y="962279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35560</xdr:rowOff>
    </xdr:from>
    <xdr:to>
      <xdr:col>41</xdr:col>
      <xdr:colOff>101600</xdr:colOff>
      <xdr:row>58</xdr:row>
      <xdr:rowOff>134620</xdr:rowOff>
    </xdr:to>
    <xdr:sp macro="" textlink="">
      <xdr:nvSpPr>
        <xdr:cNvPr id="247" name="楕円 246">
          <a:extLst>
            <a:ext uri="{FF2B5EF4-FFF2-40B4-BE49-F238E27FC236}">
              <a16:creationId xmlns:a16="http://schemas.microsoft.com/office/drawing/2014/main" id="{62622A11-A034-493A-B308-72018A684D81}"/>
            </a:ext>
          </a:extLst>
        </xdr:cNvPr>
        <xdr:cNvSpPr/>
      </xdr:nvSpPr>
      <xdr:spPr>
        <a:xfrm>
          <a:off x="7029450" y="9611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80010</xdr:rowOff>
    </xdr:from>
    <xdr:to>
      <xdr:col>45</xdr:col>
      <xdr:colOff>171450</xdr:colOff>
      <xdr:row>58</xdr:row>
      <xdr:rowOff>85090</xdr:rowOff>
    </xdr:to>
    <xdr:cxnSp macro="">
      <xdr:nvCxnSpPr>
        <xdr:cNvPr id="248" name="直線コネクタ 247">
          <a:extLst>
            <a:ext uri="{FF2B5EF4-FFF2-40B4-BE49-F238E27FC236}">
              <a16:creationId xmlns:a16="http://schemas.microsoft.com/office/drawing/2014/main" id="{88F95D4F-F3B4-42F8-938C-D9DF8A1B4C0E}"/>
            </a:ext>
          </a:extLst>
        </xdr:cNvPr>
        <xdr:cNvCxnSpPr/>
      </xdr:nvCxnSpPr>
      <xdr:spPr>
        <a:xfrm flipV="1">
          <a:off x="7080250" y="965581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123190</xdr:rowOff>
    </xdr:from>
    <xdr:to>
      <xdr:col>36</xdr:col>
      <xdr:colOff>165100</xdr:colOff>
      <xdr:row>59</xdr:row>
      <xdr:rowOff>54610</xdr:rowOff>
    </xdr:to>
    <xdr:sp macro="" textlink="">
      <xdr:nvSpPr>
        <xdr:cNvPr id="249" name="楕円 248">
          <a:extLst>
            <a:ext uri="{FF2B5EF4-FFF2-40B4-BE49-F238E27FC236}">
              <a16:creationId xmlns:a16="http://schemas.microsoft.com/office/drawing/2014/main" id="{A501CB64-793E-433B-9367-5587CB458BA1}"/>
            </a:ext>
          </a:extLst>
        </xdr:cNvPr>
        <xdr:cNvSpPr/>
      </xdr:nvSpPr>
      <xdr:spPr>
        <a:xfrm>
          <a:off x="6235700" y="969899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85090</xdr:rowOff>
    </xdr:from>
    <xdr:to>
      <xdr:col>41</xdr:col>
      <xdr:colOff>50800</xdr:colOff>
      <xdr:row>59</xdr:row>
      <xdr:rowOff>5080</xdr:rowOff>
    </xdr:to>
    <xdr:cxnSp macro="">
      <xdr:nvCxnSpPr>
        <xdr:cNvPr id="250" name="直線コネクタ 249">
          <a:extLst>
            <a:ext uri="{FF2B5EF4-FFF2-40B4-BE49-F238E27FC236}">
              <a16:creationId xmlns:a16="http://schemas.microsoft.com/office/drawing/2014/main" id="{DFFD68D2-B5D8-4F61-99C6-8F66BCB13C93}"/>
            </a:ext>
          </a:extLst>
        </xdr:cNvPr>
        <xdr:cNvCxnSpPr/>
      </xdr:nvCxnSpPr>
      <xdr:spPr>
        <a:xfrm flipV="1">
          <a:off x="6286500" y="9660890"/>
          <a:ext cx="79375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62</xdr:row>
      <xdr:rowOff>80010</xdr:rowOff>
    </xdr:from>
    <xdr:ext cx="534670" cy="253365"/>
    <xdr:sp macro="" textlink="">
      <xdr:nvSpPr>
        <xdr:cNvPr id="251" name="n_1aveValue【橋りょう・トンネル】&#10;一人当たり有形固定資産（償却資産）額">
          <a:extLst>
            <a:ext uri="{FF2B5EF4-FFF2-40B4-BE49-F238E27FC236}">
              <a16:creationId xmlns:a16="http://schemas.microsoft.com/office/drawing/2014/main" id="{FAB5C332-FE4B-4677-8CC1-32F105AB4A56}"/>
            </a:ext>
          </a:extLst>
        </xdr:cNvPr>
        <xdr:cNvSpPr txBox="1"/>
      </xdr:nvSpPr>
      <xdr:spPr>
        <a:xfrm>
          <a:off x="8425815" y="103162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99,584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62</xdr:row>
      <xdr:rowOff>85090</xdr:rowOff>
    </xdr:from>
    <xdr:ext cx="533400" cy="252095"/>
    <xdr:sp macro="" textlink="">
      <xdr:nvSpPr>
        <xdr:cNvPr id="252" name="n_2aveValue【橋りょう・トンネル】&#10;一人当たり有形固定資産（償却資産）額">
          <a:extLst>
            <a:ext uri="{FF2B5EF4-FFF2-40B4-BE49-F238E27FC236}">
              <a16:creationId xmlns:a16="http://schemas.microsoft.com/office/drawing/2014/main" id="{E48CB03F-633F-48F7-A463-C5874DF39AF9}"/>
            </a:ext>
          </a:extLst>
        </xdr:cNvPr>
        <xdr:cNvSpPr txBox="1"/>
      </xdr:nvSpPr>
      <xdr:spPr>
        <a:xfrm>
          <a:off x="7644765" y="1032129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98,188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62</xdr:row>
      <xdr:rowOff>88900</xdr:rowOff>
    </xdr:from>
    <xdr:ext cx="533400" cy="252095"/>
    <xdr:sp macro="" textlink="">
      <xdr:nvSpPr>
        <xdr:cNvPr id="253" name="n_3aveValue【橋りょう・トンネル】&#10;一人当たり有形固定資産（償却資産）額">
          <a:extLst>
            <a:ext uri="{FF2B5EF4-FFF2-40B4-BE49-F238E27FC236}">
              <a16:creationId xmlns:a16="http://schemas.microsoft.com/office/drawing/2014/main" id="{46896442-485A-461E-B4F0-DBD163C5D9B5}"/>
            </a:ext>
          </a:extLst>
        </xdr:cNvPr>
        <xdr:cNvSpPr txBox="1"/>
      </xdr:nvSpPr>
      <xdr:spPr>
        <a:xfrm>
          <a:off x="6851015" y="1032510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62</xdr:row>
      <xdr:rowOff>95250</xdr:rowOff>
    </xdr:from>
    <xdr:ext cx="534670" cy="252730"/>
    <xdr:sp macro="" textlink="">
      <xdr:nvSpPr>
        <xdr:cNvPr id="254" name="n_4aveValue【橋りょう・トンネル】&#10;一人当たり有形固定資産（償却資産）額">
          <a:extLst>
            <a:ext uri="{FF2B5EF4-FFF2-40B4-BE49-F238E27FC236}">
              <a16:creationId xmlns:a16="http://schemas.microsoft.com/office/drawing/2014/main" id="{7904F6CF-B3BF-45B5-A8DC-EEE2F8BB6E30}"/>
            </a:ext>
          </a:extLst>
        </xdr:cNvPr>
        <xdr:cNvSpPr txBox="1"/>
      </xdr:nvSpPr>
      <xdr:spPr>
        <a:xfrm>
          <a:off x="6038215" y="103314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95,399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56</xdr:row>
      <xdr:rowOff>112395</xdr:rowOff>
    </xdr:from>
    <xdr:ext cx="598805" cy="253365"/>
    <xdr:sp macro="" textlink="">
      <xdr:nvSpPr>
        <xdr:cNvPr id="255" name="n_1mainValue【橋りょう・トンネル】&#10;一人当たり有形固定資産（償却資産）額">
          <a:extLst>
            <a:ext uri="{FF2B5EF4-FFF2-40B4-BE49-F238E27FC236}">
              <a16:creationId xmlns:a16="http://schemas.microsoft.com/office/drawing/2014/main" id="{F6B1F7E1-C1CD-4E5A-8220-FEA100899D3C}"/>
            </a:ext>
          </a:extLst>
        </xdr:cNvPr>
        <xdr:cNvSpPr txBox="1"/>
      </xdr:nvSpPr>
      <xdr:spPr>
        <a:xfrm>
          <a:off x="8401050" y="935799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277,487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56</xdr:row>
      <xdr:rowOff>146050</xdr:rowOff>
    </xdr:from>
    <xdr:ext cx="597535" cy="252730"/>
    <xdr:sp macro="" textlink="">
      <xdr:nvSpPr>
        <xdr:cNvPr id="256" name="n_2mainValue【橋りょう・トンネル】&#10;一人当たり有形固定資産（償却資産）額">
          <a:extLst>
            <a:ext uri="{FF2B5EF4-FFF2-40B4-BE49-F238E27FC236}">
              <a16:creationId xmlns:a16="http://schemas.microsoft.com/office/drawing/2014/main" id="{3C9D6C10-6FF2-4855-891C-356EA790814B}"/>
            </a:ext>
          </a:extLst>
        </xdr:cNvPr>
        <xdr:cNvSpPr txBox="1"/>
      </xdr:nvSpPr>
      <xdr:spPr>
        <a:xfrm>
          <a:off x="7612380" y="9391650"/>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268,503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56</xdr:row>
      <xdr:rowOff>151130</xdr:rowOff>
    </xdr:from>
    <xdr:ext cx="597535" cy="252730"/>
    <xdr:sp macro="" textlink="">
      <xdr:nvSpPr>
        <xdr:cNvPr id="257" name="n_3mainValue【橋りょう・トンネル】&#10;一人当たり有形固定資産（償却資産）額">
          <a:extLst>
            <a:ext uri="{FF2B5EF4-FFF2-40B4-BE49-F238E27FC236}">
              <a16:creationId xmlns:a16="http://schemas.microsoft.com/office/drawing/2014/main" id="{C62A29E2-FCD6-4ACC-ADA4-81326B47467F}"/>
            </a:ext>
          </a:extLst>
        </xdr:cNvPr>
        <xdr:cNvSpPr txBox="1"/>
      </xdr:nvSpPr>
      <xdr:spPr>
        <a:xfrm>
          <a:off x="6818630" y="9396730"/>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267,184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57</xdr:row>
      <xdr:rowOff>71120</xdr:rowOff>
    </xdr:from>
    <xdr:ext cx="597535" cy="252730"/>
    <xdr:sp macro="" textlink="">
      <xdr:nvSpPr>
        <xdr:cNvPr id="258" name="n_4mainValue【橋りょう・トンネル】&#10;一人当たり有形固定資産（償却資産）額">
          <a:extLst>
            <a:ext uri="{FF2B5EF4-FFF2-40B4-BE49-F238E27FC236}">
              <a16:creationId xmlns:a16="http://schemas.microsoft.com/office/drawing/2014/main" id="{5B39D5A8-6851-4782-A817-8A9826EDD48F}"/>
            </a:ext>
          </a:extLst>
        </xdr:cNvPr>
        <xdr:cNvSpPr txBox="1"/>
      </xdr:nvSpPr>
      <xdr:spPr>
        <a:xfrm>
          <a:off x="6005830" y="9481820"/>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243,591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59" name="正方形/長方形 258">
          <a:extLst>
            <a:ext uri="{FF2B5EF4-FFF2-40B4-BE49-F238E27FC236}">
              <a16:creationId xmlns:a16="http://schemas.microsoft.com/office/drawing/2014/main" id="{F916CD7C-1748-4934-A1D5-39F5FC180921}"/>
            </a:ext>
          </a:extLst>
        </xdr:cNvPr>
        <xdr:cNvSpPr/>
      </xdr:nvSpPr>
      <xdr:spPr>
        <a:xfrm>
          <a:off x="685800" y="11376025"/>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0" name="正方形/長方形 259">
          <a:extLst>
            <a:ext uri="{FF2B5EF4-FFF2-40B4-BE49-F238E27FC236}">
              <a16:creationId xmlns:a16="http://schemas.microsoft.com/office/drawing/2014/main" id="{D9C9EBAC-D2E1-4938-B0E3-C48B51985D09}"/>
            </a:ext>
          </a:extLst>
        </xdr:cNvPr>
        <xdr:cNvSpPr/>
      </xdr:nvSpPr>
      <xdr:spPr>
        <a:xfrm>
          <a:off x="8128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1" name="正方形/長方形 260">
          <a:extLst>
            <a:ext uri="{FF2B5EF4-FFF2-40B4-BE49-F238E27FC236}">
              <a16:creationId xmlns:a16="http://schemas.microsoft.com/office/drawing/2014/main" id="{1260B601-5DB8-4473-AC2F-773AE7E277C3}"/>
            </a:ext>
          </a:extLst>
        </xdr:cNvPr>
        <xdr:cNvSpPr/>
      </xdr:nvSpPr>
      <xdr:spPr>
        <a:xfrm>
          <a:off x="8128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2" name="正方形/長方形 261">
          <a:extLst>
            <a:ext uri="{FF2B5EF4-FFF2-40B4-BE49-F238E27FC236}">
              <a16:creationId xmlns:a16="http://schemas.microsoft.com/office/drawing/2014/main" id="{098E6BE4-7EFD-4289-AA31-15AD370BFD60}"/>
            </a:ext>
          </a:extLst>
        </xdr:cNvPr>
        <xdr:cNvSpPr/>
      </xdr:nvSpPr>
      <xdr:spPr>
        <a:xfrm>
          <a:off x="17145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3" name="正方形/長方形 262">
          <a:extLst>
            <a:ext uri="{FF2B5EF4-FFF2-40B4-BE49-F238E27FC236}">
              <a16:creationId xmlns:a16="http://schemas.microsoft.com/office/drawing/2014/main" id="{1BFED563-6385-4C1F-A7A1-5CBD925B72D9}"/>
            </a:ext>
          </a:extLst>
        </xdr:cNvPr>
        <xdr:cNvSpPr/>
      </xdr:nvSpPr>
      <xdr:spPr>
        <a:xfrm>
          <a:off x="17145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4" name="正方形/長方形 263">
          <a:extLst>
            <a:ext uri="{FF2B5EF4-FFF2-40B4-BE49-F238E27FC236}">
              <a16:creationId xmlns:a16="http://schemas.microsoft.com/office/drawing/2014/main" id="{82BA9DF4-AF07-4797-A7B8-B562ACC6C709}"/>
            </a:ext>
          </a:extLst>
        </xdr:cNvPr>
        <xdr:cNvSpPr/>
      </xdr:nvSpPr>
      <xdr:spPr>
        <a:xfrm>
          <a:off x="27432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5" name="正方形/長方形 264">
          <a:extLst>
            <a:ext uri="{FF2B5EF4-FFF2-40B4-BE49-F238E27FC236}">
              <a16:creationId xmlns:a16="http://schemas.microsoft.com/office/drawing/2014/main" id="{A8CBF72B-E159-4C04-821A-761CB4CE8311}"/>
            </a:ext>
          </a:extLst>
        </xdr:cNvPr>
        <xdr:cNvSpPr/>
      </xdr:nvSpPr>
      <xdr:spPr>
        <a:xfrm>
          <a:off x="27432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6" name="正方形/長方形 265">
          <a:extLst>
            <a:ext uri="{FF2B5EF4-FFF2-40B4-BE49-F238E27FC236}">
              <a16:creationId xmlns:a16="http://schemas.microsoft.com/office/drawing/2014/main" id="{030D5F22-96B8-47EF-A3E6-357AC3AF093C}"/>
            </a:ext>
          </a:extLst>
        </xdr:cNvPr>
        <xdr:cNvSpPr/>
      </xdr:nvSpPr>
      <xdr:spPr>
        <a:xfrm>
          <a:off x="685800" y="1247584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67" name="テキスト ボックス 266">
          <a:extLst>
            <a:ext uri="{FF2B5EF4-FFF2-40B4-BE49-F238E27FC236}">
              <a16:creationId xmlns:a16="http://schemas.microsoft.com/office/drawing/2014/main" id="{35C9D605-B27D-41A6-8FD6-8121A6FC0D12}"/>
            </a:ext>
          </a:extLst>
        </xdr:cNvPr>
        <xdr:cNvSpPr txBox="1"/>
      </xdr:nvSpPr>
      <xdr:spPr>
        <a:xfrm>
          <a:off x="666750" y="1229169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68" name="直線コネクタ 267">
          <a:extLst>
            <a:ext uri="{FF2B5EF4-FFF2-40B4-BE49-F238E27FC236}">
              <a16:creationId xmlns:a16="http://schemas.microsoft.com/office/drawing/2014/main" id="{E8487A17-4DF5-44CB-8585-C17CF4CDD00A}"/>
            </a:ext>
          </a:extLst>
        </xdr:cNvPr>
        <xdr:cNvCxnSpPr/>
      </xdr:nvCxnSpPr>
      <xdr:spPr>
        <a:xfrm>
          <a:off x="685800" y="14678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730"/>
    <xdr:sp macro="" textlink="">
      <xdr:nvSpPr>
        <xdr:cNvPr id="269" name="テキスト ボックス 268">
          <a:extLst>
            <a:ext uri="{FF2B5EF4-FFF2-40B4-BE49-F238E27FC236}">
              <a16:creationId xmlns:a16="http://schemas.microsoft.com/office/drawing/2014/main" id="{EA4C3576-3BBF-4EAF-94A9-4A4200BBBBCA}"/>
            </a:ext>
          </a:extLst>
        </xdr:cNvPr>
        <xdr:cNvSpPr txBox="1"/>
      </xdr:nvSpPr>
      <xdr:spPr>
        <a:xfrm>
          <a:off x="275590" y="145389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270" name="直線コネクタ 269">
          <a:extLst>
            <a:ext uri="{FF2B5EF4-FFF2-40B4-BE49-F238E27FC236}">
              <a16:creationId xmlns:a16="http://schemas.microsoft.com/office/drawing/2014/main" id="{9B9EDAE8-AB05-4FDB-9CC1-32F8BD9CCBE9}"/>
            </a:ext>
          </a:extLst>
        </xdr:cNvPr>
        <xdr:cNvCxnSpPr/>
      </xdr:nvCxnSpPr>
      <xdr:spPr>
        <a:xfrm>
          <a:off x="685800" y="14363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86</xdr:row>
      <xdr:rowOff>26035</xdr:rowOff>
    </xdr:from>
    <xdr:ext cx="401955" cy="253365"/>
    <xdr:sp macro="" textlink="">
      <xdr:nvSpPr>
        <xdr:cNvPr id="271" name="テキスト ボックス 270">
          <a:extLst>
            <a:ext uri="{FF2B5EF4-FFF2-40B4-BE49-F238E27FC236}">
              <a16:creationId xmlns:a16="http://schemas.microsoft.com/office/drawing/2014/main" id="{F7A1117F-B855-4BCE-9999-C6C2E7952711}"/>
            </a:ext>
          </a:extLst>
        </xdr:cNvPr>
        <xdr:cNvSpPr txBox="1"/>
      </xdr:nvSpPr>
      <xdr:spPr>
        <a:xfrm>
          <a:off x="339725" y="142246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2" name="直線コネクタ 271">
          <a:extLst>
            <a:ext uri="{FF2B5EF4-FFF2-40B4-BE49-F238E27FC236}">
              <a16:creationId xmlns:a16="http://schemas.microsoft.com/office/drawing/2014/main" id="{16B77D8C-91A3-4C98-A864-DD5C76F298C5}"/>
            </a:ext>
          </a:extLst>
        </xdr:cNvPr>
        <xdr:cNvCxnSpPr/>
      </xdr:nvCxnSpPr>
      <xdr:spPr>
        <a:xfrm>
          <a:off x="685800" y="140468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401955" cy="252730"/>
    <xdr:sp macro="" textlink="">
      <xdr:nvSpPr>
        <xdr:cNvPr id="273" name="テキスト ボックス 272">
          <a:extLst>
            <a:ext uri="{FF2B5EF4-FFF2-40B4-BE49-F238E27FC236}">
              <a16:creationId xmlns:a16="http://schemas.microsoft.com/office/drawing/2014/main" id="{345195A4-A33D-4EB5-BBA3-F1D2B31CD948}"/>
            </a:ext>
          </a:extLst>
        </xdr:cNvPr>
        <xdr:cNvSpPr txBox="1"/>
      </xdr:nvSpPr>
      <xdr:spPr>
        <a:xfrm>
          <a:off x="339725" y="1390967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274" name="直線コネクタ 273">
          <a:extLst>
            <a:ext uri="{FF2B5EF4-FFF2-40B4-BE49-F238E27FC236}">
              <a16:creationId xmlns:a16="http://schemas.microsoft.com/office/drawing/2014/main" id="{B98A9F77-4DB1-4FBB-9B2D-966B26DCCB6F}"/>
            </a:ext>
          </a:extLst>
        </xdr:cNvPr>
        <xdr:cNvCxnSpPr/>
      </xdr:nvCxnSpPr>
      <xdr:spPr>
        <a:xfrm>
          <a:off x="685800" y="13732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401955" cy="253365"/>
    <xdr:sp macro="" textlink="">
      <xdr:nvSpPr>
        <xdr:cNvPr id="275" name="テキスト ボックス 274">
          <a:extLst>
            <a:ext uri="{FF2B5EF4-FFF2-40B4-BE49-F238E27FC236}">
              <a16:creationId xmlns:a16="http://schemas.microsoft.com/office/drawing/2014/main" id="{C14A54D2-52E0-485D-83FD-37788B3CD9EF}"/>
            </a:ext>
          </a:extLst>
        </xdr:cNvPr>
        <xdr:cNvSpPr txBox="1"/>
      </xdr:nvSpPr>
      <xdr:spPr>
        <a:xfrm>
          <a:off x="339725" y="135959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276" name="直線コネクタ 275">
          <a:extLst>
            <a:ext uri="{FF2B5EF4-FFF2-40B4-BE49-F238E27FC236}">
              <a16:creationId xmlns:a16="http://schemas.microsoft.com/office/drawing/2014/main" id="{8B931A5B-48EC-4F0F-847C-A1A35A8CC225}"/>
            </a:ext>
          </a:extLst>
        </xdr:cNvPr>
        <xdr:cNvCxnSpPr/>
      </xdr:nvCxnSpPr>
      <xdr:spPr>
        <a:xfrm>
          <a:off x="685800" y="13418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401955" cy="252730"/>
    <xdr:sp macro="" textlink="">
      <xdr:nvSpPr>
        <xdr:cNvPr id="277" name="テキスト ボックス 276">
          <a:extLst>
            <a:ext uri="{FF2B5EF4-FFF2-40B4-BE49-F238E27FC236}">
              <a16:creationId xmlns:a16="http://schemas.microsoft.com/office/drawing/2014/main" id="{731483DD-0BD7-4303-BA03-5A5E085C6D1E}"/>
            </a:ext>
          </a:extLst>
        </xdr:cNvPr>
        <xdr:cNvSpPr txBox="1"/>
      </xdr:nvSpPr>
      <xdr:spPr>
        <a:xfrm>
          <a:off x="339725" y="132816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278" name="直線コネクタ 277">
          <a:extLst>
            <a:ext uri="{FF2B5EF4-FFF2-40B4-BE49-F238E27FC236}">
              <a16:creationId xmlns:a16="http://schemas.microsoft.com/office/drawing/2014/main" id="{E792B264-792B-4A83-A6C5-902F9F282A25}"/>
            </a:ext>
          </a:extLst>
        </xdr:cNvPr>
        <xdr:cNvCxnSpPr/>
      </xdr:nvCxnSpPr>
      <xdr:spPr>
        <a:xfrm>
          <a:off x="685800" y="13104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401955" cy="252730"/>
    <xdr:sp macro="" textlink="">
      <xdr:nvSpPr>
        <xdr:cNvPr id="279" name="テキスト ボックス 278">
          <a:extLst>
            <a:ext uri="{FF2B5EF4-FFF2-40B4-BE49-F238E27FC236}">
              <a16:creationId xmlns:a16="http://schemas.microsoft.com/office/drawing/2014/main" id="{09296E65-52CB-4F46-B748-82C3C1CA32B5}"/>
            </a:ext>
          </a:extLst>
        </xdr:cNvPr>
        <xdr:cNvSpPr txBox="1"/>
      </xdr:nvSpPr>
      <xdr:spPr>
        <a:xfrm>
          <a:off x="339725" y="129679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280" name="直線コネクタ 279">
          <a:extLst>
            <a:ext uri="{FF2B5EF4-FFF2-40B4-BE49-F238E27FC236}">
              <a16:creationId xmlns:a16="http://schemas.microsoft.com/office/drawing/2014/main" id="{944A2804-AE49-4C58-A2CF-58A56E9436A3}"/>
            </a:ext>
          </a:extLst>
        </xdr:cNvPr>
        <xdr:cNvCxnSpPr/>
      </xdr:nvCxnSpPr>
      <xdr:spPr>
        <a:xfrm>
          <a:off x="685800" y="1278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106045</xdr:rowOff>
    </xdr:from>
    <xdr:ext cx="401955" cy="252730"/>
    <xdr:sp macro="" textlink="">
      <xdr:nvSpPr>
        <xdr:cNvPr id="281" name="テキスト ボックス 280">
          <a:extLst>
            <a:ext uri="{FF2B5EF4-FFF2-40B4-BE49-F238E27FC236}">
              <a16:creationId xmlns:a16="http://schemas.microsoft.com/office/drawing/2014/main" id="{7C7BF2D6-0723-498E-A84C-FB7E14F17F33}"/>
            </a:ext>
          </a:extLst>
        </xdr:cNvPr>
        <xdr:cNvSpPr txBox="1"/>
      </xdr:nvSpPr>
      <xdr:spPr>
        <a:xfrm>
          <a:off x="339725" y="1265364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2" name="直線コネクタ 281">
          <a:extLst>
            <a:ext uri="{FF2B5EF4-FFF2-40B4-BE49-F238E27FC236}">
              <a16:creationId xmlns:a16="http://schemas.microsoft.com/office/drawing/2014/main" id="{1C071EB0-6CB4-4684-A64A-BFF2DF507594}"/>
            </a:ext>
          </a:extLst>
        </xdr:cNvPr>
        <xdr:cNvCxnSpPr/>
      </xdr:nvCxnSpPr>
      <xdr:spPr>
        <a:xfrm>
          <a:off x="685800" y="12475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1955" cy="252730"/>
    <xdr:sp macro="" textlink="">
      <xdr:nvSpPr>
        <xdr:cNvPr id="283" name="テキスト ボックス 282">
          <a:extLst>
            <a:ext uri="{FF2B5EF4-FFF2-40B4-BE49-F238E27FC236}">
              <a16:creationId xmlns:a16="http://schemas.microsoft.com/office/drawing/2014/main" id="{61CE5942-87FB-47CF-9C56-A7914D67F438}"/>
            </a:ext>
          </a:extLst>
        </xdr:cNvPr>
        <xdr:cNvSpPr txBox="1"/>
      </xdr:nvSpPr>
      <xdr:spPr>
        <a:xfrm>
          <a:off x="339725" y="123393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4" name="【公営住宅】&#10;有形固定資産減価償却率グラフ枠">
          <a:extLst>
            <a:ext uri="{FF2B5EF4-FFF2-40B4-BE49-F238E27FC236}">
              <a16:creationId xmlns:a16="http://schemas.microsoft.com/office/drawing/2014/main" id="{303792ED-CF9A-4BAF-9EEF-61A4FA1C57C2}"/>
            </a:ext>
          </a:extLst>
        </xdr:cNvPr>
        <xdr:cNvSpPr/>
      </xdr:nvSpPr>
      <xdr:spPr>
        <a:xfrm>
          <a:off x="685800" y="1247584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20955</xdr:rowOff>
    </xdr:from>
    <xdr:to>
      <xdr:col>24</xdr:col>
      <xdr:colOff>62865</xdr:colOff>
      <xdr:row>85</xdr:row>
      <xdr:rowOff>153670</xdr:rowOff>
    </xdr:to>
    <xdr:cxnSp macro="">
      <xdr:nvCxnSpPr>
        <xdr:cNvPr id="285" name="直線コネクタ 284">
          <a:extLst>
            <a:ext uri="{FF2B5EF4-FFF2-40B4-BE49-F238E27FC236}">
              <a16:creationId xmlns:a16="http://schemas.microsoft.com/office/drawing/2014/main" id="{2D69D2F1-85F9-4D91-A8BF-812CECE45948}"/>
            </a:ext>
          </a:extLst>
        </xdr:cNvPr>
        <xdr:cNvCxnSpPr/>
      </xdr:nvCxnSpPr>
      <xdr:spPr>
        <a:xfrm flipV="1">
          <a:off x="4177665" y="1289875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157480</xdr:rowOff>
    </xdr:from>
    <xdr:ext cx="403860" cy="253365"/>
    <xdr:sp macro="" textlink="">
      <xdr:nvSpPr>
        <xdr:cNvPr id="286" name="【公営住宅】&#10;有形固定資産減価償却率最小値テキスト">
          <a:extLst>
            <a:ext uri="{FF2B5EF4-FFF2-40B4-BE49-F238E27FC236}">
              <a16:creationId xmlns:a16="http://schemas.microsoft.com/office/drawing/2014/main" id="{354A3827-9174-4004-8E7F-57B99857C3BF}"/>
            </a:ext>
          </a:extLst>
        </xdr:cNvPr>
        <xdr:cNvSpPr txBox="1"/>
      </xdr:nvSpPr>
      <xdr:spPr>
        <a:xfrm>
          <a:off x="4216400" y="141909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153670</xdr:rowOff>
    </xdr:from>
    <xdr:to>
      <xdr:col>24</xdr:col>
      <xdr:colOff>152400</xdr:colOff>
      <xdr:row>85</xdr:row>
      <xdr:rowOff>153670</xdr:rowOff>
    </xdr:to>
    <xdr:cxnSp macro="">
      <xdr:nvCxnSpPr>
        <xdr:cNvPr id="287" name="直線コネクタ 286">
          <a:extLst>
            <a:ext uri="{FF2B5EF4-FFF2-40B4-BE49-F238E27FC236}">
              <a16:creationId xmlns:a16="http://schemas.microsoft.com/office/drawing/2014/main" id="{C960A872-0849-4AA8-8A4D-DCA3E4A12624}"/>
            </a:ext>
          </a:extLst>
        </xdr:cNvPr>
        <xdr:cNvCxnSpPr/>
      </xdr:nvCxnSpPr>
      <xdr:spPr>
        <a:xfrm>
          <a:off x="4108450" y="14187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136525</xdr:rowOff>
    </xdr:from>
    <xdr:ext cx="403860" cy="253365"/>
    <xdr:sp macro="" textlink="">
      <xdr:nvSpPr>
        <xdr:cNvPr id="288" name="【公営住宅】&#10;有形固定資産減価償却率最大値テキスト">
          <a:extLst>
            <a:ext uri="{FF2B5EF4-FFF2-40B4-BE49-F238E27FC236}">
              <a16:creationId xmlns:a16="http://schemas.microsoft.com/office/drawing/2014/main" id="{ACA296D4-19D4-448E-B7F6-1D65D07AFB4A}"/>
            </a:ext>
          </a:extLst>
        </xdr:cNvPr>
        <xdr:cNvSpPr txBox="1"/>
      </xdr:nvSpPr>
      <xdr:spPr>
        <a:xfrm>
          <a:off x="4216400" y="126841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20955</xdr:rowOff>
    </xdr:from>
    <xdr:to>
      <xdr:col>24</xdr:col>
      <xdr:colOff>152400</xdr:colOff>
      <xdr:row>78</xdr:row>
      <xdr:rowOff>20955</xdr:rowOff>
    </xdr:to>
    <xdr:cxnSp macro="">
      <xdr:nvCxnSpPr>
        <xdr:cNvPr id="289" name="直線コネクタ 288">
          <a:extLst>
            <a:ext uri="{FF2B5EF4-FFF2-40B4-BE49-F238E27FC236}">
              <a16:creationId xmlns:a16="http://schemas.microsoft.com/office/drawing/2014/main" id="{014D395F-FF50-45F9-86D0-1CAEFF148B60}"/>
            </a:ext>
          </a:extLst>
        </xdr:cNvPr>
        <xdr:cNvCxnSpPr/>
      </xdr:nvCxnSpPr>
      <xdr:spPr>
        <a:xfrm>
          <a:off x="4108450" y="12898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12065</xdr:rowOff>
    </xdr:from>
    <xdr:ext cx="403860" cy="252730"/>
    <xdr:sp macro="" textlink="">
      <xdr:nvSpPr>
        <xdr:cNvPr id="290" name="【公営住宅】&#10;有形固定資産減価償却率平均値テキスト">
          <a:extLst>
            <a:ext uri="{FF2B5EF4-FFF2-40B4-BE49-F238E27FC236}">
              <a16:creationId xmlns:a16="http://schemas.microsoft.com/office/drawing/2014/main" id="{81545697-C61E-4A89-ACE0-07426BB325C1}"/>
            </a:ext>
          </a:extLst>
        </xdr:cNvPr>
        <xdr:cNvSpPr txBox="1"/>
      </xdr:nvSpPr>
      <xdr:spPr>
        <a:xfrm>
          <a:off x="4216400" y="13550265"/>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156845</xdr:rowOff>
    </xdr:from>
    <xdr:to>
      <xdr:col>24</xdr:col>
      <xdr:colOff>114300</xdr:colOff>
      <xdr:row>83</xdr:row>
      <xdr:rowOff>88900</xdr:rowOff>
    </xdr:to>
    <xdr:sp macro="" textlink="">
      <xdr:nvSpPr>
        <xdr:cNvPr id="291" name="フローチャート: 判断 290">
          <a:extLst>
            <a:ext uri="{FF2B5EF4-FFF2-40B4-BE49-F238E27FC236}">
              <a16:creationId xmlns:a16="http://schemas.microsoft.com/office/drawing/2014/main" id="{7CD0835F-6799-4FA2-AD07-3A4AD94A63CA}"/>
            </a:ext>
          </a:extLst>
        </xdr:cNvPr>
        <xdr:cNvSpPr/>
      </xdr:nvSpPr>
      <xdr:spPr>
        <a:xfrm>
          <a:off x="4127500" y="136950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108585</xdr:rowOff>
    </xdr:from>
    <xdr:to>
      <xdr:col>20</xdr:col>
      <xdr:colOff>38100</xdr:colOff>
      <xdr:row>83</xdr:row>
      <xdr:rowOff>40005</xdr:rowOff>
    </xdr:to>
    <xdr:sp macro="" textlink="">
      <xdr:nvSpPr>
        <xdr:cNvPr id="292" name="フローチャート: 判断 291">
          <a:extLst>
            <a:ext uri="{FF2B5EF4-FFF2-40B4-BE49-F238E27FC236}">
              <a16:creationId xmlns:a16="http://schemas.microsoft.com/office/drawing/2014/main" id="{9808B081-E642-4F82-8F11-E0111EC842AF}"/>
            </a:ext>
          </a:extLst>
        </xdr:cNvPr>
        <xdr:cNvSpPr/>
      </xdr:nvSpPr>
      <xdr:spPr>
        <a:xfrm>
          <a:off x="3384550" y="1364678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73660</xdr:rowOff>
    </xdr:from>
    <xdr:to>
      <xdr:col>15</xdr:col>
      <xdr:colOff>101600</xdr:colOff>
      <xdr:row>83</xdr:row>
      <xdr:rowOff>5715</xdr:rowOff>
    </xdr:to>
    <xdr:sp macro="" textlink="">
      <xdr:nvSpPr>
        <xdr:cNvPr id="293" name="フローチャート: 判断 292">
          <a:extLst>
            <a:ext uri="{FF2B5EF4-FFF2-40B4-BE49-F238E27FC236}">
              <a16:creationId xmlns:a16="http://schemas.microsoft.com/office/drawing/2014/main" id="{B5184404-6B04-4D25-B953-D4553D23CB74}"/>
            </a:ext>
          </a:extLst>
        </xdr:cNvPr>
        <xdr:cNvSpPr/>
      </xdr:nvSpPr>
      <xdr:spPr>
        <a:xfrm>
          <a:off x="2571750" y="136118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38735</xdr:rowOff>
    </xdr:from>
    <xdr:to>
      <xdr:col>10</xdr:col>
      <xdr:colOff>165100</xdr:colOff>
      <xdr:row>82</xdr:row>
      <xdr:rowOff>137795</xdr:rowOff>
    </xdr:to>
    <xdr:sp macro="" textlink="">
      <xdr:nvSpPr>
        <xdr:cNvPr id="294" name="フローチャート: 判断 293">
          <a:extLst>
            <a:ext uri="{FF2B5EF4-FFF2-40B4-BE49-F238E27FC236}">
              <a16:creationId xmlns:a16="http://schemas.microsoft.com/office/drawing/2014/main" id="{8A927AF2-D183-45A9-A2E2-E48FEDCF3A7E}"/>
            </a:ext>
          </a:extLst>
        </xdr:cNvPr>
        <xdr:cNvSpPr/>
      </xdr:nvSpPr>
      <xdr:spPr>
        <a:xfrm>
          <a:off x="1778000" y="13576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xdr:rowOff>
    </xdr:from>
    <xdr:to>
      <xdr:col>6</xdr:col>
      <xdr:colOff>38100</xdr:colOff>
      <xdr:row>82</xdr:row>
      <xdr:rowOff>106680</xdr:rowOff>
    </xdr:to>
    <xdr:sp macro="" textlink="">
      <xdr:nvSpPr>
        <xdr:cNvPr id="295" name="フローチャート: 判断 294">
          <a:extLst>
            <a:ext uri="{FF2B5EF4-FFF2-40B4-BE49-F238E27FC236}">
              <a16:creationId xmlns:a16="http://schemas.microsoft.com/office/drawing/2014/main" id="{237A9AB2-24A6-4103-B682-19BDDF83CDF0}"/>
            </a:ext>
          </a:extLst>
        </xdr:cNvPr>
        <xdr:cNvSpPr/>
      </xdr:nvSpPr>
      <xdr:spPr>
        <a:xfrm>
          <a:off x="984250" y="1354455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296" name="テキスト ボックス 295">
          <a:extLst>
            <a:ext uri="{FF2B5EF4-FFF2-40B4-BE49-F238E27FC236}">
              <a16:creationId xmlns:a16="http://schemas.microsoft.com/office/drawing/2014/main" id="{C1B334B9-F25A-4CA5-BC94-AEF9BBAC5CE5}"/>
            </a:ext>
          </a:extLst>
        </xdr:cNvPr>
        <xdr:cNvSpPr txBox="1"/>
      </xdr:nvSpPr>
      <xdr:spPr>
        <a:xfrm>
          <a:off x="40068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297" name="テキスト ボックス 296">
          <a:extLst>
            <a:ext uri="{FF2B5EF4-FFF2-40B4-BE49-F238E27FC236}">
              <a16:creationId xmlns:a16="http://schemas.microsoft.com/office/drawing/2014/main" id="{39BBC938-7232-4901-BF60-459E4D3160FD}"/>
            </a:ext>
          </a:extLst>
        </xdr:cNvPr>
        <xdr:cNvSpPr txBox="1"/>
      </xdr:nvSpPr>
      <xdr:spPr>
        <a:xfrm>
          <a:off x="32575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730"/>
    <xdr:sp macro="" textlink="">
      <xdr:nvSpPr>
        <xdr:cNvPr id="298" name="テキスト ボックス 297">
          <a:extLst>
            <a:ext uri="{FF2B5EF4-FFF2-40B4-BE49-F238E27FC236}">
              <a16:creationId xmlns:a16="http://schemas.microsoft.com/office/drawing/2014/main" id="{CB51AFF4-3EC2-4293-90BE-73E88372B6B5}"/>
            </a:ext>
          </a:extLst>
        </xdr:cNvPr>
        <xdr:cNvSpPr txBox="1"/>
      </xdr:nvSpPr>
      <xdr:spPr>
        <a:xfrm>
          <a:off x="24511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299" name="テキスト ボックス 298">
          <a:extLst>
            <a:ext uri="{FF2B5EF4-FFF2-40B4-BE49-F238E27FC236}">
              <a16:creationId xmlns:a16="http://schemas.microsoft.com/office/drawing/2014/main" id="{770A6AFF-C1F1-482C-AA4A-7C9222D56387}"/>
            </a:ext>
          </a:extLst>
        </xdr:cNvPr>
        <xdr:cNvSpPr txBox="1"/>
      </xdr:nvSpPr>
      <xdr:spPr>
        <a:xfrm>
          <a:off x="16573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300" name="テキスト ボックス 299">
          <a:extLst>
            <a:ext uri="{FF2B5EF4-FFF2-40B4-BE49-F238E27FC236}">
              <a16:creationId xmlns:a16="http://schemas.microsoft.com/office/drawing/2014/main" id="{D49E33E5-96CF-4E5F-88CD-FD1A4B29665F}"/>
            </a:ext>
          </a:extLst>
        </xdr:cNvPr>
        <xdr:cNvSpPr txBox="1"/>
      </xdr:nvSpPr>
      <xdr:spPr>
        <a:xfrm>
          <a:off x="8572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78740</xdr:rowOff>
    </xdr:from>
    <xdr:to>
      <xdr:col>24</xdr:col>
      <xdr:colOff>114300</xdr:colOff>
      <xdr:row>84</xdr:row>
      <xdr:rowOff>10795</xdr:rowOff>
    </xdr:to>
    <xdr:sp macro="" textlink="">
      <xdr:nvSpPr>
        <xdr:cNvPr id="301" name="楕円 300">
          <a:extLst>
            <a:ext uri="{FF2B5EF4-FFF2-40B4-BE49-F238E27FC236}">
              <a16:creationId xmlns:a16="http://schemas.microsoft.com/office/drawing/2014/main" id="{FAB038F0-13EC-441C-AA7E-785E4CBDC65C}"/>
            </a:ext>
          </a:extLst>
        </xdr:cNvPr>
        <xdr:cNvSpPr/>
      </xdr:nvSpPr>
      <xdr:spPr>
        <a:xfrm>
          <a:off x="4127500" y="137820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57785</xdr:rowOff>
    </xdr:from>
    <xdr:ext cx="403860" cy="253365"/>
    <xdr:sp macro="" textlink="">
      <xdr:nvSpPr>
        <xdr:cNvPr id="302" name="【公営住宅】&#10;有形固定資産減価償却率該当値テキスト">
          <a:extLst>
            <a:ext uri="{FF2B5EF4-FFF2-40B4-BE49-F238E27FC236}">
              <a16:creationId xmlns:a16="http://schemas.microsoft.com/office/drawing/2014/main" id="{BD04A9E4-3EA3-4C36-8B57-4B612D36365A}"/>
            </a:ext>
          </a:extLst>
        </xdr:cNvPr>
        <xdr:cNvSpPr txBox="1"/>
      </xdr:nvSpPr>
      <xdr:spPr>
        <a:xfrm>
          <a:off x="4216400" y="137610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81915</xdr:rowOff>
    </xdr:from>
    <xdr:to>
      <xdr:col>20</xdr:col>
      <xdr:colOff>38100</xdr:colOff>
      <xdr:row>84</xdr:row>
      <xdr:rowOff>13970</xdr:rowOff>
    </xdr:to>
    <xdr:sp macro="" textlink="">
      <xdr:nvSpPr>
        <xdr:cNvPr id="303" name="楕円 302">
          <a:extLst>
            <a:ext uri="{FF2B5EF4-FFF2-40B4-BE49-F238E27FC236}">
              <a16:creationId xmlns:a16="http://schemas.microsoft.com/office/drawing/2014/main" id="{638AD41B-429A-4B00-9919-28AB581D36C3}"/>
            </a:ext>
          </a:extLst>
        </xdr:cNvPr>
        <xdr:cNvSpPr/>
      </xdr:nvSpPr>
      <xdr:spPr>
        <a:xfrm>
          <a:off x="3384550" y="13785215"/>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83</xdr:row>
      <xdr:rowOff>128905</xdr:rowOff>
    </xdr:from>
    <xdr:to>
      <xdr:col>24</xdr:col>
      <xdr:colOff>63500</xdr:colOff>
      <xdr:row>83</xdr:row>
      <xdr:rowOff>131445</xdr:rowOff>
    </xdr:to>
    <xdr:cxnSp macro="">
      <xdr:nvCxnSpPr>
        <xdr:cNvPr id="304" name="直線コネクタ 303">
          <a:extLst>
            <a:ext uri="{FF2B5EF4-FFF2-40B4-BE49-F238E27FC236}">
              <a16:creationId xmlns:a16="http://schemas.microsoft.com/office/drawing/2014/main" id="{E5E895A2-C5A6-4109-A071-99495A813B28}"/>
            </a:ext>
          </a:extLst>
        </xdr:cNvPr>
        <xdr:cNvCxnSpPr/>
      </xdr:nvCxnSpPr>
      <xdr:spPr>
        <a:xfrm flipV="1">
          <a:off x="3429000" y="1383220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34290</xdr:rowOff>
    </xdr:from>
    <xdr:to>
      <xdr:col>15</xdr:col>
      <xdr:colOff>101600</xdr:colOff>
      <xdr:row>83</xdr:row>
      <xdr:rowOff>133350</xdr:rowOff>
    </xdr:to>
    <xdr:sp macro="" textlink="">
      <xdr:nvSpPr>
        <xdr:cNvPr id="305" name="楕円 304">
          <a:extLst>
            <a:ext uri="{FF2B5EF4-FFF2-40B4-BE49-F238E27FC236}">
              <a16:creationId xmlns:a16="http://schemas.microsoft.com/office/drawing/2014/main" id="{FC4F4C85-1D3D-41BF-80D9-B46E05A78C79}"/>
            </a:ext>
          </a:extLst>
        </xdr:cNvPr>
        <xdr:cNvSpPr/>
      </xdr:nvSpPr>
      <xdr:spPr>
        <a:xfrm>
          <a:off x="2571750" y="137375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84455</xdr:rowOff>
    </xdr:from>
    <xdr:to>
      <xdr:col>19</xdr:col>
      <xdr:colOff>171450</xdr:colOff>
      <xdr:row>83</xdr:row>
      <xdr:rowOff>131445</xdr:rowOff>
    </xdr:to>
    <xdr:cxnSp macro="">
      <xdr:nvCxnSpPr>
        <xdr:cNvPr id="306" name="直線コネクタ 305">
          <a:extLst>
            <a:ext uri="{FF2B5EF4-FFF2-40B4-BE49-F238E27FC236}">
              <a16:creationId xmlns:a16="http://schemas.microsoft.com/office/drawing/2014/main" id="{D73F8902-D9DE-4C58-8662-232274392131}"/>
            </a:ext>
          </a:extLst>
        </xdr:cNvPr>
        <xdr:cNvCxnSpPr/>
      </xdr:nvCxnSpPr>
      <xdr:spPr>
        <a:xfrm>
          <a:off x="2622550" y="13787755"/>
          <a:ext cx="8064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150495</xdr:rowOff>
    </xdr:from>
    <xdr:to>
      <xdr:col>10</xdr:col>
      <xdr:colOff>165100</xdr:colOff>
      <xdr:row>83</xdr:row>
      <xdr:rowOff>81915</xdr:rowOff>
    </xdr:to>
    <xdr:sp macro="" textlink="">
      <xdr:nvSpPr>
        <xdr:cNvPr id="307" name="楕円 306">
          <a:extLst>
            <a:ext uri="{FF2B5EF4-FFF2-40B4-BE49-F238E27FC236}">
              <a16:creationId xmlns:a16="http://schemas.microsoft.com/office/drawing/2014/main" id="{EEEDF056-7A15-41C3-BD89-791615C4FE90}"/>
            </a:ext>
          </a:extLst>
        </xdr:cNvPr>
        <xdr:cNvSpPr/>
      </xdr:nvSpPr>
      <xdr:spPr>
        <a:xfrm>
          <a:off x="1778000" y="136886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32385</xdr:rowOff>
    </xdr:from>
    <xdr:to>
      <xdr:col>15</xdr:col>
      <xdr:colOff>50800</xdr:colOff>
      <xdr:row>83</xdr:row>
      <xdr:rowOff>84455</xdr:rowOff>
    </xdr:to>
    <xdr:cxnSp macro="">
      <xdr:nvCxnSpPr>
        <xdr:cNvPr id="308" name="直線コネクタ 307">
          <a:extLst>
            <a:ext uri="{FF2B5EF4-FFF2-40B4-BE49-F238E27FC236}">
              <a16:creationId xmlns:a16="http://schemas.microsoft.com/office/drawing/2014/main" id="{1227B4CA-8393-4FEA-9E59-46CF84781725}"/>
            </a:ext>
          </a:extLst>
        </xdr:cNvPr>
        <xdr:cNvCxnSpPr/>
      </xdr:nvCxnSpPr>
      <xdr:spPr>
        <a:xfrm>
          <a:off x="1828800" y="13735685"/>
          <a:ext cx="7937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112395</xdr:rowOff>
    </xdr:from>
    <xdr:to>
      <xdr:col>6</xdr:col>
      <xdr:colOff>38100</xdr:colOff>
      <xdr:row>83</xdr:row>
      <xdr:rowOff>43815</xdr:rowOff>
    </xdr:to>
    <xdr:sp macro="" textlink="">
      <xdr:nvSpPr>
        <xdr:cNvPr id="309" name="楕円 308">
          <a:extLst>
            <a:ext uri="{FF2B5EF4-FFF2-40B4-BE49-F238E27FC236}">
              <a16:creationId xmlns:a16="http://schemas.microsoft.com/office/drawing/2014/main" id="{DD4C54C8-1A72-46ED-AD95-9B9C472E54B9}"/>
            </a:ext>
          </a:extLst>
        </xdr:cNvPr>
        <xdr:cNvSpPr/>
      </xdr:nvSpPr>
      <xdr:spPr>
        <a:xfrm>
          <a:off x="984250" y="1365059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82</xdr:row>
      <xdr:rowOff>162560</xdr:rowOff>
    </xdr:from>
    <xdr:to>
      <xdr:col>10</xdr:col>
      <xdr:colOff>114300</xdr:colOff>
      <xdr:row>83</xdr:row>
      <xdr:rowOff>32385</xdr:rowOff>
    </xdr:to>
    <xdr:cxnSp macro="">
      <xdr:nvCxnSpPr>
        <xdr:cNvPr id="310" name="直線コネクタ 309">
          <a:extLst>
            <a:ext uri="{FF2B5EF4-FFF2-40B4-BE49-F238E27FC236}">
              <a16:creationId xmlns:a16="http://schemas.microsoft.com/office/drawing/2014/main" id="{81793D93-8191-4D63-9259-734FF9EDCCA7}"/>
            </a:ext>
          </a:extLst>
        </xdr:cNvPr>
        <xdr:cNvCxnSpPr/>
      </xdr:nvCxnSpPr>
      <xdr:spPr>
        <a:xfrm>
          <a:off x="1028700" y="13700760"/>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56515</xdr:rowOff>
    </xdr:from>
    <xdr:ext cx="403860" cy="253365"/>
    <xdr:sp macro="" textlink="">
      <xdr:nvSpPr>
        <xdr:cNvPr id="311" name="n_1aveValue【公営住宅】&#10;有形固定資産減価償却率">
          <a:extLst>
            <a:ext uri="{FF2B5EF4-FFF2-40B4-BE49-F238E27FC236}">
              <a16:creationId xmlns:a16="http://schemas.microsoft.com/office/drawing/2014/main" id="{15FFB99E-83AC-4ABA-A74D-89D787335428}"/>
            </a:ext>
          </a:extLst>
        </xdr:cNvPr>
        <xdr:cNvSpPr txBox="1"/>
      </xdr:nvSpPr>
      <xdr:spPr>
        <a:xfrm>
          <a:off x="3239135" y="134296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21590</xdr:rowOff>
    </xdr:from>
    <xdr:ext cx="403860" cy="252730"/>
    <xdr:sp macro="" textlink="">
      <xdr:nvSpPr>
        <xdr:cNvPr id="312" name="n_2aveValue【公営住宅】&#10;有形固定資産減価償却率">
          <a:extLst>
            <a:ext uri="{FF2B5EF4-FFF2-40B4-BE49-F238E27FC236}">
              <a16:creationId xmlns:a16="http://schemas.microsoft.com/office/drawing/2014/main" id="{7829E35E-CC75-4BCE-8D39-2B5999521254}"/>
            </a:ext>
          </a:extLst>
        </xdr:cNvPr>
        <xdr:cNvSpPr txBox="1"/>
      </xdr:nvSpPr>
      <xdr:spPr>
        <a:xfrm>
          <a:off x="2439035" y="133946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153670</xdr:rowOff>
    </xdr:from>
    <xdr:ext cx="403860" cy="252730"/>
    <xdr:sp macro="" textlink="">
      <xdr:nvSpPr>
        <xdr:cNvPr id="313" name="n_3aveValue【公営住宅】&#10;有形固定資産減価償却率">
          <a:extLst>
            <a:ext uri="{FF2B5EF4-FFF2-40B4-BE49-F238E27FC236}">
              <a16:creationId xmlns:a16="http://schemas.microsoft.com/office/drawing/2014/main" id="{2E59ED9B-4F96-4768-ADB5-6AB1D0B2BE53}"/>
            </a:ext>
          </a:extLst>
        </xdr:cNvPr>
        <xdr:cNvSpPr txBox="1"/>
      </xdr:nvSpPr>
      <xdr:spPr>
        <a:xfrm>
          <a:off x="1645285" y="1336167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122555</xdr:rowOff>
    </xdr:from>
    <xdr:ext cx="405130" cy="252095"/>
    <xdr:sp macro="" textlink="">
      <xdr:nvSpPr>
        <xdr:cNvPr id="314" name="n_4aveValue【公営住宅】&#10;有形固定資産減価償却率">
          <a:extLst>
            <a:ext uri="{FF2B5EF4-FFF2-40B4-BE49-F238E27FC236}">
              <a16:creationId xmlns:a16="http://schemas.microsoft.com/office/drawing/2014/main" id="{7694FAE5-B031-4AD1-8277-5298AD794E91}"/>
            </a:ext>
          </a:extLst>
        </xdr:cNvPr>
        <xdr:cNvSpPr txBox="1"/>
      </xdr:nvSpPr>
      <xdr:spPr>
        <a:xfrm>
          <a:off x="851535" y="133305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5080</xdr:rowOff>
    </xdr:from>
    <xdr:ext cx="403860" cy="253365"/>
    <xdr:sp macro="" textlink="">
      <xdr:nvSpPr>
        <xdr:cNvPr id="315" name="n_1mainValue【公営住宅】&#10;有形固定資産減価償却率">
          <a:extLst>
            <a:ext uri="{FF2B5EF4-FFF2-40B4-BE49-F238E27FC236}">
              <a16:creationId xmlns:a16="http://schemas.microsoft.com/office/drawing/2014/main" id="{B825D0DD-D98F-4490-A173-AA4AD321B510}"/>
            </a:ext>
          </a:extLst>
        </xdr:cNvPr>
        <xdr:cNvSpPr txBox="1"/>
      </xdr:nvSpPr>
      <xdr:spPr>
        <a:xfrm>
          <a:off x="3239135" y="138734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125095</xdr:rowOff>
    </xdr:from>
    <xdr:ext cx="403860" cy="252730"/>
    <xdr:sp macro="" textlink="">
      <xdr:nvSpPr>
        <xdr:cNvPr id="316" name="n_2mainValue【公営住宅】&#10;有形固定資産減価償却率">
          <a:extLst>
            <a:ext uri="{FF2B5EF4-FFF2-40B4-BE49-F238E27FC236}">
              <a16:creationId xmlns:a16="http://schemas.microsoft.com/office/drawing/2014/main" id="{8FF6981C-3E77-4A5F-99D5-9E69A0362234}"/>
            </a:ext>
          </a:extLst>
        </xdr:cNvPr>
        <xdr:cNvSpPr txBox="1"/>
      </xdr:nvSpPr>
      <xdr:spPr>
        <a:xfrm>
          <a:off x="2439035" y="1382839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73025</xdr:rowOff>
    </xdr:from>
    <xdr:ext cx="403860" cy="252095"/>
    <xdr:sp macro="" textlink="">
      <xdr:nvSpPr>
        <xdr:cNvPr id="317" name="n_3mainValue【公営住宅】&#10;有形固定資産減価償却率">
          <a:extLst>
            <a:ext uri="{FF2B5EF4-FFF2-40B4-BE49-F238E27FC236}">
              <a16:creationId xmlns:a16="http://schemas.microsoft.com/office/drawing/2014/main" id="{77C50334-251D-4B7F-89E3-28E51EF59970}"/>
            </a:ext>
          </a:extLst>
        </xdr:cNvPr>
        <xdr:cNvSpPr txBox="1"/>
      </xdr:nvSpPr>
      <xdr:spPr>
        <a:xfrm>
          <a:off x="1645285" y="137763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35560</xdr:rowOff>
    </xdr:from>
    <xdr:ext cx="405130" cy="252730"/>
    <xdr:sp macro="" textlink="">
      <xdr:nvSpPr>
        <xdr:cNvPr id="318" name="n_4mainValue【公営住宅】&#10;有形固定資産減価償却率">
          <a:extLst>
            <a:ext uri="{FF2B5EF4-FFF2-40B4-BE49-F238E27FC236}">
              <a16:creationId xmlns:a16="http://schemas.microsoft.com/office/drawing/2014/main" id="{0BB80AE5-985A-4803-9032-6E2980D3BC53}"/>
            </a:ext>
          </a:extLst>
        </xdr:cNvPr>
        <xdr:cNvSpPr txBox="1"/>
      </xdr:nvSpPr>
      <xdr:spPr>
        <a:xfrm>
          <a:off x="851535" y="137388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19" name="正方形/長方形 318">
          <a:extLst>
            <a:ext uri="{FF2B5EF4-FFF2-40B4-BE49-F238E27FC236}">
              <a16:creationId xmlns:a16="http://schemas.microsoft.com/office/drawing/2014/main" id="{3F72248D-E533-4F67-8E33-946259BF912A}"/>
            </a:ext>
          </a:extLst>
        </xdr:cNvPr>
        <xdr:cNvSpPr/>
      </xdr:nvSpPr>
      <xdr:spPr>
        <a:xfrm>
          <a:off x="5956300" y="11376025"/>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0" name="正方形/長方形 319">
          <a:extLst>
            <a:ext uri="{FF2B5EF4-FFF2-40B4-BE49-F238E27FC236}">
              <a16:creationId xmlns:a16="http://schemas.microsoft.com/office/drawing/2014/main" id="{C532049B-A086-433F-9C47-02987DB95EAC}"/>
            </a:ext>
          </a:extLst>
        </xdr:cNvPr>
        <xdr:cNvSpPr/>
      </xdr:nvSpPr>
      <xdr:spPr>
        <a:xfrm>
          <a:off x="606425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1" name="正方形/長方形 320">
          <a:extLst>
            <a:ext uri="{FF2B5EF4-FFF2-40B4-BE49-F238E27FC236}">
              <a16:creationId xmlns:a16="http://schemas.microsoft.com/office/drawing/2014/main" id="{160E8925-ED98-41D1-BA13-09D440CDF470}"/>
            </a:ext>
          </a:extLst>
        </xdr:cNvPr>
        <xdr:cNvSpPr/>
      </xdr:nvSpPr>
      <xdr:spPr>
        <a:xfrm>
          <a:off x="606425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2" name="正方形/長方形 321">
          <a:extLst>
            <a:ext uri="{FF2B5EF4-FFF2-40B4-BE49-F238E27FC236}">
              <a16:creationId xmlns:a16="http://schemas.microsoft.com/office/drawing/2014/main" id="{BC20DAC7-0A64-403A-BF05-79680F6153E1}"/>
            </a:ext>
          </a:extLst>
        </xdr:cNvPr>
        <xdr:cNvSpPr/>
      </xdr:nvSpPr>
      <xdr:spPr>
        <a:xfrm>
          <a:off x="69850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3" name="正方形/長方形 322">
          <a:extLst>
            <a:ext uri="{FF2B5EF4-FFF2-40B4-BE49-F238E27FC236}">
              <a16:creationId xmlns:a16="http://schemas.microsoft.com/office/drawing/2014/main" id="{610C3C30-16A0-49B5-873E-E6902A4FAC9F}"/>
            </a:ext>
          </a:extLst>
        </xdr:cNvPr>
        <xdr:cNvSpPr/>
      </xdr:nvSpPr>
      <xdr:spPr>
        <a:xfrm>
          <a:off x="69850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4" name="正方形/長方形 323">
          <a:extLst>
            <a:ext uri="{FF2B5EF4-FFF2-40B4-BE49-F238E27FC236}">
              <a16:creationId xmlns:a16="http://schemas.microsoft.com/office/drawing/2014/main" id="{417C375B-42E1-4EF6-AE85-EE0D2309EFCF}"/>
            </a:ext>
          </a:extLst>
        </xdr:cNvPr>
        <xdr:cNvSpPr/>
      </xdr:nvSpPr>
      <xdr:spPr>
        <a:xfrm>
          <a:off x="80137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5" name="正方形/長方形 324">
          <a:extLst>
            <a:ext uri="{FF2B5EF4-FFF2-40B4-BE49-F238E27FC236}">
              <a16:creationId xmlns:a16="http://schemas.microsoft.com/office/drawing/2014/main" id="{B2E9BCEA-53B2-4606-93AE-D66D1BAB57C9}"/>
            </a:ext>
          </a:extLst>
        </xdr:cNvPr>
        <xdr:cNvSpPr/>
      </xdr:nvSpPr>
      <xdr:spPr>
        <a:xfrm>
          <a:off x="80137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6" name="正方形/長方形 325">
          <a:extLst>
            <a:ext uri="{FF2B5EF4-FFF2-40B4-BE49-F238E27FC236}">
              <a16:creationId xmlns:a16="http://schemas.microsoft.com/office/drawing/2014/main" id="{C72B38DC-BA08-48AF-A893-25E9A2BA671F}"/>
            </a:ext>
          </a:extLst>
        </xdr:cNvPr>
        <xdr:cNvSpPr/>
      </xdr:nvSpPr>
      <xdr:spPr>
        <a:xfrm>
          <a:off x="5956300" y="1247584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7" name="テキスト ボックス 326">
          <a:extLst>
            <a:ext uri="{FF2B5EF4-FFF2-40B4-BE49-F238E27FC236}">
              <a16:creationId xmlns:a16="http://schemas.microsoft.com/office/drawing/2014/main" id="{5C9DC6F2-4F2C-4FB4-85D0-9CA835112E9A}"/>
            </a:ext>
          </a:extLst>
        </xdr:cNvPr>
        <xdr:cNvSpPr txBox="1"/>
      </xdr:nvSpPr>
      <xdr:spPr>
        <a:xfrm>
          <a:off x="5918200" y="1229169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8" name="直線コネクタ 327">
          <a:extLst>
            <a:ext uri="{FF2B5EF4-FFF2-40B4-BE49-F238E27FC236}">
              <a16:creationId xmlns:a16="http://schemas.microsoft.com/office/drawing/2014/main" id="{9D9E012A-A447-4B42-AF34-957DDF1DE8AB}"/>
            </a:ext>
          </a:extLst>
        </xdr:cNvPr>
        <xdr:cNvCxnSpPr/>
      </xdr:nvCxnSpPr>
      <xdr:spPr>
        <a:xfrm>
          <a:off x="5956300" y="14678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29" name="直線コネクタ 328">
          <a:extLst>
            <a:ext uri="{FF2B5EF4-FFF2-40B4-BE49-F238E27FC236}">
              <a16:creationId xmlns:a16="http://schemas.microsoft.com/office/drawing/2014/main" id="{D036D6D9-2D24-4132-B73E-C7C44B94FB37}"/>
            </a:ext>
          </a:extLst>
        </xdr:cNvPr>
        <xdr:cNvCxnSpPr/>
      </xdr:nvCxnSpPr>
      <xdr:spPr>
        <a:xfrm>
          <a:off x="5956300" y="143103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6090" cy="252095"/>
    <xdr:sp macro="" textlink="">
      <xdr:nvSpPr>
        <xdr:cNvPr id="330" name="テキスト ボックス 329">
          <a:extLst>
            <a:ext uri="{FF2B5EF4-FFF2-40B4-BE49-F238E27FC236}">
              <a16:creationId xmlns:a16="http://schemas.microsoft.com/office/drawing/2014/main" id="{22A8DF2B-4A14-4DCC-BA12-CF6C2EC5A8F1}"/>
            </a:ext>
          </a:extLst>
        </xdr:cNvPr>
        <xdr:cNvSpPr txBox="1"/>
      </xdr:nvSpPr>
      <xdr:spPr>
        <a:xfrm>
          <a:off x="5527040" y="1417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1" name="直線コネクタ 330">
          <a:extLst>
            <a:ext uri="{FF2B5EF4-FFF2-40B4-BE49-F238E27FC236}">
              <a16:creationId xmlns:a16="http://schemas.microsoft.com/office/drawing/2014/main" id="{C0A34561-E596-47E5-8133-FAF35C820A1A}"/>
            </a:ext>
          </a:extLst>
        </xdr:cNvPr>
        <xdr:cNvCxnSpPr/>
      </xdr:nvCxnSpPr>
      <xdr:spPr>
        <a:xfrm>
          <a:off x="5956300" y="13942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6090" cy="252730"/>
    <xdr:sp macro="" textlink="">
      <xdr:nvSpPr>
        <xdr:cNvPr id="332" name="テキスト ボックス 331">
          <a:extLst>
            <a:ext uri="{FF2B5EF4-FFF2-40B4-BE49-F238E27FC236}">
              <a16:creationId xmlns:a16="http://schemas.microsoft.com/office/drawing/2014/main" id="{BB5A77F2-4534-4B47-BD11-0827378A196A}"/>
            </a:ext>
          </a:extLst>
        </xdr:cNvPr>
        <xdr:cNvSpPr txBox="1"/>
      </xdr:nvSpPr>
      <xdr:spPr>
        <a:xfrm>
          <a:off x="5527040" y="13806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3" name="直線コネクタ 332">
          <a:extLst>
            <a:ext uri="{FF2B5EF4-FFF2-40B4-BE49-F238E27FC236}">
              <a16:creationId xmlns:a16="http://schemas.microsoft.com/office/drawing/2014/main" id="{D43BF48A-4C78-43A5-A29C-30D4BE0A91E3}"/>
            </a:ext>
          </a:extLst>
        </xdr:cNvPr>
        <xdr:cNvCxnSpPr/>
      </xdr:nvCxnSpPr>
      <xdr:spPr>
        <a:xfrm>
          <a:off x="5956300" y="13575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6090" cy="252730"/>
    <xdr:sp macro="" textlink="">
      <xdr:nvSpPr>
        <xdr:cNvPr id="334" name="テキスト ボックス 333">
          <a:extLst>
            <a:ext uri="{FF2B5EF4-FFF2-40B4-BE49-F238E27FC236}">
              <a16:creationId xmlns:a16="http://schemas.microsoft.com/office/drawing/2014/main" id="{4F9B2507-C9AB-4ED8-8C34-1718B55AD3FC}"/>
            </a:ext>
          </a:extLst>
        </xdr:cNvPr>
        <xdr:cNvSpPr txBox="1"/>
      </xdr:nvSpPr>
      <xdr:spPr>
        <a:xfrm>
          <a:off x="5527040" y="134391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BE8F5404-1C63-4706-BF73-36AC5C907173}"/>
            </a:ext>
          </a:extLst>
        </xdr:cNvPr>
        <xdr:cNvCxnSpPr/>
      </xdr:nvCxnSpPr>
      <xdr:spPr>
        <a:xfrm>
          <a:off x="5956300" y="1320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6090" cy="252095"/>
    <xdr:sp macro="" textlink="">
      <xdr:nvSpPr>
        <xdr:cNvPr id="336" name="テキスト ボックス 335">
          <a:extLst>
            <a:ext uri="{FF2B5EF4-FFF2-40B4-BE49-F238E27FC236}">
              <a16:creationId xmlns:a16="http://schemas.microsoft.com/office/drawing/2014/main" id="{32664485-B4E6-4B4A-BF4E-50E73F503E80}"/>
            </a:ext>
          </a:extLst>
        </xdr:cNvPr>
        <xdr:cNvSpPr txBox="1"/>
      </xdr:nvSpPr>
      <xdr:spPr>
        <a:xfrm>
          <a:off x="5527040" y="130714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37" name="直線コネクタ 336">
          <a:extLst>
            <a:ext uri="{FF2B5EF4-FFF2-40B4-BE49-F238E27FC236}">
              <a16:creationId xmlns:a16="http://schemas.microsoft.com/office/drawing/2014/main" id="{64EED47C-044B-4FA1-8E19-AFC870F08415}"/>
            </a:ext>
          </a:extLst>
        </xdr:cNvPr>
        <xdr:cNvCxnSpPr/>
      </xdr:nvCxnSpPr>
      <xdr:spPr>
        <a:xfrm>
          <a:off x="5956300" y="12842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6090" cy="252730"/>
    <xdr:sp macro="" textlink="">
      <xdr:nvSpPr>
        <xdr:cNvPr id="338" name="テキスト ボックス 337">
          <a:extLst>
            <a:ext uri="{FF2B5EF4-FFF2-40B4-BE49-F238E27FC236}">
              <a16:creationId xmlns:a16="http://schemas.microsoft.com/office/drawing/2014/main" id="{DFD14CE8-9D5D-4F06-ADE5-49D18F078FBB}"/>
            </a:ext>
          </a:extLst>
        </xdr:cNvPr>
        <xdr:cNvSpPr txBox="1"/>
      </xdr:nvSpPr>
      <xdr:spPr>
        <a:xfrm>
          <a:off x="5527040" y="1270698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3596B348-4D48-4A96-8D3D-5F6CFB3A55C8}"/>
            </a:ext>
          </a:extLst>
        </xdr:cNvPr>
        <xdr:cNvCxnSpPr/>
      </xdr:nvCxnSpPr>
      <xdr:spPr>
        <a:xfrm>
          <a:off x="5956300" y="124758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730"/>
    <xdr:sp macro="" textlink="">
      <xdr:nvSpPr>
        <xdr:cNvPr id="340" name="テキスト ボックス 339">
          <a:extLst>
            <a:ext uri="{FF2B5EF4-FFF2-40B4-BE49-F238E27FC236}">
              <a16:creationId xmlns:a16="http://schemas.microsoft.com/office/drawing/2014/main" id="{1C6BAC56-FEBE-4236-9BA2-D9437BE941D4}"/>
            </a:ext>
          </a:extLst>
        </xdr:cNvPr>
        <xdr:cNvSpPr txBox="1"/>
      </xdr:nvSpPr>
      <xdr:spPr>
        <a:xfrm>
          <a:off x="5527040" y="123393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公営住宅】&#10;一人当たり面積グラフ枠">
          <a:extLst>
            <a:ext uri="{FF2B5EF4-FFF2-40B4-BE49-F238E27FC236}">
              <a16:creationId xmlns:a16="http://schemas.microsoft.com/office/drawing/2014/main" id="{3CC7D771-6F36-4114-939E-480BB431FDD0}"/>
            </a:ext>
          </a:extLst>
        </xdr:cNvPr>
        <xdr:cNvSpPr/>
      </xdr:nvSpPr>
      <xdr:spPr>
        <a:xfrm>
          <a:off x="5956300" y="1247584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80645</xdr:rowOff>
    </xdr:from>
    <xdr:to>
      <xdr:col>54</xdr:col>
      <xdr:colOff>171450</xdr:colOff>
      <xdr:row>86</xdr:row>
      <xdr:rowOff>107950</xdr:rowOff>
    </xdr:to>
    <xdr:cxnSp macro="">
      <xdr:nvCxnSpPr>
        <xdr:cNvPr id="342" name="直線コネクタ 341">
          <a:extLst>
            <a:ext uri="{FF2B5EF4-FFF2-40B4-BE49-F238E27FC236}">
              <a16:creationId xmlns:a16="http://schemas.microsoft.com/office/drawing/2014/main" id="{DC5D1C11-73BA-4146-9D1C-D134A3B788D6}"/>
            </a:ext>
          </a:extLst>
        </xdr:cNvPr>
        <xdr:cNvCxnSpPr/>
      </xdr:nvCxnSpPr>
      <xdr:spPr>
        <a:xfrm flipV="1">
          <a:off x="9429750" y="12958445"/>
          <a:ext cx="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111760</xdr:rowOff>
    </xdr:from>
    <xdr:ext cx="468630" cy="253365"/>
    <xdr:sp macro="" textlink="">
      <xdr:nvSpPr>
        <xdr:cNvPr id="343" name="【公営住宅】&#10;一人当たり面積最小値テキスト">
          <a:extLst>
            <a:ext uri="{FF2B5EF4-FFF2-40B4-BE49-F238E27FC236}">
              <a16:creationId xmlns:a16="http://schemas.microsoft.com/office/drawing/2014/main" id="{894FD2A6-5944-414E-978F-F772FDAE0810}"/>
            </a:ext>
          </a:extLst>
        </xdr:cNvPr>
        <xdr:cNvSpPr txBox="1"/>
      </xdr:nvSpPr>
      <xdr:spPr>
        <a:xfrm>
          <a:off x="9467850" y="143103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107950</xdr:rowOff>
    </xdr:from>
    <xdr:to>
      <xdr:col>55</xdr:col>
      <xdr:colOff>88900</xdr:colOff>
      <xdr:row>86</xdr:row>
      <xdr:rowOff>107950</xdr:rowOff>
    </xdr:to>
    <xdr:cxnSp macro="">
      <xdr:nvCxnSpPr>
        <xdr:cNvPr id="344" name="直線コネクタ 343">
          <a:extLst>
            <a:ext uri="{FF2B5EF4-FFF2-40B4-BE49-F238E27FC236}">
              <a16:creationId xmlns:a16="http://schemas.microsoft.com/office/drawing/2014/main" id="{354C1BC0-5785-4703-934A-375F1BF80165}"/>
            </a:ext>
          </a:extLst>
        </xdr:cNvPr>
        <xdr:cNvCxnSpPr/>
      </xdr:nvCxnSpPr>
      <xdr:spPr>
        <a:xfrm>
          <a:off x="9359900" y="14306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28575</xdr:rowOff>
    </xdr:from>
    <xdr:ext cx="468630" cy="252095"/>
    <xdr:sp macro="" textlink="">
      <xdr:nvSpPr>
        <xdr:cNvPr id="345" name="【公営住宅】&#10;一人当たり面積最大値テキスト">
          <a:extLst>
            <a:ext uri="{FF2B5EF4-FFF2-40B4-BE49-F238E27FC236}">
              <a16:creationId xmlns:a16="http://schemas.microsoft.com/office/drawing/2014/main" id="{C666D425-4CE3-4C6E-BF5C-12341D9AA182}"/>
            </a:ext>
          </a:extLst>
        </xdr:cNvPr>
        <xdr:cNvSpPr txBox="1"/>
      </xdr:nvSpPr>
      <xdr:spPr>
        <a:xfrm>
          <a:off x="9467850" y="1274127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1.842</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80645</xdr:rowOff>
    </xdr:from>
    <xdr:to>
      <xdr:col>55</xdr:col>
      <xdr:colOff>88900</xdr:colOff>
      <xdr:row>78</xdr:row>
      <xdr:rowOff>80645</xdr:rowOff>
    </xdr:to>
    <xdr:cxnSp macro="">
      <xdr:nvCxnSpPr>
        <xdr:cNvPr id="346" name="直線コネクタ 345">
          <a:extLst>
            <a:ext uri="{FF2B5EF4-FFF2-40B4-BE49-F238E27FC236}">
              <a16:creationId xmlns:a16="http://schemas.microsoft.com/office/drawing/2014/main" id="{64A6A08B-07B7-4201-A445-0933BF37E91E}"/>
            </a:ext>
          </a:extLst>
        </xdr:cNvPr>
        <xdr:cNvCxnSpPr/>
      </xdr:nvCxnSpPr>
      <xdr:spPr>
        <a:xfrm>
          <a:off x="9359900" y="12958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34290</xdr:rowOff>
    </xdr:from>
    <xdr:ext cx="468630" cy="252730"/>
    <xdr:sp macro="" textlink="">
      <xdr:nvSpPr>
        <xdr:cNvPr id="347" name="【公営住宅】&#10;一人当たり面積平均値テキスト">
          <a:extLst>
            <a:ext uri="{FF2B5EF4-FFF2-40B4-BE49-F238E27FC236}">
              <a16:creationId xmlns:a16="http://schemas.microsoft.com/office/drawing/2014/main" id="{E47B0669-C1A4-47A2-970A-D087A1DFE2D2}"/>
            </a:ext>
          </a:extLst>
        </xdr:cNvPr>
        <xdr:cNvSpPr txBox="1"/>
      </xdr:nvSpPr>
      <xdr:spPr>
        <a:xfrm>
          <a:off x="9467850" y="13737590"/>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55245</xdr:rowOff>
    </xdr:from>
    <xdr:to>
      <xdr:col>55</xdr:col>
      <xdr:colOff>50800</xdr:colOff>
      <xdr:row>83</xdr:row>
      <xdr:rowOff>154305</xdr:rowOff>
    </xdr:to>
    <xdr:sp macro="" textlink="">
      <xdr:nvSpPr>
        <xdr:cNvPr id="348" name="フローチャート: 判断 347">
          <a:extLst>
            <a:ext uri="{FF2B5EF4-FFF2-40B4-BE49-F238E27FC236}">
              <a16:creationId xmlns:a16="http://schemas.microsoft.com/office/drawing/2014/main" id="{4D51556F-153C-47ED-BD3A-C5679D50EB18}"/>
            </a:ext>
          </a:extLst>
        </xdr:cNvPr>
        <xdr:cNvSpPr/>
      </xdr:nvSpPr>
      <xdr:spPr>
        <a:xfrm>
          <a:off x="9398000" y="137585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57785</xdr:rowOff>
    </xdr:from>
    <xdr:to>
      <xdr:col>50</xdr:col>
      <xdr:colOff>165100</xdr:colOff>
      <xdr:row>83</xdr:row>
      <xdr:rowOff>156845</xdr:rowOff>
    </xdr:to>
    <xdr:sp macro="" textlink="">
      <xdr:nvSpPr>
        <xdr:cNvPr id="349" name="フローチャート: 判断 348">
          <a:extLst>
            <a:ext uri="{FF2B5EF4-FFF2-40B4-BE49-F238E27FC236}">
              <a16:creationId xmlns:a16="http://schemas.microsoft.com/office/drawing/2014/main" id="{D76FE5BA-104D-4E4C-A05C-25E2F80C1E35}"/>
            </a:ext>
          </a:extLst>
        </xdr:cNvPr>
        <xdr:cNvSpPr/>
      </xdr:nvSpPr>
      <xdr:spPr>
        <a:xfrm>
          <a:off x="8636000" y="137610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58420</xdr:rowOff>
    </xdr:from>
    <xdr:to>
      <xdr:col>46</xdr:col>
      <xdr:colOff>38100</xdr:colOff>
      <xdr:row>83</xdr:row>
      <xdr:rowOff>157480</xdr:rowOff>
    </xdr:to>
    <xdr:sp macro="" textlink="">
      <xdr:nvSpPr>
        <xdr:cNvPr id="350" name="フローチャート: 判断 349">
          <a:extLst>
            <a:ext uri="{FF2B5EF4-FFF2-40B4-BE49-F238E27FC236}">
              <a16:creationId xmlns:a16="http://schemas.microsoft.com/office/drawing/2014/main" id="{B19E62A3-8892-424A-A7E8-E605B5A6E3EB}"/>
            </a:ext>
          </a:extLst>
        </xdr:cNvPr>
        <xdr:cNvSpPr/>
      </xdr:nvSpPr>
      <xdr:spPr>
        <a:xfrm>
          <a:off x="7842250" y="137617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61595</xdr:rowOff>
    </xdr:from>
    <xdr:to>
      <xdr:col>41</xdr:col>
      <xdr:colOff>101600</xdr:colOff>
      <xdr:row>83</xdr:row>
      <xdr:rowOff>161290</xdr:rowOff>
    </xdr:to>
    <xdr:sp macro="" textlink="">
      <xdr:nvSpPr>
        <xdr:cNvPr id="351" name="フローチャート: 判断 350">
          <a:extLst>
            <a:ext uri="{FF2B5EF4-FFF2-40B4-BE49-F238E27FC236}">
              <a16:creationId xmlns:a16="http://schemas.microsoft.com/office/drawing/2014/main" id="{9A705BF1-5C9E-49C6-9E86-CFB8BCE1E1F1}"/>
            </a:ext>
          </a:extLst>
        </xdr:cNvPr>
        <xdr:cNvSpPr/>
      </xdr:nvSpPr>
      <xdr:spPr>
        <a:xfrm>
          <a:off x="7029450" y="13764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58420</xdr:rowOff>
    </xdr:from>
    <xdr:to>
      <xdr:col>36</xdr:col>
      <xdr:colOff>165100</xdr:colOff>
      <xdr:row>83</xdr:row>
      <xdr:rowOff>157480</xdr:rowOff>
    </xdr:to>
    <xdr:sp macro="" textlink="">
      <xdr:nvSpPr>
        <xdr:cNvPr id="352" name="フローチャート: 判断 351">
          <a:extLst>
            <a:ext uri="{FF2B5EF4-FFF2-40B4-BE49-F238E27FC236}">
              <a16:creationId xmlns:a16="http://schemas.microsoft.com/office/drawing/2014/main" id="{632ADB78-65F6-4412-B9A2-7AE896ED7FBE}"/>
            </a:ext>
          </a:extLst>
        </xdr:cNvPr>
        <xdr:cNvSpPr/>
      </xdr:nvSpPr>
      <xdr:spPr>
        <a:xfrm>
          <a:off x="6235700" y="1376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353" name="テキスト ボックス 352">
          <a:extLst>
            <a:ext uri="{FF2B5EF4-FFF2-40B4-BE49-F238E27FC236}">
              <a16:creationId xmlns:a16="http://schemas.microsoft.com/office/drawing/2014/main" id="{9A2F8BBD-B6AF-40D9-87DE-0C1E23071672}"/>
            </a:ext>
          </a:extLst>
        </xdr:cNvPr>
        <xdr:cNvSpPr txBox="1"/>
      </xdr:nvSpPr>
      <xdr:spPr>
        <a:xfrm>
          <a:off x="925830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354" name="テキスト ボックス 353">
          <a:extLst>
            <a:ext uri="{FF2B5EF4-FFF2-40B4-BE49-F238E27FC236}">
              <a16:creationId xmlns:a16="http://schemas.microsoft.com/office/drawing/2014/main" id="{8B87763F-9B20-445A-A0F1-10E11EF566E3}"/>
            </a:ext>
          </a:extLst>
        </xdr:cNvPr>
        <xdr:cNvSpPr txBox="1"/>
      </xdr:nvSpPr>
      <xdr:spPr>
        <a:xfrm>
          <a:off x="85153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355" name="テキスト ボックス 354">
          <a:extLst>
            <a:ext uri="{FF2B5EF4-FFF2-40B4-BE49-F238E27FC236}">
              <a16:creationId xmlns:a16="http://schemas.microsoft.com/office/drawing/2014/main" id="{1BF0A739-0D9D-41B2-AE27-61F6345CAC15}"/>
            </a:ext>
          </a:extLst>
        </xdr:cNvPr>
        <xdr:cNvSpPr txBox="1"/>
      </xdr:nvSpPr>
      <xdr:spPr>
        <a:xfrm>
          <a:off x="77152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730"/>
    <xdr:sp macro="" textlink="">
      <xdr:nvSpPr>
        <xdr:cNvPr id="356" name="テキスト ボックス 355">
          <a:extLst>
            <a:ext uri="{FF2B5EF4-FFF2-40B4-BE49-F238E27FC236}">
              <a16:creationId xmlns:a16="http://schemas.microsoft.com/office/drawing/2014/main" id="{40ACD511-513C-4198-88AE-23813B8B1969}"/>
            </a:ext>
          </a:extLst>
        </xdr:cNvPr>
        <xdr:cNvSpPr txBox="1"/>
      </xdr:nvSpPr>
      <xdr:spPr>
        <a:xfrm>
          <a:off x="69088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357" name="テキスト ボックス 356">
          <a:extLst>
            <a:ext uri="{FF2B5EF4-FFF2-40B4-BE49-F238E27FC236}">
              <a16:creationId xmlns:a16="http://schemas.microsoft.com/office/drawing/2014/main" id="{6249B089-5CED-4E69-BDE3-0400D46D0DE5}"/>
            </a:ext>
          </a:extLst>
        </xdr:cNvPr>
        <xdr:cNvSpPr txBox="1"/>
      </xdr:nvSpPr>
      <xdr:spPr>
        <a:xfrm>
          <a:off x="61150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128905</xdr:rowOff>
    </xdr:from>
    <xdr:to>
      <xdr:col>55</xdr:col>
      <xdr:colOff>50800</xdr:colOff>
      <xdr:row>83</xdr:row>
      <xdr:rowOff>60960</xdr:rowOff>
    </xdr:to>
    <xdr:sp macro="" textlink="">
      <xdr:nvSpPr>
        <xdr:cNvPr id="358" name="楕円 357">
          <a:extLst>
            <a:ext uri="{FF2B5EF4-FFF2-40B4-BE49-F238E27FC236}">
              <a16:creationId xmlns:a16="http://schemas.microsoft.com/office/drawing/2014/main" id="{29E67822-8374-48EE-945C-37152011B9F3}"/>
            </a:ext>
          </a:extLst>
        </xdr:cNvPr>
        <xdr:cNvSpPr/>
      </xdr:nvSpPr>
      <xdr:spPr>
        <a:xfrm>
          <a:off x="9398000" y="13667105"/>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151130</xdr:rowOff>
    </xdr:from>
    <xdr:ext cx="468630" cy="252730"/>
    <xdr:sp macro="" textlink="">
      <xdr:nvSpPr>
        <xdr:cNvPr id="359" name="【公営住宅】&#10;一人当たり面積該当値テキスト">
          <a:extLst>
            <a:ext uri="{FF2B5EF4-FFF2-40B4-BE49-F238E27FC236}">
              <a16:creationId xmlns:a16="http://schemas.microsoft.com/office/drawing/2014/main" id="{2C465C18-D7E0-41CD-9E1C-B29273CBD421}"/>
            </a:ext>
          </a:extLst>
        </xdr:cNvPr>
        <xdr:cNvSpPr txBox="1"/>
      </xdr:nvSpPr>
      <xdr:spPr>
        <a:xfrm>
          <a:off x="9467850" y="1352423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140970</xdr:rowOff>
    </xdr:from>
    <xdr:to>
      <xdr:col>50</xdr:col>
      <xdr:colOff>165100</xdr:colOff>
      <xdr:row>83</xdr:row>
      <xdr:rowOff>73025</xdr:rowOff>
    </xdr:to>
    <xdr:sp macro="" textlink="">
      <xdr:nvSpPr>
        <xdr:cNvPr id="360" name="楕円 359">
          <a:extLst>
            <a:ext uri="{FF2B5EF4-FFF2-40B4-BE49-F238E27FC236}">
              <a16:creationId xmlns:a16="http://schemas.microsoft.com/office/drawing/2014/main" id="{A67ADE1D-9F65-40D6-87C9-41F67E01075B}"/>
            </a:ext>
          </a:extLst>
        </xdr:cNvPr>
        <xdr:cNvSpPr/>
      </xdr:nvSpPr>
      <xdr:spPr>
        <a:xfrm>
          <a:off x="8636000" y="136791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11430</xdr:rowOff>
    </xdr:from>
    <xdr:to>
      <xdr:col>55</xdr:col>
      <xdr:colOff>0</xdr:colOff>
      <xdr:row>83</xdr:row>
      <xdr:rowOff>22860</xdr:rowOff>
    </xdr:to>
    <xdr:cxnSp macro="">
      <xdr:nvCxnSpPr>
        <xdr:cNvPr id="361" name="直線コネクタ 360">
          <a:extLst>
            <a:ext uri="{FF2B5EF4-FFF2-40B4-BE49-F238E27FC236}">
              <a16:creationId xmlns:a16="http://schemas.microsoft.com/office/drawing/2014/main" id="{0179BA73-6A4C-45BB-B660-D32A803C7399}"/>
            </a:ext>
          </a:extLst>
        </xdr:cNvPr>
        <xdr:cNvCxnSpPr/>
      </xdr:nvCxnSpPr>
      <xdr:spPr>
        <a:xfrm flipV="1">
          <a:off x="8686800" y="13714730"/>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144145</xdr:rowOff>
    </xdr:from>
    <xdr:to>
      <xdr:col>46</xdr:col>
      <xdr:colOff>38100</xdr:colOff>
      <xdr:row>83</xdr:row>
      <xdr:rowOff>75565</xdr:rowOff>
    </xdr:to>
    <xdr:sp macro="" textlink="">
      <xdr:nvSpPr>
        <xdr:cNvPr id="362" name="楕円 361">
          <a:extLst>
            <a:ext uri="{FF2B5EF4-FFF2-40B4-BE49-F238E27FC236}">
              <a16:creationId xmlns:a16="http://schemas.microsoft.com/office/drawing/2014/main" id="{CC0465CA-16F6-46AE-B6B4-84B204C5A350}"/>
            </a:ext>
          </a:extLst>
        </xdr:cNvPr>
        <xdr:cNvSpPr/>
      </xdr:nvSpPr>
      <xdr:spPr>
        <a:xfrm>
          <a:off x="7842250" y="1368234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83</xdr:row>
      <xdr:rowOff>22860</xdr:rowOff>
    </xdr:from>
    <xdr:to>
      <xdr:col>50</xdr:col>
      <xdr:colOff>114300</xdr:colOff>
      <xdr:row>83</xdr:row>
      <xdr:rowOff>26035</xdr:rowOff>
    </xdr:to>
    <xdr:cxnSp macro="">
      <xdr:nvCxnSpPr>
        <xdr:cNvPr id="363" name="直線コネクタ 362">
          <a:extLst>
            <a:ext uri="{FF2B5EF4-FFF2-40B4-BE49-F238E27FC236}">
              <a16:creationId xmlns:a16="http://schemas.microsoft.com/office/drawing/2014/main" id="{C530D2E8-F6E3-48DA-AFBB-FE81CABD6F39}"/>
            </a:ext>
          </a:extLst>
        </xdr:cNvPr>
        <xdr:cNvCxnSpPr/>
      </xdr:nvCxnSpPr>
      <xdr:spPr>
        <a:xfrm flipV="1">
          <a:off x="7886700" y="1372616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141605</xdr:rowOff>
    </xdr:from>
    <xdr:to>
      <xdr:col>41</xdr:col>
      <xdr:colOff>101600</xdr:colOff>
      <xdr:row>83</xdr:row>
      <xdr:rowOff>73025</xdr:rowOff>
    </xdr:to>
    <xdr:sp macro="" textlink="">
      <xdr:nvSpPr>
        <xdr:cNvPr id="364" name="楕円 363">
          <a:extLst>
            <a:ext uri="{FF2B5EF4-FFF2-40B4-BE49-F238E27FC236}">
              <a16:creationId xmlns:a16="http://schemas.microsoft.com/office/drawing/2014/main" id="{EA0CD29B-7A5A-4F31-8CFB-14204C56D606}"/>
            </a:ext>
          </a:extLst>
        </xdr:cNvPr>
        <xdr:cNvSpPr/>
      </xdr:nvSpPr>
      <xdr:spPr>
        <a:xfrm>
          <a:off x="7029450" y="136798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23495</xdr:rowOff>
    </xdr:from>
    <xdr:to>
      <xdr:col>45</xdr:col>
      <xdr:colOff>171450</xdr:colOff>
      <xdr:row>83</xdr:row>
      <xdr:rowOff>26035</xdr:rowOff>
    </xdr:to>
    <xdr:cxnSp macro="">
      <xdr:nvCxnSpPr>
        <xdr:cNvPr id="365" name="直線コネクタ 364">
          <a:extLst>
            <a:ext uri="{FF2B5EF4-FFF2-40B4-BE49-F238E27FC236}">
              <a16:creationId xmlns:a16="http://schemas.microsoft.com/office/drawing/2014/main" id="{E5589F83-D377-421E-91F6-FCAA3E7F0510}"/>
            </a:ext>
          </a:extLst>
        </xdr:cNvPr>
        <xdr:cNvCxnSpPr/>
      </xdr:nvCxnSpPr>
      <xdr:spPr>
        <a:xfrm>
          <a:off x="7080250" y="1372679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147955</xdr:rowOff>
    </xdr:from>
    <xdr:to>
      <xdr:col>36</xdr:col>
      <xdr:colOff>165100</xdr:colOff>
      <xdr:row>83</xdr:row>
      <xdr:rowOff>79375</xdr:rowOff>
    </xdr:to>
    <xdr:sp macro="" textlink="">
      <xdr:nvSpPr>
        <xdr:cNvPr id="366" name="楕円 365">
          <a:extLst>
            <a:ext uri="{FF2B5EF4-FFF2-40B4-BE49-F238E27FC236}">
              <a16:creationId xmlns:a16="http://schemas.microsoft.com/office/drawing/2014/main" id="{ED934FE4-BD98-4AD6-A5CA-B4EB7F3932F2}"/>
            </a:ext>
          </a:extLst>
        </xdr:cNvPr>
        <xdr:cNvSpPr/>
      </xdr:nvSpPr>
      <xdr:spPr>
        <a:xfrm>
          <a:off x="6235700" y="136861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23495</xdr:rowOff>
    </xdr:from>
    <xdr:to>
      <xdr:col>41</xdr:col>
      <xdr:colOff>50800</xdr:colOff>
      <xdr:row>83</xdr:row>
      <xdr:rowOff>29845</xdr:rowOff>
    </xdr:to>
    <xdr:cxnSp macro="">
      <xdr:nvCxnSpPr>
        <xdr:cNvPr id="367" name="直線コネクタ 366">
          <a:extLst>
            <a:ext uri="{FF2B5EF4-FFF2-40B4-BE49-F238E27FC236}">
              <a16:creationId xmlns:a16="http://schemas.microsoft.com/office/drawing/2014/main" id="{E0698232-0496-45CD-9294-B619F41643F4}"/>
            </a:ext>
          </a:extLst>
        </xdr:cNvPr>
        <xdr:cNvCxnSpPr/>
      </xdr:nvCxnSpPr>
      <xdr:spPr>
        <a:xfrm flipV="1">
          <a:off x="6286500" y="1372679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148590</xdr:rowOff>
    </xdr:from>
    <xdr:ext cx="469900" cy="253365"/>
    <xdr:sp macro="" textlink="">
      <xdr:nvSpPr>
        <xdr:cNvPr id="368" name="n_1aveValue【公営住宅】&#10;一人当たり面積">
          <a:extLst>
            <a:ext uri="{FF2B5EF4-FFF2-40B4-BE49-F238E27FC236}">
              <a16:creationId xmlns:a16="http://schemas.microsoft.com/office/drawing/2014/main" id="{7ADDC831-23E0-4737-BDC2-27CBD66794E1}"/>
            </a:ext>
          </a:extLst>
        </xdr:cNvPr>
        <xdr:cNvSpPr txBox="1"/>
      </xdr:nvSpPr>
      <xdr:spPr>
        <a:xfrm>
          <a:off x="8458200" y="13851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149225</xdr:rowOff>
    </xdr:from>
    <xdr:ext cx="469900" cy="253365"/>
    <xdr:sp macro="" textlink="">
      <xdr:nvSpPr>
        <xdr:cNvPr id="369" name="n_2aveValue【公営住宅】&#10;一人当たり面積">
          <a:extLst>
            <a:ext uri="{FF2B5EF4-FFF2-40B4-BE49-F238E27FC236}">
              <a16:creationId xmlns:a16="http://schemas.microsoft.com/office/drawing/2014/main" id="{D574432A-F6C6-4306-9857-A949BF0FDEA2}"/>
            </a:ext>
          </a:extLst>
        </xdr:cNvPr>
        <xdr:cNvSpPr txBox="1"/>
      </xdr:nvSpPr>
      <xdr:spPr>
        <a:xfrm>
          <a:off x="7677150" y="138525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151765</xdr:rowOff>
    </xdr:from>
    <xdr:ext cx="469900" cy="252730"/>
    <xdr:sp macro="" textlink="">
      <xdr:nvSpPr>
        <xdr:cNvPr id="370" name="n_3aveValue【公営住宅】&#10;一人当たり面積">
          <a:extLst>
            <a:ext uri="{FF2B5EF4-FFF2-40B4-BE49-F238E27FC236}">
              <a16:creationId xmlns:a16="http://schemas.microsoft.com/office/drawing/2014/main" id="{69C098C5-D279-467D-8F22-2CB9EDED5AE0}"/>
            </a:ext>
          </a:extLst>
        </xdr:cNvPr>
        <xdr:cNvSpPr txBox="1"/>
      </xdr:nvSpPr>
      <xdr:spPr>
        <a:xfrm>
          <a:off x="6864350" y="138550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149225</xdr:rowOff>
    </xdr:from>
    <xdr:ext cx="469900" cy="253365"/>
    <xdr:sp macro="" textlink="">
      <xdr:nvSpPr>
        <xdr:cNvPr id="371" name="n_4aveValue【公営住宅】&#10;一人当たり面積">
          <a:extLst>
            <a:ext uri="{FF2B5EF4-FFF2-40B4-BE49-F238E27FC236}">
              <a16:creationId xmlns:a16="http://schemas.microsoft.com/office/drawing/2014/main" id="{2A5C268B-73DE-42C3-94F0-05968F4A5282}"/>
            </a:ext>
          </a:extLst>
        </xdr:cNvPr>
        <xdr:cNvSpPr txBox="1"/>
      </xdr:nvSpPr>
      <xdr:spPr>
        <a:xfrm>
          <a:off x="6070600" y="138525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88900</xdr:rowOff>
    </xdr:from>
    <xdr:ext cx="469900" cy="252095"/>
    <xdr:sp macro="" textlink="">
      <xdr:nvSpPr>
        <xdr:cNvPr id="372" name="n_1mainValue【公営住宅】&#10;一人当たり面積">
          <a:extLst>
            <a:ext uri="{FF2B5EF4-FFF2-40B4-BE49-F238E27FC236}">
              <a16:creationId xmlns:a16="http://schemas.microsoft.com/office/drawing/2014/main" id="{7807FCC1-11C4-42B1-86E0-0715F299773C}"/>
            </a:ext>
          </a:extLst>
        </xdr:cNvPr>
        <xdr:cNvSpPr txBox="1"/>
      </xdr:nvSpPr>
      <xdr:spPr>
        <a:xfrm>
          <a:off x="8458200" y="134620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92075</xdr:rowOff>
    </xdr:from>
    <xdr:ext cx="469900" cy="253365"/>
    <xdr:sp macro="" textlink="">
      <xdr:nvSpPr>
        <xdr:cNvPr id="373" name="n_2mainValue【公営住宅】&#10;一人当たり面積">
          <a:extLst>
            <a:ext uri="{FF2B5EF4-FFF2-40B4-BE49-F238E27FC236}">
              <a16:creationId xmlns:a16="http://schemas.microsoft.com/office/drawing/2014/main" id="{D2235D7A-3140-495A-BAB8-4A07D3A8BD5E}"/>
            </a:ext>
          </a:extLst>
        </xdr:cNvPr>
        <xdr:cNvSpPr txBox="1"/>
      </xdr:nvSpPr>
      <xdr:spPr>
        <a:xfrm>
          <a:off x="7677150" y="13465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81</xdr:row>
      <xdr:rowOff>89535</xdr:rowOff>
    </xdr:from>
    <xdr:ext cx="469900" cy="252730"/>
    <xdr:sp macro="" textlink="">
      <xdr:nvSpPr>
        <xdr:cNvPr id="374" name="n_3mainValue【公営住宅】&#10;一人当たり面積">
          <a:extLst>
            <a:ext uri="{FF2B5EF4-FFF2-40B4-BE49-F238E27FC236}">
              <a16:creationId xmlns:a16="http://schemas.microsoft.com/office/drawing/2014/main" id="{A2B78BA2-8B8E-4F19-9DFE-5E0696F2E4F7}"/>
            </a:ext>
          </a:extLst>
        </xdr:cNvPr>
        <xdr:cNvSpPr txBox="1"/>
      </xdr:nvSpPr>
      <xdr:spPr>
        <a:xfrm>
          <a:off x="6864350" y="134626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95250</xdr:rowOff>
    </xdr:from>
    <xdr:ext cx="469900" cy="252730"/>
    <xdr:sp macro="" textlink="">
      <xdr:nvSpPr>
        <xdr:cNvPr id="375" name="n_4mainValue【公営住宅】&#10;一人当たり面積">
          <a:extLst>
            <a:ext uri="{FF2B5EF4-FFF2-40B4-BE49-F238E27FC236}">
              <a16:creationId xmlns:a16="http://schemas.microsoft.com/office/drawing/2014/main" id="{0287C25A-5F75-421C-A106-963E2C9A6746}"/>
            </a:ext>
          </a:extLst>
        </xdr:cNvPr>
        <xdr:cNvSpPr txBox="1"/>
      </xdr:nvSpPr>
      <xdr:spPr>
        <a:xfrm>
          <a:off x="6070600" y="134683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A6B8AE9-DD90-4D78-916C-B91AF2117CB9}"/>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D5FF5F7-49C3-458D-A4DB-01E9111CAFB2}"/>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5C605F7-1E84-4F54-9782-8F79A595ECF2}"/>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FFB620B-0D59-4580-A140-1E3AA61F6733}"/>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CF63AA7-A094-4D86-A285-15DF046BA108}"/>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7130C50-5865-431A-BED1-6F6A7F722C63}"/>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820926F-4298-47A1-8EEC-55B8F503E2F1}"/>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7CEDC49-E5E7-4811-A369-93D6F135AA0F}"/>
            </a:ext>
          </a:extLst>
        </xdr:cNvPr>
        <xdr:cNvSpPr/>
      </xdr:nvSpPr>
      <xdr:spPr>
        <a:xfrm>
          <a:off x="6858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4" name="テキスト ボックス 383">
          <a:extLst>
            <a:ext uri="{FF2B5EF4-FFF2-40B4-BE49-F238E27FC236}">
              <a16:creationId xmlns:a16="http://schemas.microsoft.com/office/drawing/2014/main" id="{8B911657-DB6B-43D7-8C8E-26FAF3DFBEF5}"/>
            </a:ext>
          </a:extLst>
        </xdr:cNvPr>
        <xdr:cNvSpPr txBox="1"/>
      </xdr:nvSpPr>
      <xdr:spPr>
        <a:xfrm>
          <a:off x="666750" y="159639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19D264E-4E4F-4302-B03D-D9ADEE17C43F}"/>
            </a:ext>
          </a:extLst>
        </xdr:cNvPr>
        <xdr:cNvCxnSpPr/>
      </xdr:nvCxnSpPr>
      <xdr:spPr>
        <a:xfrm>
          <a:off x="6858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6" name="テキスト ボックス 385">
          <a:extLst>
            <a:ext uri="{FF2B5EF4-FFF2-40B4-BE49-F238E27FC236}">
              <a16:creationId xmlns:a16="http://schemas.microsoft.com/office/drawing/2014/main" id="{5DCBBB7A-C173-432F-86F5-9C5A70E0577B}"/>
            </a:ext>
          </a:extLst>
        </xdr:cNvPr>
        <xdr:cNvSpPr txBox="1"/>
      </xdr:nvSpPr>
      <xdr:spPr>
        <a:xfrm>
          <a:off x="275590" y="18209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7FC42957-3A7F-45C9-9D85-4BE35248F049}"/>
            </a:ext>
          </a:extLst>
        </xdr:cNvPr>
        <xdr:cNvCxnSpPr/>
      </xdr:nvCxnSpPr>
      <xdr:spPr>
        <a:xfrm>
          <a:off x="685800" y="18031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88" name="テキスト ボックス 387">
          <a:extLst>
            <a:ext uri="{FF2B5EF4-FFF2-40B4-BE49-F238E27FC236}">
              <a16:creationId xmlns:a16="http://schemas.microsoft.com/office/drawing/2014/main" id="{1E7F15E4-B882-4BFD-8BCB-6CB426E5CAB9}"/>
            </a:ext>
          </a:extLst>
        </xdr:cNvPr>
        <xdr:cNvSpPr txBox="1"/>
      </xdr:nvSpPr>
      <xdr:spPr>
        <a:xfrm>
          <a:off x="275590" y="178955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BE45DFF7-CD12-4EC8-BE89-BE1818256695}"/>
            </a:ext>
          </a:extLst>
        </xdr:cNvPr>
        <xdr:cNvCxnSpPr/>
      </xdr:nvCxnSpPr>
      <xdr:spPr>
        <a:xfrm>
          <a:off x="685800" y="17717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955" cy="259080"/>
    <xdr:sp macro="" textlink="">
      <xdr:nvSpPr>
        <xdr:cNvPr id="390" name="テキスト ボックス 389">
          <a:extLst>
            <a:ext uri="{FF2B5EF4-FFF2-40B4-BE49-F238E27FC236}">
              <a16:creationId xmlns:a16="http://schemas.microsoft.com/office/drawing/2014/main" id="{C9F60371-CE22-4877-9364-35216540B47E}"/>
            </a:ext>
          </a:extLst>
        </xdr:cNvPr>
        <xdr:cNvSpPr txBox="1"/>
      </xdr:nvSpPr>
      <xdr:spPr>
        <a:xfrm>
          <a:off x="339725" y="17581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2B95C545-7A39-4DED-838D-673A7FCB76B7}"/>
            </a:ext>
          </a:extLst>
        </xdr:cNvPr>
        <xdr:cNvCxnSpPr/>
      </xdr:nvCxnSpPr>
      <xdr:spPr>
        <a:xfrm>
          <a:off x="685800" y="17403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955" cy="257810"/>
    <xdr:sp macro="" textlink="">
      <xdr:nvSpPr>
        <xdr:cNvPr id="392" name="テキスト ボックス 391">
          <a:extLst>
            <a:ext uri="{FF2B5EF4-FFF2-40B4-BE49-F238E27FC236}">
              <a16:creationId xmlns:a16="http://schemas.microsoft.com/office/drawing/2014/main" id="{24A824D3-F801-4696-9EBF-CA13C0871114}"/>
            </a:ext>
          </a:extLst>
        </xdr:cNvPr>
        <xdr:cNvSpPr txBox="1"/>
      </xdr:nvSpPr>
      <xdr:spPr>
        <a:xfrm>
          <a:off x="339725" y="172681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652CEB25-59C6-485D-9376-53CF2F82BE94}"/>
            </a:ext>
          </a:extLst>
        </xdr:cNvPr>
        <xdr:cNvCxnSpPr/>
      </xdr:nvCxnSpPr>
      <xdr:spPr>
        <a:xfrm>
          <a:off x="685800" y="17089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955" cy="258445"/>
    <xdr:sp macro="" textlink="">
      <xdr:nvSpPr>
        <xdr:cNvPr id="394" name="テキスト ボックス 393">
          <a:extLst>
            <a:ext uri="{FF2B5EF4-FFF2-40B4-BE49-F238E27FC236}">
              <a16:creationId xmlns:a16="http://schemas.microsoft.com/office/drawing/2014/main" id="{56748620-E8F9-40FF-AEC1-2CC80377FE64}"/>
            </a:ext>
          </a:extLst>
        </xdr:cNvPr>
        <xdr:cNvSpPr txBox="1"/>
      </xdr:nvSpPr>
      <xdr:spPr>
        <a:xfrm>
          <a:off x="339725" y="169538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B3FAD5AA-2D7C-4482-B9F3-A8F900658DD2}"/>
            </a:ext>
          </a:extLst>
        </xdr:cNvPr>
        <xdr:cNvCxnSpPr/>
      </xdr:nvCxnSpPr>
      <xdr:spPr>
        <a:xfrm>
          <a:off x="685800" y="16776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955" cy="259080"/>
    <xdr:sp macro="" textlink="">
      <xdr:nvSpPr>
        <xdr:cNvPr id="396" name="テキスト ボックス 395">
          <a:extLst>
            <a:ext uri="{FF2B5EF4-FFF2-40B4-BE49-F238E27FC236}">
              <a16:creationId xmlns:a16="http://schemas.microsoft.com/office/drawing/2014/main" id="{3F9D9993-17BA-4E14-BB8E-1311FF203422}"/>
            </a:ext>
          </a:extLst>
        </xdr:cNvPr>
        <xdr:cNvSpPr txBox="1"/>
      </xdr:nvSpPr>
      <xdr:spPr>
        <a:xfrm>
          <a:off x="339725" y="16640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9788873F-0BFA-4ADA-BD2D-A8DB6D7251A2}"/>
            </a:ext>
          </a:extLst>
        </xdr:cNvPr>
        <xdr:cNvCxnSpPr/>
      </xdr:nvCxnSpPr>
      <xdr:spPr>
        <a:xfrm>
          <a:off x="685800" y="16461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98" name="テキスト ボックス 397">
          <a:extLst>
            <a:ext uri="{FF2B5EF4-FFF2-40B4-BE49-F238E27FC236}">
              <a16:creationId xmlns:a16="http://schemas.microsoft.com/office/drawing/2014/main" id="{69362BD5-4956-41FD-AFC6-0F9E92A3F098}"/>
            </a:ext>
          </a:extLst>
        </xdr:cNvPr>
        <xdr:cNvSpPr txBox="1"/>
      </xdr:nvSpPr>
      <xdr:spPr>
        <a:xfrm>
          <a:off x="384810" y="163258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D617B10F-E3A1-45FB-93F0-6BFB984546C4}"/>
            </a:ext>
          </a:extLst>
        </xdr:cNvPr>
        <xdr:cNvCxnSpPr/>
      </xdr:nvCxnSpPr>
      <xdr:spPr>
        <a:xfrm>
          <a:off x="6858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65E9E209-529E-47FA-8B98-FC970E44A829}"/>
            </a:ext>
          </a:extLst>
        </xdr:cNvPr>
        <xdr:cNvSpPr/>
      </xdr:nvSpPr>
      <xdr:spPr>
        <a:xfrm>
          <a:off x="6858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46990</xdr:rowOff>
    </xdr:from>
    <xdr:to>
      <xdr:col>24</xdr:col>
      <xdr:colOff>62865</xdr:colOff>
      <xdr:row>108</xdr:row>
      <xdr:rowOff>115570</xdr:rowOff>
    </xdr:to>
    <xdr:cxnSp macro="">
      <xdr:nvCxnSpPr>
        <xdr:cNvPr id="401" name="直線コネクタ 400">
          <a:extLst>
            <a:ext uri="{FF2B5EF4-FFF2-40B4-BE49-F238E27FC236}">
              <a16:creationId xmlns:a16="http://schemas.microsoft.com/office/drawing/2014/main" id="{A854DCE4-7BAA-4D62-BD5C-227282C2C5E2}"/>
            </a:ext>
          </a:extLst>
        </xdr:cNvPr>
        <xdr:cNvCxnSpPr/>
      </xdr:nvCxnSpPr>
      <xdr:spPr>
        <a:xfrm flipV="1">
          <a:off x="4177665" y="16556990"/>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119380</xdr:rowOff>
    </xdr:from>
    <xdr:ext cx="403860" cy="259080"/>
    <xdr:sp macro="" textlink="">
      <xdr:nvSpPr>
        <xdr:cNvPr id="402" name="【港湾・漁港】&#10;有形固定資産減価償却率最小値テキスト">
          <a:extLst>
            <a:ext uri="{FF2B5EF4-FFF2-40B4-BE49-F238E27FC236}">
              <a16:creationId xmlns:a16="http://schemas.microsoft.com/office/drawing/2014/main" id="{52ACCBED-C3F4-425C-8410-8C336FB58AF1}"/>
            </a:ext>
          </a:extLst>
        </xdr:cNvPr>
        <xdr:cNvSpPr txBox="1"/>
      </xdr:nvSpPr>
      <xdr:spPr>
        <a:xfrm>
          <a:off x="4216400" y="179501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94.4</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115570</xdr:rowOff>
    </xdr:from>
    <xdr:to>
      <xdr:col>24</xdr:col>
      <xdr:colOff>152400</xdr:colOff>
      <xdr:row>108</xdr:row>
      <xdr:rowOff>115570</xdr:rowOff>
    </xdr:to>
    <xdr:cxnSp macro="">
      <xdr:nvCxnSpPr>
        <xdr:cNvPr id="403" name="直線コネクタ 402">
          <a:extLst>
            <a:ext uri="{FF2B5EF4-FFF2-40B4-BE49-F238E27FC236}">
              <a16:creationId xmlns:a16="http://schemas.microsoft.com/office/drawing/2014/main" id="{969E5B4C-2BDD-4CB5-B787-4E1FF37AD46F}"/>
            </a:ext>
          </a:extLst>
        </xdr:cNvPr>
        <xdr:cNvCxnSpPr/>
      </xdr:nvCxnSpPr>
      <xdr:spPr>
        <a:xfrm>
          <a:off x="4108450" y="17946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165100</xdr:rowOff>
    </xdr:from>
    <xdr:ext cx="339090" cy="259080"/>
    <xdr:sp macro="" textlink="">
      <xdr:nvSpPr>
        <xdr:cNvPr id="404" name="【港湾・漁港】&#10;有形固定資産減価償却率最大値テキスト">
          <a:extLst>
            <a:ext uri="{FF2B5EF4-FFF2-40B4-BE49-F238E27FC236}">
              <a16:creationId xmlns:a16="http://schemas.microsoft.com/office/drawing/2014/main" id="{741BE464-6072-4A6E-BD72-40D54A038E9D}"/>
            </a:ext>
          </a:extLst>
        </xdr:cNvPr>
        <xdr:cNvSpPr txBox="1"/>
      </xdr:nvSpPr>
      <xdr:spPr>
        <a:xfrm>
          <a:off x="4216400" y="1634490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46990</xdr:rowOff>
    </xdr:from>
    <xdr:to>
      <xdr:col>24</xdr:col>
      <xdr:colOff>152400</xdr:colOff>
      <xdr:row>100</xdr:row>
      <xdr:rowOff>46990</xdr:rowOff>
    </xdr:to>
    <xdr:cxnSp macro="">
      <xdr:nvCxnSpPr>
        <xdr:cNvPr id="405" name="直線コネクタ 404">
          <a:extLst>
            <a:ext uri="{FF2B5EF4-FFF2-40B4-BE49-F238E27FC236}">
              <a16:creationId xmlns:a16="http://schemas.microsoft.com/office/drawing/2014/main" id="{378EA57E-2C8D-4B2D-9FBD-F0FA94BB3C2D}"/>
            </a:ext>
          </a:extLst>
        </xdr:cNvPr>
        <xdr:cNvCxnSpPr/>
      </xdr:nvCxnSpPr>
      <xdr:spPr>
        <a:xfrm>
          <a:off x="4108450" y="16556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61595</xdr:rowOff>
    </xdr:from>
    <xdr:ext cx="403860" cy="259080"/>
    <xdr:sp macro="" textlink="">
      <xdr:nvSpPr>
        <xdr:cNvPr id="406" name="【港湾・漁港】&#10;有形固定資産減価償却率平均値テキスト">
          <a:extLst>
            <a:ext uri="{FF2B5EF4-FFF2-40B4-BE49-F238E27FC236}">
              <a16:creationId xmlns:a16="http://schemas.microsoft.com/office/drawing/2014/main" id="{E057856E-0187-49E9-B0A9-1FE44B370B6A}"/>
            </a:ext>
          </a:extLst>
        </xdr:cNvPr>
        <xdr:cNvSpPr txBox="1"/>
      </xdr:nvSpPr>
      <xdr:spPr>
        <a:xfrm>
          <a:off x="4216400" y="1739709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106</xdr:row>
      <xdr:rowOff>38735</xdr:rowOff>
    </xdr:from>
    <xdr:to>
      <xdr:col>24</xdr:col>
      <xdr:colOff>114300</xdr:colOff>
      <xdr:row>106</xdr:row>
      <xdr:rowOff>140335</xdr:rowOff>
    </xdr:to>
    <xdr:sp macro="" textlink="">
      <xdr:nvSpPr>
        <xdr:cNvPr id="407" name="フローチャート: 判断 406">
          <a:extLst>
            <a:ext uri="{FF2B5EF4-FFF2-40B4-BE49-F238E27FC236}">
              <a16:creationId xmlns:a16="http://schemas.microsoft.com/office/drawing/2014/main" id="{C608A0D3-DFA7-4167-A55C-1542DC549863}"/>
            </a:ext>
          </a:extLst>
        </xdr:cNvPr>
        <xdr:cNvSpPr/>
      </xdr:nvSpPr>
      <xdr:spPr>
        <a:xfrm>
          <a:off x="4127500" y="1753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30480</xdr:rowOff>
    </xdr:from>
    <xdr:to>
      <xdr:col>20</xdr:col>
      <xdr:colOff>38100</xdr:colOff>
      <xdr:row>106</xdr:row>
      <xdr:rowOff>132080</xdr:rowOff>
    </xdr:to>
    <xdr:sp macro="" textlink="">
      <xdr:nvSpPr>
        <xdr:cNvPr id="408" name="フローチャート: 判断 407">
          <a:extLst>
            <a:ext uri="{FF2B5EF4-FFF2-40B4-BE49-F238E27FC236}">
              <a16:creationId xmlns:a16="http://schemas.microsoft.com/office/drawing/2014/main" id="{1BB5169F-49DA-4D11-837C-B765A4E9EF6D}"/>
            </a:ext>
          </a:extLst>
        </xdr:cNvPr>
        <xdr:cNvSpPr/>
      </xdr:nvSpPr>
      <xdr:spPr>
        <a:xfrm>
          <a:off x="3384550" y="17531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78FFA594-B59C-46D7-B0F1-2FC47C5FF7DC}"/>
            </a:ext>
          </a:extLst>
        </xdr:cNvPr>
        <xdr:cNvSpPr/>
      </xdr:nvSpPr>
      <xdr:spPr>
        <a:xfrm>
          <a:off x="2571750" y="1753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19050</xdr:rowOff>
    </xdr:from>
    <xdr:to>
      <xdr:col>10</xdr:col>
      <xdr:colOff>165100</xdr:colOff>
      <xdr:row>106</xdr:row>
      <xdr:rowOff>120650</xdr:rowOff>
    </xdr:to>
    <xdr:sp macro="" textlink="">
      <xdr:nvSpPr>
        <xdr:cNvPr id="410" name="フローチャート: 判断 409">
          <a:extLst>
            <a:ext uri="{FF2B5EF4-FFF2-40B4-BE49-F238E27FC236}">
              <a16:creationId xmlns:a16="http://schemas.microsoft.com/office/drawing/2014/main" id="{98E41838-D0B5-44AF-9D28-8076CDA0BCF3}"/>
            </a:ext>
          </a:extLst>
        </xdr:cNvPr>
        <xdr:cNvSpPr/>
      </xdr:nvSpPr>
      <xdr:spPr>
        <a:xfrm>
          <a:off x="1778000" y="1751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170815</xdr:rowOff>
    </xdr:from>
    <xdr:to>
      <xdr:col>6</xdr:col>
      <xdr:colOff>38100</xdr:colOff>
      <xdr:row>106</xdr:row>
      <xdr:rowOff>100965</xdr:rowOff>
    </xdr:to>
    <xdr:sp macro="" textlink="">
      <xdr:nvSpPr>
        <xdr:cNvPr id="411" name="フローチャート: 判断 410">
          <a:extLst>
            <a:ext uri="{FF2B5EF4-FFF2-40B4-BE49-F238E27FC236}">
              <a16:creationId xmlns:a16="http://schemas.microsoft.com/office/drawing/2014/main" id="{F7DD2D05-93CE-42D9-87FC-576815BA8BEC}"/>
            </a:ext>
          </a:extLst>
        </xdr:cNvPr>
        <xdr:cNvSpPr/>
      </xdr:nvSpPr>
      <xdr:spPr>
        <a:xfrm>
          <a:off x="984250" y="174999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D7213059-03A4-461D-9564-ADDC79744414}"/>
            </a:ext>
          </a:extLst>
        </xdr:cNvPr>
        <xdr:cNvSpPr txBox="1"/>
      </xdr:nvSpPr>
      <xdr:spPr>
        <a:xfrm>
          <a:off x="40068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E11F18B2-B1D9-4F58-AD65-7C6A55DB7DB1}"/>
            </a:ext>
          </a:extLst>
        </xdr:cNvPr>
        <xdr:cNvSpPr txBox="1"/>
      </xdr:nvSpPr>
      <xdr:spPr>
        <a:xfrm>
          <a:off x="32575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4" name="テキスト ボックス 413">
          <a:extLst>
            <a:ext uri="{FF2B5EF4-FFF2-40B4-BE49-F238E27FC236}">
              <a16:creationId xmlns:a16="http://schemas.microsoft.com/office/drawing/2014/main" id="{DD5B19B4-92FE-47CB-BA16-DA86E1CFCDBD}"/>
            </a:ext>
          </a:extLst>
        </xdr:cNvPr>
        <xdr:cNvSpPr txBox="1"/>
      </xdr:nvSpPr>
      <xdr:spPr>
        <a:xfrm>
          <a:off x="24511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D1E5A04F-1C35-42B3-8CF7-23D45904B750}"/>
            </a:ext>
          </a:extLst>
        </xdr:cNvPr>
        <xdr:cNvSpPr txBox="1"/>
      </xdr:nvSpPr>
      <xdr:spPr>
        <a:xfrm>
          <a:off x="1657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8EA07602-50A8-444B-B838-617FC4E79D2B}"/>
            </a:ext>
          </a:extLst>
        </xdr:cNvPr>
        <xdr:cNvSpPr txBox="1"/>
      </xdr:nvSpPr>
      <xdr:spPr>
        <a:xfrm>
          <a:off x="857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108</xdr:row>
      <xdr:rowOff>64770</xdr:rowOff>
    </xdr:from>
    <xdr:to>
      <xdr:col>24</xdr:col>
      <xdr:colOff>114300</xdr:colOff>
      <xdr:row>108</xdr:row>
      <xdr:rowOff>166370</xdr:rowOff>
    </xdr:to>
    <xdr:sp macro="" textlink="">
      <xdr:nvSpPr>
        <xdr:cNvPr id="417" name="楕円 416">
          <a:extLst>
            <a:ext uri="{FF2B5EF4-FFF2-40B4-BE49-F238E27FC236}">
              <a16:creationId xmlns:a16="http://schemas.microsoft.com/office/drawing/2014/main" id="{6E7B438A-A6CD-4C37-8D2E-BDCB11111EC9}"/>
            </a:ext>
          </a:extLst>
        </xdr:cNvPr>
        <xdr:cNvSpPr/>
      </xdr:nvSpPr>
      <xdr:spPr>
        <a:xfrm>
          <a:off x="4127500" y="178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151130</xdr:rowOff>
    </xdr:from>
    <xdr:ext cx="403860" cy="259080"/>
    <xdr:sp macro="" textlink="">
      <xdr:nvSpPr>
        <xdr:cNvPr id="418" name="【港湾・漁港】&#10;有形固定資産減価償却率該当値テキスト">
          <a:extLst>
            <a:ext uri="{FF2B5EF4-FFF2-40B4-BE49-F238E27FC236}">
              <a16:creationId xmlns:a16="http://schemas.microsoft.com/office/drawing/2014/main" id="{70DA87CE-2112-47DE-8030-8242D323F9D6}"/>
            </a:ext>
          </a:extLst>
        </xdr:cNvPr>
        <xdr:cNvSpPr txBox="1"/>
      </xdr:nvSpPr>
      <xdr:spPr>
        <a:xfrm>
          <a:off x="4216400" y="17816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108</xdr:row>
      <xdr:rowOff>34925</xdr:rowOff>
    </xdr:from>
    <xdr:to>
      <xdr:col>20</xdr:col>
      <xdr:colOff>38100</xdr:colOff>
      <xdr:row>108</xdr:row>
      <xdr:rowOff>136525</xdr:rowOff>
    </xdr:to>
    <xdr:sp macro="" textlink="">
      <xdr:nvSpPr>
        <xdr:cNvPr id="419" name="楕円 418">
          <a:extLst>
            <a:ext uri="{FF2B5EF4-FFF2-40B4-BE49-F238E27FC236}">
              <a16:creationId xmlns:a16="http://schemas.microsoft.com/office/drawing/2014/main" id="{5694E785-7B92-4951-A9FF-D7286BCE3E17}"/>
            </a:ext>
          </a:extLst>
        </xdr:cNvPr>
        <xdr:cNvSpPr/>
      </xdr:nvSpPr>
      <xdr:spPr>
        <a:xfrm>
          <a:off x="3384550" y="17865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108</xdr:row>
      <xdr:rowOff>86360</xdr:rowOff>
    </xdr:from>
    <xdr:to>
      <xdr:col>24</xdr:col>
      <xdr:colOff>63500</xdr:colOff>
      <xdr:row>108</xdr:row>
      <xdr:rowOff>115570</xdr:rowOff>
    </xdr:to>
    <xdr:cxnSp macro="">
      <xdr:nvCxnSpPr>
        <xdr:cNvPr id="420" name="直線コネクタ 419">
          <a:extLst>
            <a:ext uri="{FF2B5EF4-FFF2-40B4-BE49-F238E27FC236}">
              <a16:creationId xmlns:a16="http://schemas.microsoft.com/office/drawing/2014/main" id="{00DDEBE1-E228-49E0-94A7-EB3DC5FC1886}"/>
            </a:ext>
          </a:extLst>
        </xdr:cNvPr>
        <xdr:cNvCxnSpPr/>
      </xdr:nvCxnSpPr>
      <xdr:spPr>
        <a:xfrm>
          <a:off x="3429000" y="1791716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4445</xdr:rowOff>
    </xdr:from>
    <xdr:to>
      <xdr:col>15</xdr:col>
      <xdr:colOff>101600</xdr:colOff>
      <xdr:row>108</xdr:row>
      <xdr:rowOff>106045</xdr:rowOff>
    </xdr:to>
    <xdr:sp macro="" textlink="">
      <xdr:nvSpPr>
        <xdr:cNvPr id="421" name="楕円 420">
          <a:extLst>
            <a:ext uri="{FF2B5EF4-FFF2-40B4-BE49-F238E27FC236}">
              <a16:creationId xmlns:a16="http://schemas.microsoft.com/office/drawing/2014/main" id="{EB091653-D658-4D18-A860-04AB61B46DC7}"/>
            </a:ext>
          </a:extLst>
        </xdr:cNvPr>
        <xdr:cNvSpPr/>
      </xdr:nvSpPr>
      <xdr:spPr>
        <a:xfrm>
          <a:off x="257175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55245</xdr:rowOff>
    </xdr:from>
    <xdr:to>
      <xdr:col>19</xdr:col>
      <xdr:colOff>171450</xdr:colOff>
      <xdr:row>108</xdr:row>
      <xdr:rowOff>86360</xdr:rowOff>
    </xdr:to>
    <xdr:cxnSp macro="">
      <xdr:nvCxnSpPr>
        <xdr:cNvPr id="422" name="直線コネクタ 421">
          <a:extLst>
            <a:ext uri="{FF2B5EF4-FFF2-40B4-BE49-F238E27FC236}">
              <a16:creationId xmlns:a16="http://schemas.microsoft.com/office/drawing/2014/main" id="{D0A03D79-BACA-4EAC-A6F1-66BE352ACDA4}"/>
            </a:ext>
          </a:extLst>
        </xdr:cNvPr>
        <xdr:cNvCxnSpPr/>
      </xdr:nvCxnSpPr>
      <xdr:spPr>
        <a:xfrm>
          <a:off x="2622550" y="17886045"/>
          <a:ext cx="8064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146050</xdr:rowOff>
    </xdr:from>
    <xdr:to>
      <xdr:col>10</xdr:col>
      <xdr:colOff>165100</xdr:colOff>
      <xdr:row>108</xdr:row>
      <xdr:rowOff>76200</xdr:rowOff>
    </xdr:to>
    <xdr:sp macro="" textlink="">
      <xdr:nvSpPr>
        <xdr:cNvPr id="423" name="楕円 422">
          <a:extLst>
            <a:ext uri="{FF2B5EF4-FFF2-40B4-BE49-F238E27FC236}">
              <a16:creationId xmlns:a16="http://schemas.microsoft.com/office/drawing/2014/main" id="{6CFC8E9E-9D87-4FE5-ABDD-9CC35BA9B9F9}"/>
            </a:ext>
          </a:extLst>
        </xdr:cNvPr>
        <xdr:cNvSpPr/>
      </xdr:nvSpPr>
      <xdr:spPr>
        <a:xfrm>
          <a:off x="1778000" y="17811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25400</xdr:rowOff>
    </xdr:from>
    <xdr:to>
      <xdr:col>15</xdr:col>
      <xdr:colOff>50800</xdr:colOff>
      <xdr:row>108</xdr:row>
      <xdr:rowOff>55245</xdr:rowOff>
    </xdr:to>
    <xdr:cxnSp macro="">
      <xdr:nvCxnSpPr>
        <xdr:cNvPr id="424" name="直線コネクタ 423">
          <a:extLst>
            <a:ext uri="{FF2B5EF4-FFF2-40B4-BE49-F238E27FC236}">
              <a16:creationId xmlns:a16="http://schemas.microsoft.com/office/drawing/2014/main" id="{EA7063BF-BEB4-41D7-878B-A705A0399DDE}"/>
            </a:ext>
          </a:extLst>
        </xdr:cNvPr>
        <xdr:cNvCxnSpPr/>
      </xdr:nvCxnSpPr>
      <xdr:spPr>
        <a:xfrm>
          <a:off x="1828800" y="1785620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114935</xdr:rowOff>
    </xdr:from>
    <xdr:to>
      <xdr:col>6</xdr:col>
      <xdr:colOff>38100</xdr:colOff>
      <xdr:row>108</xdr:row>
      <xdr:rowOff>45085</xdr:rowOff>
    </xdr:to>
    <xdr:sp macro="" textlink="">
      <xdr:nvSpPr>
        <xdr:cNvPr id="425" name="楕円 424">
          <a:extLst>
            <a:ext uri="{FF2B5EF4-FFF2-40B4-BE49-F238E27FC236}">
              <a16:creationId xmlns:a16="http://schemas.microsoft.com/office/drawing/2014/main" id="{1B171E60-D256-4E87-9DD7-29B4E2DC6668}"/>
            </a:ext>
          </a:extLst>
        </xdr:cNvPr>
        <xdr:cNvSpPr/>
      </xdr:nvSpPr>
      <xdr:spPr>
        <a:xfrm>
          <a:off x="984250" y="177806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107</xdr:row>
      <xdr:rowOff>166370</xdr:rowOff>
    </xdr:from>
    <xdr:to>
      <xdr:col>10</xdr:col>
      <xdr:colOff>114300</xdr:colOff>
      <xdr:row>108</xdr:row>
      <xdr:rowOff>25400</xdr:rowOff>
    </xdr:to>
    <xdr:cxnSp macro="">
      <xdr:nvCxnSpPr>
        <xdr:cNvPr id="426" name="直線コネクタ 425">
          <a:extLst>
            <a:ext uri="{FF2B5EF4-FFF2-40B4-BE49-F238E27FC236}">
              <a16:creationId xmlns:a16="http://schemas.microsoft.com/office/drawing/2014/main" id="{4B70E63A-7319-4C87-9F7F-4BBC3819EF9F}"/>
            </a:ext>
          </a:extLst>
        </xdr:cNvPr>
        <xdr:cNvCxnSpPr/>
      </xdr:nvCxnSpPr>
      <xdr:spPr>
        <a:xfrm>
          <a:off x="1028700" y="17832070"/>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148590</xdr:rowOff>
    </xdr:from>
    <xdr:ext cx="403860" cy="259080"/>
    <xdr:sp macro="" textlink="">
      <xdr:nvSpPr>
        <xdr:cNvPr id="427" name="n_1aveValue【港湾・漁港】&#10;有形固定資産減価償却率">
          <a:extLst>
            <a:ext uri="{FF2B5EF4-FFF2-40B4-BE49-F238E27FC236}">
              <a16:creationId xmlns:a16="http://schemas.microsoft.com/office/drawing/2014/main" id="{0D51CF39-B0A5-46B0-8B29-3D03CE944F7D}"/>
            </a:ext>
          </a:extLst>
        </xdr:cNvPr>
        <xdr:cNvSpPr txBox="1"/>
      </xdr:nvSpPr>
      <xdr:spPr>
        <a:xfrm>
          <a:off x="3239135" y="173189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154940</xdr:rowOff>
    </xdr:from>
    <xdr:ext cx="403860" cy="257810"/>
    <xdr:sp macro="" textlink="">
      <xdr:nvSpPr>
        <xdr:cNvPr id="428" name="n_2aveValue【港湾・漁港】&#10;有形固定資産減価償却率">
          <a:extLst>
            <a:ext uri="{FF2B5EF4-FFF2-40B4-BE49-F238E27FC236}">
              <a16:creationId xmlns:a16="http://schemas.microsoft.com/office/drawing/2014/main" id="{4ED24A80-FF21-479E-8D8C-E6184DD2AFA5}"/>
            </a:ext>
          </a:extLst>
        </xdr:cNvPr>
        <xdr:cNvSpPr txBox="1"/>
      </xdr:nvSpPr>
      <xdr:spPr>
        <a:xfrm>
          <a:off x="2439035" y="173253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137160</xdr:rowOff>
    </xdr:from>
    <xdr:ext cx="403860" cy="259080"/>
    <xdr:sp macro="" textlink="">
      <xdr:nvSpPr>
        <xdr:cNvPr id="429" name="n_3aveValue【港湾・漁港】&#10;有形固定資産減価償却率">
          <a:extLst>
            <a:ext uri="{FF2B5EF4-FFF2-40B4-BE49-F238E27FC236}">
              <a16:creationId xmlns:a16="http://schemas.microsoft.com/office/drawing/2014/main" id="{825CFF67-FF44-4C58-93DA-20C52228F7E9}"/>
            </a:ext>
          </a:extLst>
        </xdr:cNvPr>
        <xdr:cNvSpPr txBox="1"/>
      </xdr:nvSpPr>
      <xdr:spPr>
        <a:xfrm>
          <a:off x="1645285" y="17307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117475</xdr:rowOff>
    </xdr:from>
    <xdr:ext cx="405130" cy="259080"/>
    <xdr:sp macro="" textlink="">
      <xdr:nvSpPr>
        <xdr:cNvPr id="430" name="n_4aveValue【港湾・漁港】&#10;有形固定資産減価償却率">
          <a:extLst>
            <a:ext uri="{FF2B5EF4-FFF2-40B4-BE49-F238E27FC236}">
              <a16:creationId xmlns:a16="http://schemas.microsoft.com/office/drawing/2014/main" id="{B60824C1-CF84-4686-BE6D-53C3AB72AF4A}"/>
            </a:ext>
          </a:extLst>
        </xdr:cNvPr>
        <xdr:cNvSpPr txBox="1"/>
      </xdr:nvSpPr>
      <xdr:spPr>
        <a:xfrm>
          <a:off x="851535" y="17287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108</xdr:row>
      <xdr:rowOff>127635</xdr:rowOff>
    </xdr:from>
    <xdr:ext cx="403860" cy="259080"/>
    <xdr:sp macro="" textlink="">
      <xdr:nvSpPr>
        <xdr:cNvPr id="431" name="n_1mainValue【港湾・漁港】&#10;有形固定資産減価償却率">
          <a:extLst>
            <a:ext uri="{FF2B5EF4-FFF2-40B4-BE49-F238E27FC236}">
              <a16:creationId xmlns:a16="http://schemas.microsoft.com/office/drawing/2014/main" id="{FADB5CBE-2F01-42F2-AD52-89D1EB4EC64A}"/>
            </a:ext>
          </a:extLst>
        </xdr:cNvPr>
        <xdr:cNvSpPr txBox="1"/>
      </xdr:nvSpPr>
      <xdr:spPr>
        <a:xfrm>
          <a:off x="3239135" y="179584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108</xdr:row>
      <xdr:rowOff>97790</xdr:rowOff>
    </xdr:from>
    <xdr:ext cx="403860" cy="257810"/>
    <xdr:sp macro="" textlink="">
      <xdr:nvSpPr>
        <xdr:cNvPr id="432" name="n_2mainValue【港湾・漁港】&#10;有形固定資産減価償却率">
          <a:extLst>
            <a:ext uri="{FF2B5EF4-FFF2-40B4-BE49-F238E27FC236}">
              <a16:creationId xmlns:a16="http://schemas.microsoft.com/office/drawing/2014/main" id="{82F61FF8-8E97-4282-92E4-3158AE6C0AE1}"/>
            </a:ext>
          </a:extLst>
        </xdr:cNvPr>
        <xdr:cNvSpPr txBox="1"/>
      </xdr:nvSpPr>
      <xdr:spPr>
        <a:xfrm>
          <a:off x="2439035" y="179285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108</xdr:row>
      <xdr:rowOff>67310</xdr:rowOff>
    </xdr:from>
    <xdr:ext cx="403860" cy="259080"/>
    <xdr:sp macro="" textlink="">
      <xdr:nvSpPr>
        <xdr:cNvPr id="433" name="n_3mainValue【港湾・漁港】&#10;有形固定資産減価償却率">
          <a:extLst>
            <a:ext uri="{FF2B5EF4-FFF2-40B4-BE49-F238E27FC236}">
              <a16:creationId xmlns:a16="http://schemas.microsoft.com/office/drawing/2014/main" id="{2E0C014B-CDE8-4B04-B3AB-FB3EEB5FE379}"/>
            </a:ext>
          </a:extLst>
        </xdr:cNvPr>
        <xdr:cNvSpPr txBox="1"/>
      </xdr:nvSpPr>
      <xdr:spPr>
        <a:xfrm>
          <a:off x="1645285" y="17898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108</xdr:row>
      <xdr:rowOff>36195</xdr:rowOff>
    </xdr:from>
    <xdr:ext cx="405130" cy="259080"/>
    <xdr:sp macro="" textlink="">
      <xdr:nvSpPr>
        <xdr:cNvPr id="434" name="n_4mainValue【港湾・漁港】&#10;有形固定資産減価償却率">
          <a:extLst>
            <a:ext uri="{FF2B5EF4-FFF2-40B4-BE49-F238E27FC236}">
              <a16:creationId xmlns:a16="http://schemas.microsoft.com/office/drawing/2014/main" id="{F43D8D97-F281-4307-A0BC-734FD20900A5}"/>
            </a:ext>
          </a:extLst>
        </xdr:cNvPr>
        <xdr:cNvSpPr txBox="1"/>
      </xdr:nvSpPr>
      <xdr:spPr>
        <a:xfrm>
          <a:off x="851535" y="17866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13847DC-A890-4EDD-8080-1481FB2B3448}"/>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5891DE5-69FE-4FD6-92DE-4112EBF3F3CF}"/>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D7145ED-683D-4EFE-8373-796031E30CB5}"/>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2316150D-D8E4-4F3A-B25A-C911C8E53C35}"/>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5BF064F-F19B-40BF-BB30-4B3C51E8073F}"/>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F1D79B7B-B73D-467C-AAA0-492411041954}"/>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6B53D73-8099-4988-9D44-2EDD1FDF89C6}"/>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D7E0A79C-7A18-4550-898A-7101D5F63BBF}"/>
            </a:ext>
          </a:extLst>
        </xdr:cNvPr>
        <xdr:cNvSpPr/>
      </xdr:nvSpPr>
      <xdr:spPr>
        <a:xfrm>
          <a:off x="595630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3" name="テキスト ボックス 442">
          <a:extLst>
            <a:ext uri="{FF2B5EF4-FFF2-40B4-BE49-F238E27FC236}">
              <a16:creationId xmlns:a16="http://schemas.microsoft.com/office/drawing/2014/main" id="{E515F949-9F8C-4C5A-B8EB-053509526C33}"/>
            </a:ext>
          </a:extLst>
        </xdr:cNvPr>
        <xdr:cNvSpPr txBox="1"/>
      </xdr:nvSpPr>
      <xdr:spPr>
        <a:xfrm>
          <a:off x="5918200" y="159639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AEBED98-A8D4-485D-80B5-844C89DC90EE}"/>
            </a:ext>
          </a:extLst>
        </xdr:cNvPr>
        <xdr:cNvCxnSpPr/>
      </xdr:nvCxnSpPr>
      <xdr:spPr>
        <a:xfrm>
          <a:off x="5956300" y="18345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445" name="直線コネクタ 444">
          <a:extLst>
            <a:ext uri="{FF2B5EF4-FFF2-40B4-BE49-F238E27FC236}">
              <a16:creationId xmlns:a16="http://schemas.microsoft.com/office/drawing/2014/main" id="{A5362620-BC83-4EE6-A52D-E0BAC9505D1B}"/>
            </a:ext>
          </a:extLst>
        </xdr:cNvPr>
        <xdr:cNvCxnSpPr/>
      </xdr:nvCxnSpPr>
      <xdr:spPr>
        <a:xfrm>
          <a:off x="5956300" y="18031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64770</xdr:rowOff>
    </xdr:from>
    <xdr:ext cx="247650" cy="257810"/>
    <xdr:sp macro="" textlink="">
      <xdr:nvSpPr>
        <xdr:cNvPr id="446" name="テキスト ボックス 445">
          <a:extLst>
            <a:ext uri="{FF2B5EF4-FFF2-40B4-BE49-F238E27FC236}">
              <a16:creationId xmlns:a16="http://schemas.microsoft.com/office/drawing/2014/main" id="{9819A915-9BB4-4B77-B8DB-AA431C219971}"/>
            </a:ext>
          </a:extLst>
        </xdr:cNvPr>
        <xdr:cNvSpPr txBox="1"/>
      </xdr:nvSpPr>
      <xdr:spPr>
        <a:xfrm>
          <a:off x="5726430" y="1789557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47" name="直線コネクタ 446">
          <a:extLst>
            <a:ext uri="{FF2B5EF4-FFF2-40B4-BE49-F238E27FC236}">
              <a16:creationId xmlns:a16="http://schemas.microsoft.com/office/drawing/2014/main" id="{E59E69B4-F2D5-4C76-98BC-3F0BA47550FF}"/>
            </a:ext>
          </a:extLst>
        </xdr:cNvPr>
        <xdr:cNvCxnSpPr/>
      </xdr:nvCxnSpPr>
      <xdr:spPr>
        <a:xfrm>
          <a:off x="5956300" y="177177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106</xdr:row>
      <xdr:rowOff>80645</xdr:rowOff>
    </xdr:from>
    <xdr:ext cx="595630" cy="259080"/>
    <xdr:sp macro="" textlink="">
      <xdr:nvSpPr>
        <xdr:cNvPr id="448" name="テキスト ボックス 447">
          <a:extLst>
            <a:ext uri="{FF2B5EF4-FFF2-40B4-BE49-F238E27FC236}">
              <a16:creationId xmlns:a16="http://schemas.microsoft.com/office/drawing/2014/main" id="{91F8D18F-058D-4F86-95EA-8C7C99FF956A}"/>
            </a:ext>
          </a:extLst>
        </xdr:cNvPr>
        <xdr:cNvSpPr txBox="1"/>
      </xdr:nvSpPr>
      <xdr:spPr>
        <a:xfrm>
          <a:off x="5417820" y="175812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49" name="直線コネクタ 448">
          <a:extLst>
            <a:ext uri="{FF2B5EF4-FFF2-40B4-BE49-F238E27FC236}">
              <a16:creationId xmlns:a16="http://schemas.microsoft.com/office/drawing/2014/main" id="{0013397A-C9AD-43D0-AD3D-2EED970CE0A6}"/>
            </a:ext>
          </a:extLst>
        </xdr:cNvPr>
        <xdr:cNvCxnSpPr/>
      </xdr:nvCxnSpPr>
      <xdr:spPr>
        <a:xfrm>
          <a:off x="5956300" y="174034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104</xdr:row>
      <xdr:rowOff>97790</xdr:rowOff>
    </xdr:from>
    <xdr:ext cx="595630" cy="257810"/>
    <xdr:sp macro="" textlink="">
      <xdr:nvSpPr>
        <xdr:cNvPr id="450" name="テキスト ボックス 449">
          <a:extLst>
            <a:ext uri="{FF2B5EF4-FFF2-40B4-BE49-F238E27FC236}">
              <a16:creationId xmlns:a16="http://schemas.microsoft.com/office/drawing/2014/main" id="{099F3776-F777-457A-B835-4F9D643C6ACD}"/>
            </a:ext>
          </a:extLst>
        </xdr:cNvPr>
        <xdr:cNvSpPr txBox="1"/>
      </xdr:nvSpPr>
      <xdr:spPr>
        <a:xfrm>
          <a:off x="5417820" y="1726819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51" name="直線コネクタ 450">
          <a:extLst>
            <a:ext uri="{FF2B5EF4-FFF2-40B4-BE49-F238E27FC236}">
              <a16:creationId xmlns:a16="http://schemas.microsoft.com/office/drawing/2014/main" id="{534237CA-9DF5-4372-8662-D74962501AB3}"/>
            </a:ext>
          </a:extLst>
        </xdr:cNvPr>
        <xdr:cNvCxnSpPr/>
      </xdr:nvCxnSpPr>
      <xdr:spPr>
        <a:xfrm>
          <a:off x="5956300" y="17089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102</xdr:row>
      <xdr:rowOff>113665</xdr:rowOff>
    </xdr:from>
    <xdr:ext cx="595630" cy="258445"/>
    <xdr:sp macro="" textlink="">
      <xdr:nvSpPr>
        <xdr:cNvPr id="452" name="テキスト ボックス 451">
          <a:extLst>
            <a:ext uri="{FF2B5EF4-FFF2-40B4-BE49-F238E27FC236}">
              <a16:creationId xmlns:a16="http://schemas.microsoft.com/office/drawing/2014/main" id="{66D10777-3C60-496C-AC02-5E59A7E8B7BB}"/>
            </a:ext>
          </a:extLst>
        </xdr:cNvPr>
        <xdr:cNvSpPr txBox="1"/>
      </xdr:nvSpPr>
      <xdr:spPr>
        <a:xfrm>
          <a:off x="5417820" y="1695386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53" name="直線コネクタ 452">
          <a:extLst>
            <a:ext uri="{FF2B5EF4-FFF2-40B4-BE49-F238E27FC236}">
              <a16:creationId xmlns:a16="http://schemas.microsoft.com/office/drawing/2014/main" id="{BE0DE76A-55B9-4E02-B3D3-522DC39A2419}"/>
            </a:ext>
          </a:extLst>
        </xdr:cNvPr>
        <xdr:cNvCxnSpPr/>
      </xdr:nvCxnSpPr>
      <xdr:spPr>
        <a:xfrm>
          <a:off x="5956300" y="16776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100</xdr:row>
      <xdr:rowOff>130175</xdr:rowOff>
    </xdr:from>
    <xdr:ext cx="595630" cy="259080"/>
    <xdr:sp macro="" textlink="">
      <xdr:nvSpPr>
        <xdr:cNvPr id="454" name="テキスト ボックス 453">
          <a:extLst>
            <a:ext uri="{FF2B5EF4-FFF2-40B4-BE49-F238E27FC236}">
              <a16:creationId xmlns:a16="http://schemas.microsoft.com/office/drawing/2014/main" id="{3AD4F5B9-9C2B-47B7-9424-384FD3B1314F}"/>
            </a:ext>
          </a:extLst>
        </xdr:cNvPr>
        <xdr:cNvSpPr txBox="1"/>
      </xdr:nvSpPr>
      <xdr:spPr>
        <a:xfrm>
          <a:off x="5417820" y="166401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55" name="直線コネクタ 454">
          <a:extLst>
            <a:ext uri="{FF2B5EF4-FFF2-40B4-BE49-F238E27FC236}">
              <a16:creationId xmlns:a16="http://schemas.microsoft.com/office/drawing/2014/main" id="{F04E1224-34A0-4B55-A992-C54A120D978A}"/>
            </a:ext>
          </a:extLst>
        </xdr:cNvPr>
        <xdr:cNvCxnSpPr/>
      </xdr:nvCxnSpPr>
      <xdr:spPr>
        <a:xfrm>
          <a:off x="5956300" y="16461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98</xdr:row>
      <xdr:rowOff>146050</xdr:rowOff>
    </xdr:from>
    <xdr:ext cx="595630" cy="257810"/>
    <xdr:sp macro="" textlink="">
      <xdr:nvSpPr>
        <xdr:cNvPr id="456" name="テキスト ボックス 455">
          <a:extLst>
            <a:ext uri="{FF2B5EF4-FFF2-40B4-BE49-F238E27FC236}">
              <a16:creationId xmlns:a16="http://schemas.microsoft.com/office/drawing/2014/main" id="{D35C6E3D-29E7-4474-9F8A-FA216A044E64}"/>
            </a:ext>
          </a:extLst>
        </xdr:cNvPr>
        <xdr:cNvSpPr txBox="1"/>
      </xdr:nvSpPr>
      <xdr:spPr>
        <a:xfrm>
          <a:off x="5417820" y="163258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86F1562-91F6-445B-A430-B5DA33761DDA}"/>
            </a:ext>
          </a:extLst>
        </xdr:cNvPr>
        <xdr:cNvCxnSpPr/>
      </xdr:nvCxnSpPr>
      <xdr:spPr>
        <a:xfrm>
          <a:off x="5956300" y="16148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5630" cy="259080"/>
    <xdr:sp macro="" textlink="">
      <xdr:nvSpPr>
        <xdr:cNvPr id="458" name="テキスト ボックス 457">
          <a:extLst>
            <a:ext uri="{FF2B5EF4-FFF2-40B4-BE49-F238E27FC236}">
              <a16:creationId xmlns:a16="http://schemas.microsoft.com/office/drawing/2014/main" id="{187E637B-6FA3-4074-B6BD-9D6EC82F7CA0}"/>
            </a:ext>
          </a:extLst>
        </xdr:cNvPr>
        <xdr:cNvSpPr txBox="1"/>
      </xdr:nvSpPr>
      <xdr:spPr>
        <a:xfrm>
          <a:off x="5417820" y="160121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8BFC379B-F622-40BE-A5C9-A5904FBAD823}"/>
            </a:ext>
          </a:extLst>
        </xdr:cNvPr>
        <xdr:cNvSpPr/>
      </xdr:nvSpPr>
      <xdr:spPr>
        <a:xfrm>
          <a:off x="595630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33020</xdr:rowOff>
    </xdr:from>
    <xdr:to>
      <xdr:col>54</xdr:col>
      <xdr:colOff>171450</xdr:colOff>
      <xdr:row>109</xdr:row>
      <xdr:rowOff>34925</xdr:rowOff>
    </xdr:to>
    <xdr:cxnSp macro="">
      <xdr:nvCxnSpPr>
        <xdr:cNvPr id="460" name="直線コネクタ 459">
          <a:extLst>
            <a:ext uri="{FF2B5EF4-FFF2-40B4-BE49-F238E27FC236}">
              <a16:creationId xmlns:a16="http://schemas.microsoft.com/office/drawing/2014/main" id="{2D9B9FFD-CDFD-41DE-BC77-FF4FF239CCD8}"/>
            </a:ext>
          </a:extLst>
        </xdr:cNvPr>
        <xdr:cNvCxnSpPr/>
      </xdr:nvCxnSpPr>
      <xdr:spPr>
        <a:xfrm flipV="1">
          <a:off x="9429750" y="16543020"/>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38735</xdr:rowOff>
    </xdr:from>
    <xdr:ext cx="312420" cy="259080"/>
    <xdr:sp macro="" textlink="">
      <xdr:nvSpPr>
        <xdr:cNvPr id="461" name="【港湾・漁港】&#10;一人当たり有形固定資産（償却資産）額最小値テキスト">
          <a:extLst>
            <a:ext uri="{FF2B5EF4-FFF2-40B4-BE49-F238E27FC236}">
              <a16:creationId xmlns:a16="http://schemas.microsoft.com/office/drawing/2014/main" id="{C3B027E8-ECEC-4C95-B16B-EABC4769553A}"/>
            </a:ext>
          </a:extLst>
        </xdr:cNvPr>
        <xdr:cNvSpPr txBox="1"/>
      </xdr:nvSpPr>
      <xdr:spPr>
        <a:xfrm>
          <a:off x="9467850" y="18034635"/>
          <a:ext cx="3124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54</xdr:col>
      <xdr:colOff>101600</xdr:colOff>
      <xdr:row>109</xdr:row>
      <xdr:rowOff>34925</xdr:rowOff>
    </xdr:from>
    <xdr:to>
      <xdr:col>55</xdr:col>
      <xdr:colOff>88900</xdr:colOff>
      <xdr:row>109</xdr:row>
      <xdr:rowOff>34925</xdr:rowOff>
    </xdr:to>
    <xdr:cxnSp macro="">
      <xdr:nvCxnSpPr>
        <xdr:cNvPr id="462" name="直線コネクタ 461">
          <a:extLst>
            <a:ext uri="{FF2B5EF4-FFF2-40B4-BE49-F238E27FC236}">
              <a16:creationId xmlns:a16="http://schemas.microsoft.com/office/drawing/2014/main" id="{B7B2F058-9036-46C8-BF45-92B250D2110C}"/>
            </a:ext>
          </a:extLst>
        </xdr:cNvPr>
        <xdr:cNvCxnSpPr/>
      </xdr:nvCxnSpPr>
      <xdr:spPr>
        <a:xfrm>
          <a:off x="9359900" y="18030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151130</xdr:rowOff>
    </xdr:from>
    <xdr:ext cx="597535" cy="259080"/>
    <xdr:sp macro="" textlink="">
      <xdr:nvSpPr>
        <xdr:cNvPr id="463" name="【港湾・漁港】&#10;一人当たり有形固定資産（償却資産）額最大値テキスト">
          <a:extLst>
            <a:ext uri="{FF2B5EF4-FFF2-40B4-BE49-F238E27FC236}">
              <a16:creationId xmlns:a16="http://schemas.microsoft.com/office/drawing/2014/main" id="{B867BA5B-C8A2-4C56-A7A5-18FE2DC4DAFD}"/>
            </a:ext>
          </a:extLst>
        </xdr:cNvPr>
        <xdr:cNvSpPr txBox="1"/>
      </xdr:nvSpPr>
      <xdr:spPr>
        <a:xfrm>
          <a:off x="9467850" y="163309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473,282</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33020</xdr:rowOff>
    </xdr:from>
    <xdr:to>
      <xdr:col>55</xdr:col>
      <xdr:colOff>88900</xdr:colOff>
      <xdr:row>100</xdr:row>
      <xdr:rowOff>33020</xdr:rowOff>
    </xdr:to>
    <xdr:cxnSp macro="">
      <xdr:nvCxnSpPr>
        <xdr:cNvPr id="464" name="直線コネクタ 463">
          <a:extLst>
            <a:ext uri="{FF2B5EF4-FFF2-40B4-BE49-F238E27FC236}">
              <a16:creationId xmlns:a16="http://schemas.microsoft.com/office/drawing/2014/main" id="{D39AEF31-FBE6-474D-B8E3-F5FACA8D3387}"/>
            </a:ext>
          </a:extLst>
        </xdr:cNvPr>
        <xdr:cNvCxnSpPr/>
      </xdr:nvCxnSpPr>
      <xdr:spPr>
        <a:xfrm>
          <a:off x="9359900" y="16543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139065</xdr:rowOff>
    </xdr:from>
    <xdr:ext cx="533400" cy="259080"/>
    <xdr:sp macro="" textlink="">
      <xdr:nvSpPr>
        <xdr:cNvPr id="465" name="【港湾・漁港】&#10;一人当たり有形固定資産（償却資産）額平均値テキスト">
          <a:extLst>
            <a:ext uri="{FF2B5EF4-FFF2-40B4-BE49-F238E27FC236}">
              <a16:creationId xmlns:a16="http://schemas.microsoft.com/office/drawing/2014/main" id="{C8C2B939-C457-42A4-97C2-990774A78CEA}"/>
            </a:ext>
          </a:extLst>
        </xdr:cNvPr>
        <xdr:cNvSpPr txBox="1"/>
      </xdr:nvSpPr>
      <xdr:spPr>
        <a:xfrm>
          <a:off x="9467850" y="17639665"/>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116205</xdr:rowOff>
    </xdr:from>
    <xdr:to>
      <xdr:col>55</xdr:col>
      <xdr:colOff>50800</xdr:colOff>
      <xdr:row>108</xdr:row>
      <xdr:rowOff>46355</xdr:rowOff>
    </xdr:to>
    <xdr:sp macro="" textlink="">
      <xdr:nvSpPr>
        <xdr:cNvPr id="466" name="フローチャート: 判断 465">
          <a:extLst>
            <a:ext uri="{FF2B5EF4-FFF2-40B4-BE49-F238E27FC236}">
              <a16:creationId xmlns:a16="http://schemas.microsoft.com/office/drawing/2014/main" id="{45488B25-D8E6-477B-92D4-0682C648A7CE}"/>
            </a:ext>
          </a:extLst>
        </xdr:cNvPr>
        <xdr:cNvSpPr/>
      </xdr:nvSpPr>
      <xdr:spPr>
        <a:xfrm>
          <a:off x="9398000" y="177819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118745</xdr:rowOff>
    </xdr:from>
    <xdr:to>
      <xdr:col>50</xdr:col>
      <xdr:colOff>165100</xdr:colOff>
      <xdr:row>108</xdr:row>
      <xdr:rowOff>48895</xdr:rowOff>
    </xdr:to>
    <xdr:sp macro="" textlink="">
      <xdr:nvSpPr>
        <xdr:cNvPr id="467" name="フローチャート: 判断 466">
          <a:extLst>
            <a:ext uri="{FF2B5EF4-FFF2-40B4-BE49-F238E27FC236}">
              <a16:creationId xmlns:a16="http://schemas.microsoft.com/office/drawing/2014/main" id="{D81DAF36-3F94-47C1-A858-149132A9D621}"/>
            </a:ext>
          </a:extLst>
        </xdr:cNvPr>
        <xdr:cNvSpPr/>
      </xdr:nvSpPr>
      <xdr:spPr>
        <a:xfrm>
          <a:off x="8636000" y="17784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126365</xdr:rowOff>
    </xdr:from>
    <xdr:to>
      <xdr:col>46</xdr:col>
      <xdr:colOff>38100</xdr:colOff>
      <xdr:row>108</xdr:row>
      <xdr:rowOff>56515</xdr:rowOff>
    </xdr:to>
    <xdr:sp macro="" textlink="">
      <xdr:nvSpPr>
        <xdr:cNvPr id="468" name="フローチャート: 判断 467">
          <a:extLst>
            <a:ext uri="{FF2B5EF4-FFF2-40B4-BE49-F238E27FC236}">
              <a16:creationId xmlns:a16="http://schemas.microsoft.com/office/drawing/2014/main" id="{2C083146-75B0-40D8-BF70-84EFA3B4751A}"/>
            </a:ext>
          </a:extLst>
        </xdr:cNvPr>
        <xdr:cNvSpPr/>
      </xdr:nvSpPr>
      <xdr:spPr>
        <a:xfrm>
          <a:off x="7842250" y="177920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128905</xdr:rowOff>
    </xdr:from>
    <xdr:to>
      <xdr:col>41</xdr:col>
      <xdr:colOff>101600</xdr:colOff>
      <xdr:row>108</xdr:row>
      <xdr:rowOff>59055</xdr:rowOff>
    </xdr:to>
    <xdr:sp macro="" textlink="">
      <xdr:nvSpPr>
        <xdr:cNvPr id="469" name="フローチャート: 判断 468">
          <a:extLst>
            <a:ext uri="{FF2B5EF4-FFF2-40B4-BE49-F238E27FC236}">
              <a16:creationId xmlns:a16="http://schemas.microsoft.com/office/drawing/2014/main" id="{3CC6CE15-CA29-408C-A4E2-6C14535D8239}"/>
            </a:ext>
          </a:extLst>
        </xdr:cNvPr>
        <xdr:cNvSpPr/>
      </xdr:nvSpPr>
      <xdr:spPr>
        <a:xfrm>
          <a:off x="7029450" y="17794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126365</xdr:rowOff>
    </xdr:from>
    <xdr:to>
      <xdr:col>36</xdr:col>
      <xdr:colOff>165100</xdr:colOff>
      <xdr:row>108</xdr:row>
      <xdr:rowOff>56515</xdr:rowOff>
    </xdr:to>
    <xdr:sp macro="" textlink="">
      <xdr:nvSpPr>
        <xdr:cNvPr id="470" name="フローチャート: 判断 469">
          <a:extLst>
            <a:ext uri="{FF2B5EF4-FFF2-40B4-BE49-F238E27FC236}">
              <a16:creationId xmlns:a16="http://schemas.microsoft.com/office/drawing/2014/main" id="{2715993D-07BE-4620-BF1F-61A2EE675033}"/>
            </a:ext>
          </a:extLst>
        </xdr:cNvPr>
        <xdr:cNvSpPr/>
      </xdr:nvSpPr>
      <xdr:spPr>
        <a:xfrm>
          <a:off x="6235700" y="177920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FB789E99-D934-4F2C-850D-469E4C414158}"/>
            </a:ext>
          </a:extLst>
        </xdr:cNvPr>
        <xdr:cNvSpPr txBox="1"/>
      </xdr:nvSpPr>
      <xdr:spPr>
        <a:xfrm>
          <a:off x="92583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BA1D61C3-3C43-4646-9655-33C6C1D96F23}"/>
            </a:ext>
          </a:extLst>
        </xdr:cNvPr>
        <xdr:cNvSpPr txBox="1"/>
      </xdr:nvSpPr>
      <xdr:spPr>
        <a:xfrm>
          <a:off x="8515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7729A99A-D67E-4C00-B4A0-1C112695484E}"/>
            </a:ext>
          </a:extLst>
        </xdr:cNvPr>
        <xdr:cNvSpPr txBox="1"/>
      </xdr:nvSpPr>
      <xdr:spPr>
        <a:xfrm>
          <a:off x="7715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4" name="テキスト ボックス 473">
          <a:extLst>
            <a:ext uri="{FF2B5EF4-FFF2-40B4-BE49-F238E27FC236}">
              <a16:creationId xmlns:a16="http://schemas.microsoft.com/office/drawing/2014/main" id="{129BC47A-8FD2-4E49-AC35-D3457862ED53}"/>
            </a:ext>
          </a:extLst>
        </xdr:cNvPr>
        <xdr:cNvSpPr txBox="1"/>
      </xdr:nvSpPr>
      <xdr:spPr>
        <a:xfrm>
          <a:off x="69088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BB6F8484-EFDD-49AA-BED5-D7DB088EEF78}"/>
            </a:ext>
          </a:extLst>
        </xdr:cNvPr>
        <xdr:cNvSpPr txBox="1"/>
      </xdr:nvSpPr>
      <xdr:spPr>
        <a:xfrm>
          <a:off x="6115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155575</xdr:rowOff>
    </xdr:from>
    <xdr:to>
      <xdr:col>55</xdr:col>
      <xdr:colOff>50800</xdr:colOff>
      <xdr:row>109</xdr:row>
      <xdr:rowOff>86360</xdr:rowOff>
    </xdr:to>
    <xdr:sp macro="" textlink="">
      <xdr:nvSpPr>
        <xdr:cNvPr id="476" name="楕円 475">
          <a:extLst>
            <a:ext uri="{FF2B5EF4-FFF2-40B4-BE49-F238E27FC236}">
              <a16:creationId xmlns:a16="http://schemas.microsoft.com/office/drawing/2014/main" id="{692387DF-5E97-489F-93A5-B1A21B4BDD89}"/>
            </a:ext>
          </a:extLst>
        </xdr:cNvPr>
        <xdr:cNvSpPr/>
      </xdr:nvSpPr>
      <xdr:spPr>
        <a:xfrm>
          <a:off x="9398000" y="1798637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70485</xdr:rowOff>
    </xdr:from>
    <xdr:ext cx="312420" cy="259080"/>
    <xdr:sp macro="" textlink="">
      <xdr:nvSpPr>
        <xdr:cNvPr id="477" name="【港湾・漁港】&#10;一人当たり有形固定資産（償却資産）額該当値テキスト">
          <a:extLst>
            <a:ext uri="{FF2B5EF4-FFF2-40B4-BE49-F238E27FC236}">
              <a16:creationId xmlns:a16="http://schemas.microsoft.com/office/drawing/2014/main" id="{691C06CA-3FEE-45CC-A171-BD69980DCE80}"/>
            </a:ext>
          </a:extLst>
        </xdr:cNvPr>
        <xdr:cNvSpPr txBox="1"/>
      </xdr:nvSpPr>
      <xdr:spPr>
        <a:xfrm>
          <a:off x="9467850" y="17901285"/>
          <a:ext cx="3124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155575</xdr:rowOff>
    </xdr:from>
    <xdr:to>
      <xdr:col>50</xdr:col>
      <xdr:colOff>165100</xdr:colOff>
      <xdr:row>109</xdr:row>
      <xdr:rowOff>86360</xdr:rowOff>
    </xdr:to>
    <xdr:sp macro="" textlink="">
      <xdr:nvSpPr>
        <xdr:cNvPr id="478" name="楕円 477">
          <a:extLst>
            <a:ext uri="{FF2B5EF4-FFF2-40B4-BE49-F238E27FC236}">
              <a16:creationId xmlns:a16="http://schemas.microsoft.com/office/drawing/2014/main" id="{A9F0C08C-30D3-4483-B61D-06197A2F4CC2}"/>
            </a:ext>
          </a:extLst>
        </xdr:cNvPr>
        <xdr:cNvSpPr/>
      </xdr:nvSpPr>
      <xdr:spPr>
        <a:xfrm>
          <a:off x="8636000" y="179863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34925</xdr:rowOff>
    </xdr:from>
    <xdr:to>
      <xdr:col>55</xdr:col>
      <xdr:colOff>0</xdr:colOff>
      <xdr:row>109</xdr:row>
      <xdr:rowOff>34925</xdr:rowOff>
    </xdr:to>
    <xdr:cxnSp macro="">
      <xdr:nvCxnSpPr>
        <xdr:cNvPr id="479" name="直線コネクタ 478">
          <a:extLst>
            <a:ext uri="{FF2B5EF4-FFF2-40B4-BE49-F238E27FC236}">
              <a16:creationId xmlns:a16="http://schemas.microsoft.com/office/drawing/2014/main" id="{55E20B07-04FF-4A62-8E77-FD86C63A1CFC}"/>
            </a:ext>
          </a:extLst>
        </xdr:cNvPr>
        <xdr:cNvCxnSpPr/>
      </xdr:nvCxnSpPr>
      <xdr:spPr>
        <a:xfrm flipV="1">
          <a:off x="8686800" y="1803082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155575</xdr:rowOff>
    </xdr:from>
    <xdr:to>
      <xdr:col>46</xdr:col>
      <xdr:colOff>38100</xdr:colOff>
      <xdr:row>109</xdr:row>
      <xdr:rowOff>86360</xdr:rowOff>
    </xdr:to>
    <xdr:sp macro="" textlink="">
      <xdr:nvSpPr>
        <xdr:cNvPr id="480" name="楕円 479">
          <a:extLst>
            <a:ext uri="{FF2B5EF4-FFF2-40B4-BE49-F238E27FC236}">
              <a16:creationId xmlns:a16="http://schemas.microsoft.com/office/drawing/2014/main" id="{DBCC48FF-D30F-47C1-A185-FE12D7E04836}"/>
            </a:ext>
          </a:extLst>
        </xdr:cNvPr>
        <xdr:cNvSpPr/>
      </xdr:nvSpPr>
      <xdr:spPr>
        <a:xfrm>
          <a:off x="7842250" y="1798637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109</xdr:row>
      <xdr:rowOff>34925</xdr:rowOff>
    </xdr:from>
    <xdr:to>
      <xdr:col>50</xdr:col>
      <xdr:colOff>114300</xdr:colOff>
      <xdr:row>109</xdr:row>
      <xdr:rowOff>34925</xdr:rowOff>
    </xdr:to>
    <xdr:cxnSp macro="">
      <xdr:nvCxnSpPr>
        <xdr:cNvPr id="481" name="直線コネクタ 480">
          <a:extLst>
            <a:ext uri="{FF2B5EF4-FFF2-40B4-BE49-F238E27FC236}">
              <a16:creationId xmlns:a16="http://schemas.microsoft.com/office/drawing/2014/main" id="{DC1B85D2-63FB-401B-8649-5FE28577EE3E}"/>
            </a:ext>
          </a:extLst>
        </xdr:cNvPr>
        <xdr:cNvCxnSpPr/>
      </xdr:nvCxnSpPr>
      <xdr:spPr>
        <a:xfrm>
          <a:off x="7886700" y="180308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155575</xdr:rowOff>
    </xdr:from>
    <xdr:to>
      <xdr:col>41</xdr:col>
      <xdr:colOff>101600</xdr:colOff>
      <xdr:row>109</xdr:row>
      <xdr:rowOff>86360</xdr:rowOff>
    </xdr:to>
    <xdr:sp macro="" textlink="">
      <xdr:nvSpPr>
        <xdr:cNvPr id="482" name="楕円 481">
          <a:extLst>
            <a:ext uri="{FF2B5EF4-FFF2-40B4-BE49-F238E27FC236}">
              <a16:creationId xmlns:a16="http://schemas.microsoft.com/office/drawing/2014/main" id="{22FCF02E-8261-4E8C-8F97-362DDD280D67}"/>
            </a:ext>
          </a:extLst>
        </xdr:cNvPr>
        <xdr:cNvSpPr/>
      </xdr:nvSpPr>
      <xdr:spPr>
        <a:xfrm>
          <a:off x="7029450" y="179863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34925</xdr:rowOff>
    </xdr:from>
    <xdr:to>
      <xdr:col>45</xdr:col>
      <xdr:colOff>171450</xdr:colOff>
      <xdr:row>109</xdr:row>
      <xdr:rowOff>34925</xdr:rowOff>
    </xdr:to>
    <xdr:cxnSp macro="">
      <xdr:nvCxnSpPr>
        <xdr:cNvPr id="483" name="直線コネクタ 482">
          <a:extLst>
            <a:ext uri="{FF2B5EF4-FFF2-40B4-BE49-F238E27FC236}">
              <a16:creationId xmlns:a16="http://schemas.microsoft.com/office/drawing/2014/main" id="{1605976E-FE85-4DE1-8DB8-F7A15809D3D9}"/>
            </a:ext>
          </a:extLst>
        </xdr:cNvPr>
        <xdr:cNvCxnSpPr/>
      </xdr:nvCxnSpPr>
      <xdr:spPr>
        <a:xfrm>
          <a:off x="7080250" y="180308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155575</xdr:rowOff>
    </xdr:from>
    <xdr:to>
      <xdr:col>36</xdr:col>
      <xdr:colOff>165100</xdr:colOff>
      <xdr:row>109</xdr:row>
      <xdr:rowOff>86360</xdr:rowOff>
    </xdr:to>
    <xdr:sp macro="" textlink="">
      <xdr:nvSpPr>
        <xdr:cNvPr id="484" name="楕円 483">
          <a:extLst>
            <a:ext uri="{FF2B5EF4-FFF2-40B4-BE49-F238E27FC236}">
              <a16:creationId xmlns:a16="http://schemas.microsoft.com/office/drawing/2014/main" id="{99820F7E-D41D-4E65-BB49-50A76CAF7CE1}"/>
            </a:ext>
          </a:extLst>
        </xdr:cNvPr>
        <xdr:cNvSpPr/>
      </xdr:nvSpPr>
      <xdr:spPr>
        <a:xfrm>
          <a:off x="6235700" y="179863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34925</xdr:rowOff>
    </xdr:from>
    <xdr:to>
      <xdr:col>41</xdr:col>
      <xdr:colOff>50800</xdr:colOff>
      <xdr:row>109</xdr:row>
      <xdr:rowOff>34925</xdr:rowOff>
    </xdr:to>
    <xdr:cxnSp macro="">
      <xdr:nvCxnSpPr>
        <xdr:cNvPr id="485" name="直線コネクタ 484">
          <a:extLst>
            <a:ext uri="{FF2B5EF4-FFF2-40B4-BE49-F238E27FC236}">
              <a16:creationId xmlns:a16="http://schemas.microsoft.com/office/drawing/2014/main" id="{3A19E326-7048-4EFE-8F87-E644B154E04B}"/>
            </a:ext>
          </a:extLst>
        </xdr:cNvPr>
        <xdr:cNvCxnSpPr/>
      </xdr:nvCxnSpPr>
      <xdr:spPr>
        <a:xfrm flipV="1">
          <a:off x="6286500" y="180308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106</xdr:row>
      <xdr:rowOff>65405</xdr:rowOff>
    </xdr:from>
    <xdr:ext cx="534670" cy="257810"/>
    <xdr:sp macro="" textlink="">
      <xdr:nvSpPr>
        <xdr:cNvPr id="486" name="n_1aveValue【港湾・漁港】&#10;一人当たり有形固定資産（償却資産）額">
          <a:extLst>
            <a:ext uri="{FF2B5EF4-FFF2-40B4-BE49-F238E27FC236}">
              <a16:creationId xmlns:a16="http://schemas.microsoft.com/office/drawing/2014/main" id="{4F0020CF-31FA-470D-9C05-8D0F204D5E85}"/>
            </a:ext>
          </a:extLst>
        </xdr:cNvPr>
        <xdr:cNvSpPr txBox="1"/>
      </xdr:nvSpPr>
      <xdr:spPr>
        <a:xfrm>
          <a:off x="8425815" y="175660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106</xdr:row>
      <xdr:rowOff>73025</xdr:rowOff>
    </xdr:from>
    <xdr:ext cx="533400" cy="259080"/>
    <xdr:sp macro="" textlink="">
      <xdr:nvSpPr>
        <xdr:cNvPr id="487" name="n_2aveValue【港湾・漁港】&#10;一人当たり有形固定資産（償却資産）額">
          <a:extLst>
            <a:ext uri="{FF2B5EF4-FFF2-40B4-BE49-F238E27FC236}">
              <a16:creationId xmlns:a16="http://schemas.microsoft.com/office/drawing/2014/main" id="{C1D6C1B6-56CB-4287-8908-2D1B7D7F9511}"/>
            </a:ext>
          </a:extLst>
        </xdr:cNvPr>
        <xdr:cNvSpPr txBox="1"/>
      </xdr:nvSpPr>
      <xdr:spPr>
        <a:xfrm>
          <a:off x="7644765" y="175736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61,505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106</xdr:row>
      <xdr:rowOff>75565</xdr:rowOff>
    </xdr:from>
    <xdr:ext cx="533400" cy="257810"/>
    <xdr:sp macro="" textlink="">
      <xdr:nvSpPr>
        <xdr:cNvPr id="488" name="n_3aveValue【港湾・漁港】&#10;一人当たり有形固定資産（償却資産）額">
          <a:extLst>
            <a:ext uri="{FF2B5EF4-FFF2-40B4-BE49-F238E27FC236}">
              <a16:creationId xmlns:a16="http://schemas.microsoft.com/office/drawing/2014/main" id="{89344332-550E-4F71-B1DD-FDB72F98C5D1}"/>
            </a:ext>
          </a:extLst>
        </xdr:cNvPr>
        <xdr:cNvSpPr txBox="1"/>
      </xdr:nvSpPr>
      <xdr:spPr>
        <a:xfrm>
          <a:off x="6851015" y="175761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60,772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106</xdr:row>
      <xdr:rowOff>73025</xdr:rowOff>
    </xdr:from>
    <xdr:ext cx="534670" cy="259080"/>
    <xdr:sp macro="" textlink="">
      <xdr:nvSpPr>
        <xdr:cNvPr id="489" name="n_4aveValue【港湾・漁港】&#10;一人当たり有形固定資産（償却資産）額">
          <a:extLst>
            <a:ext uri="{FF2B5EF4-FFF2-40B4-BE49-F238E27FC236}">
              <a16:creationId xmlns:a16="http://schemas.microsoft.com/office/drawing/2014/main" id="{ECFB337C-C2BC-4C2A-8314-A75BD074583B}"/>
            </a:ext>
          </a:extLst>
        </xdr:cNvPr>
        <xdr:cNvSpPr txBox="1"/>
      </xdr:nvSpPr>
      <xdr:spPr>
        <a:xfrm>
          <a:off x="6038215" y="175736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61,532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135255</xdr:colOff>
      <xdr:row>109</xdr:row>
      <xdr:rowOff>76835</xdr:rowOff>
    </xdr:from>
    <xdr:ext cx="312420" cy="257810"/>
    <xdr:sp macro="" textlink="">
      <xdr:nvSpPr>
        <xdr:cNvPr id="490" name="n_1mainValue【港湾・漁港】&#10;一人当たり有形固定資産（償却資産）額">
          <a:extLst>
            <a:ext uri="{FF2B5EF4-FFF2-40B4-BE49-F238E27FC236}">
              <a16:creationId xmlns:a16="http://schemas.microsoft.com/office/drawing/2014/main" id="{4B3D4452-2906-400E-A336-C42A478C770E}"/>
            </a:ext>
          </a:extLst>
        </xdr:cNvPr>
        <xdr:cNvSpPr txBox="1"/>
      </xdr:nvSpPr>
      <xdr:spPr>
        <a:xfrm>
          <a:off x="8536305" y="18072735"/>
          <a:ext cx="3124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oneCellAnchor>
    <xdr:from>
      <xdr:col>45</xdr:col>
      <xdr:colOff>20955</xdr:colOff>
      <xdr:row>109</xdr:row>
      <xdr:rowOff>76835</xdr:rowOff>
    </xdr:from>
    <xdr:ext cx="312420" cy="257810"/>
    <xdr:sp macro="" textlink="">
      <xdr:nvSpPr>
        <xdr:cNvPr id="491" name="n_2mainValue【港湾・漁港】&#10;一人当たり有形固定資産（償却資産）額">
          <a:extLst>
            <a:ext uri="{FF2B5EF4-FFF2-40B4-BE49-F238E27FC236}">
              <a16:creationId xmlns:a16="http://schemas.microsoft.com/office/drawing/2014/main" id="{7B1E6579-CC5A-4609-AA3C-523E3D94CEDF}"/>
            </a:ext>
          </a:extLst>
        </xdr:cNvPr>
        <xdr:cNvSpPr txBox="1"/>
      </xdr:nvSpPr>
      <xdr:spPr>
        <a:xfrm>
          <a:off x="7736205" y="18072735"/>
          <a:ext cx="3124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84455</xdr:colOff>
      <xdr:row>109</xdr:row>
      <xdr:rowOff>76835</xdr:rowOff>
    </xdr:from>
    <xdr:ext cx="313690" cy="257810"/>
    <xdr:sp macro="" textlink="">
      <xdr:nvSpPr>
        <xdr:cNvPr id="492" name="n_3mainValue【港湾・漁港】&#10;一人当たり有形固定資産（償却資産）額">
          <a:extLst>
            <a:ext uri="{FF2B5EF4-FFF2-40B4-BE49-F238E27FC236}">
              <a16:creationId xmlns:a16="http://schemas.microsoft.com/office/drawing/2014/main" id="{CA1B337E-D299-4066-8E7E-363A413BE284}"/>
            </a:ext>
          </a:extLst>
        </xdr:cNvPr>
        <xdr:cNvSpPr txBox="1"/>
      </xdr:nvSpPr>
      <xdr:spPr>
        <a:xfrm>
          <a:off x="6942455" y="18072735"/>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147955</xdr:colOff>
      <xdr:row>109</xdr:row>
      <xdr:rowOff>76835</xdr:rowOff>
    </xdr:from>
    <xdr:ext cx="313690" cy="257810"/>
    <xdr:sp macro="" textlink="">
      <xdr:nvSpPr>
        <xdr:cNvPr id="493" name="n_4mainValue【港湾・漁港】&#10;一人当たり有形固定資産（償却資産）額">
          <a:extLst>
            <a:ext uri="{FF2B5EF4-FFF2-40B4-BE49-F238E27FC236}">
              <a16:creationId xmlns:a16="http://schemas.microsoft.com/office/drawing/2014/main" id="{93195A06-65B7-419B-8EBC-9D4B210F7728}"/>
            </a:ext>
          </a:extLst>
        </xdr:cNvPr>
        <xdr:cNvSpPr txBox="1"/>
      </xdr:nvSpPr>
      <xdr:spPr>
        <a:xfrm>
          <a:off x="6148705" y="18072735"/>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4" name="正方形/長方形 493">
          <a:extLst>
            <a:ext uri="{FF2B5EF4-FFF2-40B4-BE49-F238E27FC236}">
              <a16:creationId xmlns:a16="http://schemas.microsoft.com/office/drawing/2014/main" id="{C8DAAA79-ABF7-4544-9286-0F28344073E3}"/>
            </a:ext>
          </a:extLst>
        </xdr:cNvPr>
        <xdr:cNvSpPr/>
      </xdr:nvSpPr>
      <xdr:spPr>
        <a:xfrm>
          <a:off x="11207750" y="4036695"/>
          <a:ext cx="424815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5" name="正方形/長方形 494">
          <a:extLst>
            <a:ext uri="{FF2B5EF4-FFF2-40B4-BE49-F238E27FC236}">
              <a16:creationId xmlns:a16="http://schemas.microsoft.com/office/drawing/2014/main" id="{3204A031-BA68-495C-A622-57032CE60012}"/>
            </a:ext>
          </a:extLst>
        </xdr:cNvPr>
        <xdr:cNvSpPr/>
      </xdr:nvSpPr>
      <xdr:spPr>
        <a:xfrm>
          <a:off x="113157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6" name="正方形/長方形 495">
          <a:extLst>
            <a:ext uri="{FF2B5EF4-FFF2-40B4-BE49-F238E27FC236}">
              <a16:creationId xmlns:a16="http://schemas.microsoft.com/office/drawing/2014/main" id="{D4F79A82-318D-44AD-A82A-8E4260EB9B4A}"/>
            </a:ext>
          </a:extLst>
        </xdr:cNvPr>
        <xdr:cNvSpPr/>
      </xdr:nvSpPr>
      <xdr:spPr>
        <a:xfrm>
          <a:off x="113157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7" name="正方形/長方形 496">
          <a:extLst>
            <a:ext uri="{FF2B5EF4-FFF2-40B4-BE49-F238E27FC236}">
              <a16:creationId xmlns:a16="http://schemas.microsoft.com/office/drawing/2014/main" id="{F3575669-5151-4F43-A357-45F2FE65DDAE}"/>
            </a:ext>
          </a:extLst>
        </xdr:cNvPr>
        <xdr:cNvSpPr/>
      </xdr:nvSpPr>
      <xdr:spPr>
        <a:xfrm>
          <a:off x="1223645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8" name="正方形/長方形 497">
          <a:extLst>
            <a:ext uri="{FF2B5EF4-FFF2-40B4-BE49-F238E27FC236}">
              <a16:creationId xmlns:a16="http://schemas.microsoft.com/office/drawing/2014/main" id="{F9F8CB67-4A4C-4C6A-914E-2457A860DCE4}"/>
            </a:ext>
          </a:extLst>
        </xdr:cNvPr>
        <xdr:cNvSpPr/>
      </xdr:nvSpPr>
      <xdr:spPr>
        <a:xfrm>
          <a:off x="1223645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9" name="正方形/長方形 498">
          <a:extLst>
            <a:ext uri="{FF2B5EF4-FFF2-40B4-BE49-F238E27FC236}">
              <a16:creationId xmlns:a16="http://schemas.microsoft.com/office/drawing/2014/main" id="{53BEB3F2-59AA-40E5-870B-423F90770E99}"/>
            </a:ext>
          </a:extLst>
        </xdr:cNvPr>
        <xdr:cNvSpPr/>
      </xdr:nvSpPr>
      <xdr:spPr>
        <a:xfrm>
          <a:off x="1326515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500" name="正方形/長方形 499">
          <a:extLst>
            <a:ext uri="{FF2B5EF4-FFF2-40B4-BE49-F238E27FC236}">
              <a16:creationId xmlns:a16="http://schemas.microsoft.com/office/drawing/2014/main" id="{7BCA56CD-8162-4DDD-9E82-6BF386B882A4}"/>
            </a:ext>
          </a:extLst>
        </xdr:cNvPr>
        <xdr:cNvSpPr/>
      </xdr:nvSpPr>
      <xdr:spPr>
        <a:xfrm>
          <a:off x="1326515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501" name="正方形/長方形 500">
          <a:extLst>
            <a:ext uri="{FF2B5EF4-FFF2-40B4-BE49-F238E27FC236}">
              <a16:creationId xmlns:a16="http://schemas.microsoft.com/office/drawing/2014/main" id="{D475C2FB-450A-4DE5-B7D9-F3F44E72BED7}"/>
            </a:ext>
          </a:extLst>
        </xdr:cNvPr>
        <xdr:cNvSpPr/>
      </xdr:nvSpPr>
      <xdr:spPr>
        <a:xfrm>
          <a:off x="11207750" y="513651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502" name="テキスト ボックス 501">
          <a:extLst>
            <a:ext uri="{FF2B5EF4-FFF2-40B4-BE49-F238E27FC236}">
              <a16:creationId xmlns:a16="http://schemas.microsoft.com/office/drawing/2014/main" id="{71598A30-E503-4568-9499-D6EF643C5F2E}"/>
            </a:ext>
          </a:extLst>
        </xdr:cNvPr>
        <xdr:cNvSpPr txBox="1"/>
      </xdr:nvSpPr>
      <xdr:spPr>
        <a:xfrm>
          <a:off x="11169650" y="4953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3" name="直線コネクタ 502">
          <a:extLst>
            <a:ext uri="{FF2B5EF4-FFF2-40B4-BE49-F238E27FC236}">
              <a16:creationId xmlns:a16="http://schemas.microsoft.com/office/drawing/2014/main" id="{DD2D74EF-3EF1-44AD-8F59-48556959D496}"/>
            </a:ext>
          </a:extLst>
        </xdr:cNvPr>
        <xdr:cNvCxnSpPr/>
      </xdr:nvCxnSpPr>
      <xdr:spPr>
        <a:xfrm>
          <a:off x="11207750" y="7338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730"/>
    <xdr:sp macro="" textlink="">
      <xdr:nvSpPr>
        <xdr:cNvPr id="504" name="テキスト ボックス 503">
          <a:extLst>
            <a:ext uri="{FF2B5EF4-FFF2-40B4-BE49-F238E27FC236}">
              <a16:creationId xmlns:a16="http://schemas.microsoft.com/office/drawing/2014/main" id="{58372FBF-9994-4BAE-89EA-4A9CBA15891D}"/>
            </a:ext>
          </a:extLst>
        </xdr:cNvPr>
        <xdr:cNvSpPr txBox="1"/>
      </xdr:nvSpPr>
      <xdr:spPr>
        <a:xfrm>
          <a:off x="10797540" y="7202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505" name="直線コネクタ 504">
          <a:extLst>
            <a:ext uri="{FF2B5EF4-FFF2-40B4-BE49-F238E27FC236}">
              <a16:creationId xmlns:a16="http://schemas.microsoft.com/office/drawing/2014/main" id="{BFB2D47D-6A7E-4959-83A3-36B75F427600}"/>
            </a:ext>
          </a:extLst>
        </xdr:cNvPr>
        <xdr:cNvCxnSpPr/>
      </xdr:nvCxnSpPr>
      <xdr:spPr>
        <a:xfrm>
          <a:off x="11207750" y="6971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730"/>
    <xdr:sp macro="" textlink="">
      <xdr:nvSpPr>
        <xdr:cNvPr id="506" name="テキスト ボックス 505">
          <a:extLst>
            <a:ext uri="{FF2B5EF4-FFF2-40B4-BE49-F238E27FC236}">
              <a16:creationId xmlns:a16="http://schemas.microsoft.com/office/drawing/2014/main" id="{E81CEBEE-FB4E-43AC-BB06-CC513C4EE99E}"/>
            </a:ext>
          </a:extLst>
        </xdr:cNvPr>
        <xdr:cNvSpPr txBox="1"/>
      </xdr:nvSpPr>
      <xdr:spPr>
        <a:xfrm>
          <a:off x="10797540" y="68351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507" name="直線コネクタ 506">
          <a:extLst>
            <a:ext uri="{FF2B5EF4-FFF2-40B4-BE49-F238E27FC236}">
              <a16:creationId xmlns:a16="http://schemas.microsoft.com/office/drawing/2014/main" id="{7D16D4F3-2204-42E1-A9CF-7BA0265634F8}"/>
            </a:ext>
          </a:extLst>
        </xdr:cNvPr>
        <xdr:cNvCxnSpPr/>
      </xdr:nvCxnSpPr>
      <xdr:spPr>
        <a:xfrm>
          <a:off x="11207750" y="660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508" name="テキスト ボックス 507">
          <a:extLst>
            <a:ext uri="{FF2B5EF4-FFF2-40B4-BE49-F238E27FC236}">
              <a16:creationId xmlns:a16="http://schemas.microsoft.com/office/drawing/2014/main" id="{474A899D-EAAB-4584-974C-3CD71300046F}"/>
            </a:ext>
          </a:extLst>
        </xdr:cNvPr>
        <xdr:cNvSpPr txBox="1"/>
      </xdr:nvSpPr>
      <xdr:spPr>
        <a:xfrm>
          <a:off x="10842625" y="64674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509" name="直線コネクタ 508">
          <a:extLst>
            <a:ext uri="{FF2B5EF4-FFF2-40B4-BE49-F238E27FC236}">
              <a16:creationId xmlns:a16="http://schemas.microsoft.com/office/drawing/2014/main" id="{48C1834A-5132-45BA-8228-E7C38237FA14}"/>
            </a:ext>
          </a:extLst>
        </xdr:cNvPr>
        <xdr:cNvCxnSpPr/>
      </xdr:nvCxnSpPr>
      <xdr:spPr>
        <a:xfrm>
          <a:off x="11207750" y="6238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730"/>
    <xdr:sp macro="" textlink="">
      <xdr:nvSpPr>
        <xdr:cNvPr id="510" name="テキスト ボックス 509">
          <a:extLst>
            <a:ext uri="{FF2B5EF4-FFF2-40B4-BE49-F238E27FC236}">
              <a16:creationId xmlns:a16="http://schemas.microsoft.com/office/drawing/2014/main" id="{93BBA56E-BC50-4847-B092-DCC4C743935D}"/>
            </a:ext>
          </a:extLst>
        </xdr:cNvPr>
        <xdr:cNvSpPr txBox="1"/>
      </xdr:nvSpPr>
      <xdr:spPr>
        <a:xfrm>
          <a:off x="10842625" y="61029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511" name="直線コネクタ 510">
          <a:extLst>
            <a:ext uri="{FF2B5EF4-FFF2-40B4-BE49-F238E27FC236}">
              <a16:creationId xmlns:a16="http://schemas.microsoft.com/office/drawing/2014/main" id="{15CF4AAC-6931-43DA-92CB-5B8CCA757319}"/>
            </a:ext>
          </a:extLst>
        </xdr:cNvPr>
        <xdr:cNvCxnSpPr/>
      </xdr:nvCxnSpPr>
      <xdr:spPr>
        <a:xfrm>
          <a:off x="11207750" y="58718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730"/>
    <xdr:sp macro="" textlink="">
      <xdr:nvSpPr>
        <xdr:cNvPr id="512" name="テキスト ボックス 511">
          <a:extLst>
            <a:ext uri="{FF2B5EF4-FFF2-40B4-BE49-F238E27FC236}">
              <a16:creationId xmlns:a16="http://schemas.microsoft.com/office/drawing/2014/main" id="{752E5B27-066C-4F93-AFD8-DE68FC3FE338}"/>
            </a:ext>
          </a:extLst>
        </xdr:cNvPr>
        <xdr:cNvSpPr txBox="1"/>
      </xdr:nvSpPr>
      <xdr:spPr>
        <a:xfrm>
          <a:off x="10842625" y="57353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513" name="直線コネクタ 512">
          <a:extLst>
            <a:ext uri="{FF2B5EF4-FFF2-40B4-BE49-F238E27FC236}">
              <a16:creationId xmlns:a16="http://schemas.microsoft.com/office/drawing/2014/main" id="{F90BEB78-E4A7-4926-A49D-4E81CCC4E647}"/>
            </a:ext>
          </a:extLst>
        </xdr:cNvPr>
        <xdr:cNvCxnSpPr/>
      </xdr:nvCxnSpPr>
      <xdr:spPr>
        <a:xfrm>
          <a:off x="11207750" y="55041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955" cy="252095"/>
    <xdr:sp macro="" textlink="">
      <xdr:nvSpPr>
        <xdr:cNvPr id="514" name="テキスト ボックス 513">
          <a:extLst>
            <a:ext uri="{FF2B5EF4-FFF2-40B4-BE49-F238E27FC236}">
              <a16:creationId xmlns:a16="http://schemas.microsoft.com/office/drawing/2014/main" id="{EA5E27D4-089A-403E-A682-7BD1EC18D811}"/>
            </a:ext>
          </a:extLst>
        </xdr:cNvPr>
        <xdr:cNvSpPr txBox="1"/>
      </xdr:nvSpPr>
      <xdr:spPr>
        <a:xfrm>
          <a:off x="10842625" y="53676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5" name="直線コネクタ 514">
          <a:extLst>
            <a:ext uri="{FF2B5EF4-FFF2-40B4-BE49-F238E27FC236}">
              <a16:creationId xmlns:a16="http://schemas.microsoft.com/office/drawing/2014/main" id="{1D48051A-E26E-42EF-9B39-4491B4230FE0}"/>
            </a:ext>
          </a:extLst>
        </xdr:cNvPr>
        <xdr:cNvCxnSpPr/>
      </xdr:nvCxnSpPr>
      <xdr:spPr>
        <a:xfrm>
          <a:off x="11207750" y="5136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2730"/>
    <xdr:sp macro="" textlink="">
      <xdr:nvSpPr>
        <xdr:cNvPr id="516" name="テキスト ボックス 515">
          <a:extLst>
            <a:ext uri="{FF2B5EF4-FFF2-40B4-BE49-F238E27FC236}">
              <a16:creationId xmlns:a16="http://schemas.microsoft.com/office/drawing/2014/main" id="{3429B1A7-53E8-48F4-A17D-6EA646FCEE97}"/>
            </a:ext>
          </a:extLst>
        </xdr:cNvPr>
        <xdr:cNvSpPr txBox="1"/>
      </xdr:nvSpPr>
      <xdr:spPr>
        <a:xfrm>
          <a:off x="10906760" y="500062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517" name="【認定こども園・幼稚園・保育所】&#10;有形固定資産減価償却率グラフ枠">
          <a:extLst>
            <a:ext uri="{FF2B5EF4-FFF2-40B4-BE49-F238E27FC236}">
              <a16:creationId xmlns:a16="http://schemas.microsoft.com/office/drawing/2014/main" id="{954F6D00-3114-45B1-AE00-D399B5AFCBD0}"/>
            </a:ext>
          </a:extLst>
        </xdr:cNvPr>
        <xdr:cNvSpPr/>
      </xdr:nvSpPr>
      <xdr:spPr>
        <a:xfrm>
          <a:off x="11207750" y="513651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35</xdr:row>
      <xdr:rowOff>52070</xdr:rowOff>
    </xdr:from>
    <xdr:to>
      <xdr:col>85</xdr:col>
      <xdr:colOff>126365</xdr:colOff>
      <xdr:row>41</xdr:row>
      <xdr:rowOff>52070</xdr:rowOff>
    </xdr:to>
    <xdr:cxnSp macro="">
      <xdr:nvCxnSpPr>
        <xdr:cNvPr id="518" name="直線コネクタ 517">
          <a:extLst>
            <a:ext uri="{FF2B5EF4-FFF2-40B4-BE49-F238E27FC236}">
              <a16:creationId xmlns:a16="http://schemas.microsoft.com/office/drawing/2014/main" id="{729A9061-8FF7-42A8-966A-66DD1F36BFB2}"/>
            </a:ext>
          </a:extLst>
        </xdr:cNvPr>
        <xdr:cNvCxnSpPr/>
      </xdr:nvCxnSpPr>
      <xdr:spPr>
        <a:xfrm flipV="1">
          <a:off x="14699615" y="5830570"/>
          <a:ext cx="0" cy="990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55880</xdr:rowOff>
    </xdr:from>
    <xdr:ext cx="403860" cy="253365"/>
    <xdr:sp macro="" textlink="">
      <xdr:nvSpPr>
        <xdr:cNvPr id="519" name="【認定こども園・幼稚園・保育所】&#10;有形固定資産減価償却率最小値テキスト">
          <a:extLst>
            <a:ext uri="{FF2B5EF4-FFF2-40B4-BE49-F238E27FC236}">
              <a16:creationId xmlns:a16="http://schemas.microsoft.com/office/drawing/2014/main" id="{F3A54134-DE39-4C76-9F81-178928917E07}"/>
            </a:ext>
          </a:extLst>
        </xdr:cNvPr>
        <xdr:cNvSpPr txBox="1"/>
      </xdr:nvSpPr>
      <xdr:spPr>
        <a:xfrm>
          <a:off x="14738350" y="68249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52070</xdr:rowOff>
    </xdr:from>
    <xdr:to>
      <xdr:col>86</xdr:col>
      <xdr:colOff>25400</xdr:colOff>
      <xdr:row>41</xdr:row>
      <xdr:rowOff>52070</xdr:rowOff>
    </xdr:to>
    <xdr:cxnSp macro="">
      <xdr:nvCxnSpPr>
        <xdr:cNvPr id="520" name="直線コネクタ 519">
          <a:extLst>
            <a:ext uri="{FF2B5EF4-FFF2-40B4-BE49-F238E27FC236}">
              <a16:creationId xmlns:a16="http://schemas.microsoft.com/office/drawing/2014/main" id="{C7EFDEFB-D0F5-45BA-9F9B-838F222BB8EE}"/>
            </a:ext>
          </a:extLst>
        </xdr:cNvPr>
        <xdr:cNvCxnSpPr/>
      </xdr:nvCxnSpPr>
      <xdr:spPr>
        <a:xfrm>
          <a:off x="14611350" y="6821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0</xdr:rowOff>
    </xdr:from>
    <xdr:ext cx="403860" cy="253365"/>
    <xdr:sp macro="" textlink="">
      <xdr:nvSpPr>
        <xdr:cNvPr id="521" name="【認定こども園・幼稚園・保育所】&#10;有形固定資産減価償却率最大値テキスト">
          <a:extLst>
            <a:ext uri="{FF2B5EF4-FFF2-40B4-BE49-F238E27FC236}">
              <a16:creationId xmlns:a16="http://schemas.microsoft.com/office/drawing/2014/main" id="{32FFE455-3F1B-4424-B61A-BF74F49ADD7E}"/>
            </a:ext>
          </a:extLst>
        </xdr:cNvPr>
        <xdr:cNvSpPr txBox="1"/>
      </xdr:nvSpPr>
      <xdr:spPr>
        <a:xfrm>
          <a:off x="14738350" y="56134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a:t>
          </a:r>
          <a:endParaRPr kumimoji="1" lang="ja-JP" altLang="en-US" sz="1000" b="1">
            <a:latin typeface="ＭＳ Ｐゴシック"/>
            <a:ea typeface="ＭＳ Ｐゴシック"/>
          </a:endParaRPr>
        </a:p>
      </xdr:txBody>
    </xdr:sp>
    <xdr:clientData/>
  </xdr:oneCellAnchor>
  <xdr:twoCellAnchor>
    <xdr:from>
      <xdr:col>85</xdr:col>
      <xdr:colOff>38100</xdr:colOff>
      <xdr:row>35</xdr:row>
      <xdr:rowOff>52070</xdr:rowOff>
    </xdr:from>
    <xdr:to>
      <xdr:col>86</xdr:col>
      <xdr:colOff>25400</xdr:colOff>
      <xdr:row>35</xdr:row>
      <xdr:rowOff>52070</xdr:rowOff>
    </xdr:to>
    <xdr:cxnSp macro="">
      <xdr:nvCxnSpPr>
        <xdr:cNvPr id="522" name="直線コネクタ 521">
          <a:extLst>
            <a:ext uri="{FF2B5EF4-FFF2-40B4-BE49-F238E27FC236}">
              <a16:creationId xmlns:a16="http://schemas.microsoft.com/office/drawing/2014/main" id="{A67CE258-3E1A-4D52-B4E7-98E7037B40BB}"/>
            </a:ext>
          </a:extLst>
        </xdr:cNvPr>
        <xdr:cNvCxnSpPr/>
      </xdr:nvCxnSpPr>
      <xdr:spPr>
        <a:xfrm>
          <a:off x="14611350" y="5830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106680</xdr:rowOff>
    </xdr:from>
    <xdr:ext cx="403860" cy="252095"/>
    <xdr:sp macro="" textlink="">
      <xdr:nvSpPr>
        <xdr:cNvPr id="523" name="【認定こども園・幼稚園・保育所】&#10;有形固定資産減価償却率平均値テキスト">
          <a:extLst>
            <a:ext uri="{FF2B5EF4-FFF2-40B4-BE49-F238E27FC236}">
              <a16:creationId xmlns:a16="http://schemas.microsoft.com/office/drawing/2014/main" id="{BA6338E8-6BB7-49B0-87A9-9B576BC9C913}"/>
            </a:ext>
          </a:extLst>
        </xdr:cNvPr>
        <xdr:cNvSpPr txBox="1"/>
      </xdr:nvSpPr>
      <xdr:spPr>
        <a:xfrm>
          <a:off x="14738350" y="621538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127635</xdr:rowOff>
    </xdr:from>
    <xdr:to>
      <xdr:col>85</xdr:col>
      <xdr:colOff>171450</xdr:colOff>
      <xdr:row>38</xdr:row>
      <xdr:rowOff>59055</xdr:rowOff>
    </xdr:to>
    <xdr:sp macro="" textlink="">
      <xdr:nvSpPr>
        <xdr:cNvPr id="524" name="フローチャート: 判断 523">
          <a:extLst>
            <a:ext uri="{FF2B5EF4-FFF2-40B4-BE49-F238E27FC236}">
              <a16:creationId xmlns:a16="http://schemas.microsoft.com/office/drawing/2014/main" id="{48006494-903D-4E30-BD26-747C51F83C1C}"/>
            </a:ext>
          </a:extLst>
        </xdr:cNvPr>
        <xdr:cNvSpPr/>
      </xdr:nvSpPr>
      <xdr:spPr>
        <a:xfrm>
          <a:off x="14649450" y="6236335"/>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123825</xdr:rowOff>
    </xdr:from>
    <xdr:to>
      <xdr:col>81</xdr:col>
      <xdr:colOff>101600</xdr:colOff>
      <xdr:row>38</xdr:row>
      <xdr:rowOff>55245</xdr:rowOff>
    </xdr:to>
    <xdr:sp macro="" textlink="">
      <xdr:nvSpPr>
        <xdr:cNvPr id="525" name="フローチャート: 判断 524">
          <a:extLst>
            <a:ext uri="{FF2B5EF4-FFF2-40B4-BE49-F238E27FC236}">
              <a16:creationId xmlns:a16="http://schemas.microsoft.com/office/drawing/2014/main" id="{2F3F5CF0-5931-4752-9FF6-4E01AC83F948}"/>
            </a:ext>
          </a:extLst>
        </xdr:cNvPr>
        <xdr:cNvSpPr/>
      </xdr:nvSpPr>
      <xdr:spPr>
        <a:xfrm>
          <a:off x="13887450" y="623252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99060</xdr:rowOff>
    </xdr:from>
    <xdr:to>
      <xdr:col>76</xdr:col>
      <xdr:colOff>165100</xdr:colOff>
      <xdr:row>38</xdr:row>
      <xdr:rowOff>31115</xdr:rowOff>
    </xdr:to>
    <xdr:sp macro="" textlink="">
      <xdr:nvSpPr>
        <xdr:cNvPr id="526" name="フローチャート: 判断 525">
          <a:extLst>
            <a:ext uri="{FF2B5EF4-FFF2-40B4-BE49-F238E27FC236}">
              <a16:creationId xmlns:a16="http://schemas.microsoft.com/office/drawing/2014/main" id="{5113BBE3-BC86-4950-A497-9C2C67B1469A}"/>
            </a:ext>
          </a:extLst>
        </xdr:cNvPr>
        <xdr:cNvSpPr/>
      </xdr:nvSpPr>
      <xdr:spPr>
        <a:xfrm>
          <a:off x="13093700" y="62077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66040</xdr:rowOff>
    </xdr:from>
    <xdr:to>
      <xdr:col>72</xdr:col>
      <xdr:colOff>38100</xdr:colOff>
      <xdr:row>37</xdr:row>
      <xdr:rowOff>165100</xdr:rowOff>
    </xdr:to>
    <xdr:sp macro="" textlink="">
      <xdr:nvSpPr>
        <xdr:cNvPr id="527" name="フローチャート: 判断 526">
          <a:extLst>
            <a:ext uri="{FF2B5EF4-FFF2-40B4-BE49-F238E27FC236}">
              <a16:creationId xmlns:a16="http://schemas.microsoft.com/office/drawing/2014/main" id="{91D2BA3D-4FAA-4569-854B-EDD57FC7CAD7}"/>
            </a:ext>
          </a:extLst>
        </xdr:cNvPr>
        <xdr:cNvSpPr/>
      </xdr:nvSpPr>
      <xdr:spPr>
        <a:xfrm>
          <a:off x="12299950" y="61747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39370</xdr:rowOff>
    </xdr:from>
    <xdr:to>
      <xdr:col>67</xdr:col>
      <xdr:colOff>101600</xdr:colOff>
      <xdr:row>37</xdr:row>
      <xdr:rowOff>139065</xdr:rowOff>
    </xdr:to>
    <xdr:sp macro="" textlink="">
      <xdr:nvSpPr>
        <xdr:cNvPr id="528" name="フローチャート: 判断 527">
          <a:extLst>
            <a:ext uri="{FF2B5EF4-FFF2-40B4-BE49-F238E27FC236}">
              <a16:creationId xmlns:a16="http://schemas.microsoft.com/office/drawing/2014/main" id="{CE14B264-C015-4B29-BD91-5F28BFE9B79D}"/>
            </a:ext>
          </a:extLst>
        </xdr:cNvPr>
        <xdr:cNvSpPr/>
      </xdr:nvSpPr>
      <xdr:spPr>
        <a:xfrm>
          <a:off x="11487150" y="61480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730"/>
    <xdr:sp macro="" textlink="">
      <xdr:nvSpPr>
        <xdr:cNvPr id="529" name="テキスト ボックス 528">
          <a:extLst>
            <a:ext uri="{FF2B5EF4-FFF2-40B4-BE49-F238E27FC236}">
              <a16:creationId xmlns:a16="http://schemas.microsoft.com/office/drawing/2014/main" id="{A354AF78-C95A-4BD1-815A-FE3E62C1570D}"/>
            </a:ext>
          </a:extLst>
        </xdr:cNvPr>
        <xdr:cNvSpPr txBox="1"/>
      </xdr:nvSpPr>
      <xdr:spPr>
        <a:xfrm>
          <a:off x="1452880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730"/>
    <xdr:sp macro="" textlink="">
      <xdr:nvSpPr>
        <xdr:cNvPr id="530" name="テキスト ボックス 529">
          <a:extLst>
            <a:ext uri="{FF2B5EF4-FFF2-40B4-BE49-F238E27FC236}">
              <a16:creationId xmlns:a16="http://schemas.microsoft.com/office/drawing/2014/main" id="{3475CB80-43BE-4B97-A6B6-AFB6D5F7259F}"/>
            </a:ext>
          </a:extLst>
        </xdr:cNvPr>
        <xdr:cNvSpPr txBox="1"/>
      </xdr:nvSpPr>
      <xdr:spPr>
        <a:xfrm>
          <a:off x="137668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730"/>
    <xdr:sp macro="" textlink="">
      <xdr:nvSpPr>
        <xdr:cNvPr id="531" name="テキスト ボックス 530">
          <a:extLst>
            <a:ext uri="{FF2B5EF4-FFF2-40B4-BE49-F238E27FC236}">
              <a16:creationId xmlns:a16="http://schemas.microsoft.com/office/drawing/2014/main" id="{69FA4CFA-E043-4064-BE4A-4F9A26491C6A}"/>
            </a:ext>
          </a:extLst>
        </xdr:cNvPr>
        <xdr:cNvSpPr txBox="1"/>
      </xdr:nvSpPr>
      <xdr:spPr>
        <a:xfrm>
          <a:off x="129730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730"/>
    <xdr:sp macro="" textlink="">
      <xdr:nvSpPr>
        <xdr:cNvPr id="532" name="テキスト ボックス 531">
          <a:extLst>
            <a:ext uri="{FF2B5EF4-FFF2-40B4-BE49-F238E27FC236}">
              <a16:creationId xmlns:a16="http://schemas.microsoft.com/office/drawing/2014/main" id="{4C906F7B-51AC-4116-A271-BEB68AD5F3EC}"/>
            </a:ext>
          </a:extLst>
        </xdr:cNvPr>
        <xdr:cNvSpPr txBox="1"/>
      </xdr:nvSpPr>
      <xdr:spPr>
        <a:xfrm>
          <a:off x="121729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730"/>
    <xdr:sp macro="" textlink="">
      <xdr:nvSpPr>
        <xdr:cNvPr id="533" name="テキスト ボックス 532">
          <a:extLst>
            <a:ext uri="{FF2B5EF4-FFF2-40B4-BE49-F238E27FC236}">
              <a16:creationId xmlns:a16="http://schemas.microsoft.com/office/drawing/2014/main" id="{979BECA4-4DB1-4FFA-841B-D3F22AF7DE55}"/>
            </a:ext>
          </a:extLst>
        </xdr:cNvPr>
        <xdr:cNvSpPr txBox="1"/>
      </xdr:nvSpPr>
      <xdr:spPr>
        <a:xfrm>
          <a:off x="113665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34290</xdr:rowOff>
    </xdr:from>
    <xdr:to>
      <xdr:col>85</xdr:col>
      <xdr:colOff>171450</xdr:colOff>
      <xdr:row>35</xdr:row>
      <xdr:rowOff>133350</xdr:rowOff>
    </xdr:to>
    <xdr:sp macro="" textlink="">
      <xdr:nvSpPr>
        <xdr:cNvPr id="534" name="楕円 533">
          <a:extLst>
            <a:ext uri="{FF2B5EF4-FFF2-40B4-BE49-F238E27FC236}">
              <a16:creationId xmlns:a16="http://schemas.microsoft.com/office/drawing/2014/main" id="{4B04D175-512F-453E-9C1B-5CAFDC5EB7D8}"/>
            </a:ext>
          </a:extLst>
        </xdr:cNvPr>
        <xdr:cNvSpPr/>
      </xdr:nvSpPr>
      <xdr:spPr>
        <a:xfrm>
          <a:off x="14649450" y="581279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124460</xdr:rowOff>
    </xdr:from>
    <xdr:ext cx="403860" cy="252730"/>
    <xdr:sp macro="" textlink="">
      <xdr:nvSpPr>
        <xdr:cNvPr id="535" name="【認定こども園・幼稚園・保育所】&#10;有形固定資産減価償却率該当値テキスト">
          <a:extLst>
            <a:ext uri="{FF2B5EF4-FFF2-40B4-BE49-F238E27FC236}">
              <a16:creationId xmlns:a16="http://schemas.microsoft.com/office/drawing/2014/main" id="{72870D3E-136B-4232-B1BB-4283D23DA0D0}"/>
            </a:ext>
          </a:extLst>
        </xdr:cNvPr>
        <xdr:cNvSpPr txBox="1"/>
      </xdr:nvSpPr>
      <xdr:spPr>
        <a:xfrm>
          <a:off x="14738350" y="573786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147955</xdr:rowOff>
    </xdr:from>
    <xdr:to>
      <xdr:col>81</xdr:col>
      <xdr:colOff>101600</xdr:colOff>
      <xdr:row>35</xdr:row>
      <xdr:rowOff>79375</xdr:rowOff>
    </xdr:to>
    <xdr:sp macro="" textlink="">
      <xdr:nvSpPr>
        <xdr:cNvPr id="536" name="楕円 535">
          <a:extLst>
            <a:ext uri="{FF2B5EF4-FFF2-40B4-BE49-F238E27FC236}">
              <a16:creationId xmlns:a16="http://schemas.microsoft.com/office/drawing/2014/main" id="{19FD55EF-5E95-44C6-992A-0B7789BA17FD}"/>
            </a:ext>
          </a:extLst>
        </xdr:cNvPr>
        <xdr:cNvSpPr/>
      </xdr:nvSpPr>
      <xdr:spPr>
        <a:xfrm>
          <a:off x="13887450" y="57613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29845</xdr:rowOff>
    </xdr:from>
    <xdr:to>
      <xdr:col>85</xdr:col>
      <xdr:colOff>127000</xdr:colOff>
      <xdr:row>35</xdr:row>
      <xdr:rowOff>84455</xdr:rowOff>
    </xdr:to>
    <xdr:cxnSp macro="">
      <xdr:nvCxnSpPr>
        <xdr:cNvPr id="537" name="直線コネクタ 536">
          <a:extLst>
            <a:ext uri="{FF2B5EF4-FFF2-40B4-BE49-F238E27FC236}">
              <a16:creationId xmlns:a16="http://schemas.microsoft.com/office/drawing/2014/main" id="{75F14B57-0590-46EF-A826-FFD70A7C9EA6}"/>
            </a:ext>
          </a:extLst>
        </xdr:cNvPr>
        <xdr:cNvCxnSpPr/>
      </xdr:nvCxnSpPr>
      <xdr:spPr>
        <a:xfrm>
          <a:off x="13938250" y="5808345"/>
          <a:ext cx="762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97155</xdr:rowOff>
    </xdr:from>
    <xdr:to>
      <xdr:col>76</xdr:col>
      <xdr:colOff>165100</xdr:colOff>
      <xdr:row>35</xdr:row>
      <xdr:rowOff>29210</xdr:rowOff>
    </xdr:to>
    <xdr:sp macro="" textlink="">
      <xdr:nvSpPr>
        <xdr:cNvPr id="538" name="楕円 537">
          <a:extLst>
            <a:ext uri="{FF2B5EF4-FFF2-40B4-BE49-F238E27FC236}">
              <a16:creationId xmlns:a16="http://schemas.microsoft.com/office/drawing/2014/main" id="{EBF5E3AF-7D70-4112-931D-6C01FFEED7D1}"/>
            </a:ext>
          </a:extLst>
        </xdr:cNvPr>
        <xdr:cNvSpPr/>
      </xdr:nvSpPr>
      <xdr:spPr>
        <a:xfrm>
          <a:off x="13093700" y="57105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147320</xdr:rowOff>
    </xdr:from>
    <xdr:to>
      <xdr:col>81</xdr:col>
      <xdr:colOff>50800</xdr:colOff>
      <xdr:row>35</xdr:row>
      <xdr:rowOff>29845</xdr:rowOff>
    </xdr:to>
    <xdr:cxnSp macro="">
      <xdr:nvCxnSpPr>
        <xdr:cNvPr id="539" name="直線コネクタ 538">
          <a:extLst>
            <a:ext uri="{FF2B5EF4-FFF2-40B4-BE49-F238E27FC236}">
              <a16:creationId xmlns:a16="http://schemas.microsoft.com/office/drawing/2014/main" id="{3FBF362D-A959-483A-BFBF-4D91E66D7FAE}"/>
            </a:ext>
          </a:extLst>
        </xdr:cNvPr>
        <xdr:cNvCxnSpPr/>
      </xdr:nvCxnSpPr>
      <xdr:spPr>
        <a:xfrm>
          <a:off x="13144500" y="5760720"/>
          <a:ext cx="7937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45085</xdr:rowOff>
    </xdr:from>
    <xdr:to>
      <xdr:col>72</xdr:col>
      <xdr:colOff>38100</xdr:colOff>
      <xdr:row>36</xdr:row>
      <xdr:rowOff>144780</xdr:rowOff>
    </xdr:to>
    <xdr:sp macro="" textlink="">
      <xdr:nvSpPr>
        <xdr:cNvPr id="540" name="楕円 539">
          <a:extLst>
            <a:ext uri="{FF2B5EF4-FFF2-40B4-BE49-F238E27FC236}">
              <a16:creationId xmlns:a16="http://schemas.microsoft.com/office/drawing/2014/main" id="{337C6740-0973-4AC0-830C-ABAD0D547F6A}"/>
            </a:ext>
          </a:extLst>
        </xdr:cNvPr>
        <xdr:cNvSpPr/>
      </xdr:nvSpPr>
      <xdr:spPr>
        <a:xfrm>
          <a:off x="12299950" y="59886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34</xdr:row>
      <xdr:rowOff>147320</xdr:rowOff>
    </xdr:from>
    <xdr:to>
      <xdr:col>76</xdr:col>
      <xdr:colOff>114300</xdr:colOff>
      <xdr:row>36</xdr:row>
      <xdr:rowOff>95250</xdr:rowOff>
    </xdr:to>
    <xdr:cxnSp macro="">
      <xdr:nvCxnSpPr>
        <xdr:cNvPr id="541" name="直線コネクタ 540">
          <a:extLst>
            <a:ext uri="{FF2B5EF4-FFF2-40B4-BE49-F238E27FC236}">
              <a16:creationId xmlns:a16="http://schemas.microsoft.com/office/drawing/2014/main" id="{44999DF5-AB38-4821-9F6F-1DD8739DCF7E}"/>
            </a:ext>
          </a:extLst>
        </xdr:cNvPr>
        <xdr:cNvCxnSpPr/>
      </xdr:nvCxnSpPr>
      <xdr:spPr>
        <a:xfrm flipV="1">
          <a:off x="12344400" y="5760720"/>
          <a:ext cx="80010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156845</xdr:rowOff>
    </xdr:from>
    <xdr:to>
      <xdr:col>67</xdr:col>
      <xdr:colOff>101600</xdr:colOff>
      <xdr:row>36</xdr:row>
      <xdr:rowOff>88900</xdr:rowOff>
    </xdr:to>
    <xdr:sp macro="" textlink="">
      <xdr:nvSpPr>
        <xdr:cNvPr id="542" name="楕円 541">
          <a:extLst>
            <a:ext uri="{FF2B5EF4-FFF2-40B4-BE49-F238E27FC236}">
              <a16:creationId xmlns:a16="http://schemas.microsoft.com/office/drawing/2014/main" id="{5E4F54C4-7BEC-42EE-8336-4F7DEF431DC5}"/>
            </a:ext>
          </a:extLst>
        </xdr:cNvPr>
        <xdr:cNvSpPr/>
      </xdr:nvSpPr>
      <xdr:spPr>
        <a:xfrm>
          <a:off x="11487150" y="59353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39370</xdr:rowOff>
    </xdr:from>
    <xdr:to>
      <xdr:col>71</xdr:col>
      <xdr:colOff>171450</xdr:colOff>
      <xdr:row>36</xdr:row>
      <xdr:rowOff>95250</xdr:rowOff>
    </xdr:to>
    <xdr:cxnSp macro="">
      <xdr:nvCxnSpPr>
        <xdr:cNvPr id="543" name="直線コネクタ 542">
          <a:extLst>
            <a:ext uri="{FF2B5EF4-FFF2-40B4-BE49-F238E27FC236}">
              <a16:creationId xmlns:a16="http://schemas.microsoft.com/office/drawing/2014/main" id="{106D8793-516A-4509-A7E3-9BDADE8618C4}"/>
            </a:ext>
          </a:extLst>
        </xdr:cNvPr>
        <xdr:cNvCxnSpPr/>
      </xdr:nvCxnSpPr>
      <xdr:spPr>
        <a:xfrm>
          <a:off x="11537950" y="5982970"/>
          <a:ext cx="8064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46990</xdr:rowOff>
    </xdr:from>
    <xdr:ext cx="403860" cy="252730"/>
    <xdr:sp macro="" textlink="">
      <xdr:nvSpPr>
        <xdr:cNvPr id="544" name="n_1aveValue【認定こども園・幼稚園・保育所】&#10;有形固定資産減価償却率">
          <a:extLst>
            <a:ext uri="{FF2B5EF4-FFF2-40B4-BE49-F238E27FC236}">
              <a16:creationId xmlns:a16="http://schemas.microsoft.com/office/drawing/2014/main" id="{4691B792-A71D-4B27-B3E3-AF7545A70514}"/>
            </a:ext>
          </a:extLst>
        </xdr:cNvPr>
        <xdr:cNvSpPr txBox="1"/>
      </xdr:nvSpPr>
      <xdr:spPr>
        <a:xfrm>
          <a:off x="13742035" y="63207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22225</xdr:rowOff>
    </xdr:from>
    <xdr:ext cx="403860" cy="253365"/>
    <xdr:sp macro="" textlink="">
      <xdr:nvSpPr>
        <xdr:cNvPr id="545" name="n_2aveValue【認定こども園・幼稚園・保育所】&#10;有形固定資産減価償却率">
          <a:extLst>
            <a:ext uri="{FF2B5EF4-FFF2-40B4-BE49-F238E27FC236}">
              <a16:creationId xmlns:a16="http://schemas.microsoft.com/office/drawing/2014/main" id="{AD80BA7C-A203-4DDC-90D4-3EEBA7ECA3F4}"/>
            </a:ext>
          </a:extLst>
        </xdr:cNvPr>
        <xdr:cNvSpPr txBox="1"/>
      </xdr:nvSpPr>
      <xdr:spPr>
        <a:xfrm>
          <a:off x="12960985" y="62960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156210</xdr:rowOff>
    </xdr:from>
    <xdr:ext cx="405130" cy="253365"/>
    <xdr:sp macro="" textlink="">
      <xdr:nvSpPr>
        <xdr:cNvPr id="546" name="n_3aveValue【認定こども園・幼稚園・保育所】&#10;有形固定資産減価償却率">
          <a:extLst>
            <a:ext uri="{FF2B5EF4-FFF2-40B4-BE49-F238E27FC236}">
              <a16:creationId xmlns:a16="http://schemas.microsoft.com/office/drawing/2014/main" id="{2CEA2077-0706-443A-9F86-35E8016BFAA8}"/>
            </a:ext>
          </a:extLst>
        </xdr:cNvPr>
        <xdr:cNvSpPr txBox="1"/>
      </xdr:nvSpPr>
      <xdr:spPr>
        <a:xfrm>
          <a:off x="12167235" y="62649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130175</xdr:rowOff>
    </xdr:from>
    <xdr:ext cx="403860" cy="252730"/>
    <xdr:sp macro="" textlink="">
      <xdr:nvSpPr>
        <xdr:cNvPr id="547" name="n_4aveValue【認定こども園・幼稚園・保育所】&#10;有形固定資産減価償却率">
          <a:extLst>
            <a:ext uri="{FF2B5EF4-FFF2-40B4-BE49-F238E27FC236}">
              <a16:creationId xmlns:a16="http://schemas.microsoft.com/office/drawing/2014/main" id="{C91A956C-D770-4FB4-BE52-9A8D864E6A80}"/>
            </a:ext>
          </a:extLst>
        </xdr:cNvPr>
        <xdr:cNvSpPr txBox="1"/>
      </xdr:nvSpPr>
      <xdr:spPr>
        <a:xfrm>
          <a:off x="11354435" y="623887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95250</xdr:rowOff>
    </xdr:from>
    <xdr:ext cx="403860" cy="252730"/>
    <xdr:sp macro="" textlink="">
      <xdr:nvSpPr>
        <xdr:cNvPr id="548" name="n_1mainValue【認定こども園・幼稚園・保育所】&#10;有形固定資産減価償却率">
          <a:extLst>
            <a:ext uri="{FF2B5EF4-FFF2-40B4-BE49-F238E27FC236}">
              <a16:creationId xmlns:a16="http://schemas.microsoft.com/office/drawing/2014/main" id="{3CBD7041-E77D-449E-BB5C-6437CA1F041E}"/>
            </a:ext>
          </a:extLst>
        </xdr:cNvPr>
        <xdr:cNvSpPr txBox="1"/>
      </xdr:nvSpPr>
      <xdr:spPr>
        <a:xfrm>
          <a:off x="13742035" y="554355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45085</xdr:rowOff>
    </xdr:from>
    <xdr:ext cx="403860" cy="253365"/>
    <xdr:sp macro="" textlink="">
      <xdr:nvSpPr>
        <xdr:cNvPr id="549" name="n_2mainValue【認定こども園・幼稚園・保育所】&#10;有形固定資産減価償却率">
          <a:extLst>
            <a:ext uri="{FF2B5EF4-FFF2-40B4-BE49-F238E27FC236}">
              <a16:creationId xmlns:a16="http://schemas.microsoft.com/office/drawing/2014/main" id="{BB4E5D7E-31AD-4AFB-9A6F-492A4C557B87}"/>
            </a:ext>
          </a:extLst>
        </xdr:cNvPr>
        <xdr:cNvSpPr txBox="1"/>
      </xdr:nvSpPr>
      <xdr:spPr>
        <a:xfrm>
          <a:off x="12960985" y="54933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161290</xdr:rowOff>
    </xdr:from>
    <xdr:ext cx="405130" cy="252730"/>
    <xdr:sp macro="" textlink="">
      <xdr:nvSpPr>
        <xdr:cNvPr id="550" name="n_3mainValue【認定こども園・幼稚園・保育所】&#10;有形固定資産減価償却率">
          <a:extLst>
            <a:ext uri="{FF2B5EF4-FFF2-40B4-BE49-F238E27FC236}">
              <a16:creationId xmlns:a16="http://schemas.microsoft.com/office/drawing/2014/main" id="{9D5D7180-3B6D-4392-9DAA-0D27CB9DB8CB}"/>
            </a:ext>
          </a:extLst>
        </xdr:cNvPr>
        <xdr:cNvSpPr txBox="1"/>
      </xdr:nvSpPr>
      <xdr:spPr>
        <a:xfrm>
          <a:off x="12167235" y="57746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105410</xdr:rowOff>
    </xdr:from>
    <xdr:ext cx="403860" cy="252730"/>
    <xdr:sp macro="" textlink="">
      <xdr:nvSpPr>
        <xdr:cNvPr id="551" name="n_4mainValue【認定こども園・幼稚園・保育所】&#10;有形固定資産減価償却率">
          <a:extLst>
            <a:ext uri="{FF2B5EF4-FFF2-40B4-BE49-F238E27FC236}">
              <a16:creationId xmlns:a16="http://schemas.microsoft.com/office/drawing/2014/main" id="{A7BF1E88-4A3D-4DB9-BCA4-EF49493CFC3B}"/>
            </a:ext>
          </a:extLst>
        </xdr:cNvPr>
        <xdr:cNvSpPr txBox="1"/>
      </xdr:nvSpPr>
      <xdr:spPr>
        <a:xfrm>
          <a:off x="11354435" y="571881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52" name="正方形/長方形 551">
          <a:extLst>
            <a:ext uri="{FF2B5EF4-FFF2-40B4-BE49-F238E27FC236}">
              <a16:creationId xmlns:a16="http://schemas.microsoft.com/office/drawing/2014/main" id="{CD93BDA0-388F-484A-848F-A1677DB138D4}"/>
            </a:ext>
          </a:extLst>
        </xdr:cNvPr>
        <xdr:cNvSpPr/>
      </xdr:nvSpPr>
      <xdr:spPr>
        <a:xfrm>
          <a:off x="16459200" y="4036695"/>
          <a:ext cx="426720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3" name="正方形/長方形 552">
          <a:extLst>
            <a:ext uri="{FF2B5EF4-FFF2-40B4-BE49-F238E27FC236}">
              <a16:creationId xmlns:a16="http://schemas.microsoft.com/office/drawing/2014/main" id="{3CAF41F4-EADC-47B4-832B-B2C6B1B1F87C}"/>
            </a:ext>
          </a:extLst>
        </xdr:cNvPr>
        <xdr:cNvSpPr/>
      </xdr:nvSpPr>
      <xdr:spPr>
        <a:xfrm>
          <a:off x="165862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4" name="正方形/長方形 553">
          <a:extLst>
            <a:ext uri="{FF2B5EF4-FFF2-40B4-BE49-F238E27FC236}">
              <a16:creationId xmlns:a16="http://schemas.microsoft.com/office/drawing/2014/main" id="{83E28A10-DF34-49C6-8F99-5E2168597044}"/>
            </a:ext>
          </a:extLst>
        </xdr:cNvPr>
        <xdr:cNvSpPr/>
      </xdr:nvSpPr>
      <xdr:spPr>
        <a:xfrm>
          <a:off x="165862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5" name="正方形/長方形 554">
          <a:extLst>
            <a:ext uri="{FF2B5EF4-FFF2-40B4-BE49-F238E27FC236}">
              <a16:creationId xmlns:a16="http://schemas.microsoft.com/office/drawing/2014/main" id="{8A5B11B1-04D1-4C80-BC25-57236B1C28F0}"/>
            </a:ext>
          </a:extLst>
        </xdr:cNvPr>
        <xdr:cNvSpPr/>
      </xdr:nvSpPr>
      <xdr:spPr>
        <a:xfrm>
          <a:off x="174879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6" name="正方形/長方形 555">
          <a:extLst>
            <a:ext uri="{FF2B5EF4-FFF2-40B4-BE49-F238E27FC236}">
              <a16:creationId xmlns:a16="http://schemas.microsoft.com/office/drawing/2014/main" id="{733375CD-7417-4979-A0A3-BE51A1B50E78}"/>
            </a:ext>
          </a:extLst>
        </xdr:cNvPr>
        <xdr:cNvSpPr/>
      </xdr:nvSpPr>
      <xdr:spPr>
        <a:xfrm>
          <a:off x="174879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7" name="正方形/長方形 556">
          <a:extLst>
            <a:ext uri="{FF2B5EF4-FFF2-40B4-BE49-F238E27FC236}">
              <a16:creationId xmlns:a16="http://schemas.microsoft.com/office/drawing/2014/main" id="{21A39877-D51B-4E7C-BCF3-A75873CEC5D5}"/>
            </a:ext>
          </a:extLst>
        </xdr:cNvPr>
        <xdr:cNvSpPr/>
      </xdr:nvSpPr>
      <xdr:spPr>
        <a:xfrm>
          <a:off x="185166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8" name="正方形/長方形 557">
          <a:extLst>
            <a:ext uri="{FF2B5EF4-FFF2-40B4-BE49-F238E27FC236}">
              <a16:creationId xmlns:a16="http://schemas.microsoft.com/office/drawing/2014/main" id="{9A4D2124-E452-4030-AC5E-1F4C30100C81}"/>
            </a:ext>
          </a:extLst>
        </xdr:cNvPr>
        <xdr:cNvSpPr/>
      </xdr:nvSpPr>
      <xdr:spPr>
        <a:xfrm>
          <a:off x="185166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9" name="正方形/長方形 558">
          <a:extLst>
            <a:ext uri="{FF2B5EF4-FFF2-40B4-BE49-F238E27FC236}">
              <a16:creationId xmlns:a16="http://schemas.microsoft.com/office/drawing/2014/main" id="{8EC83F60-C8A5-45CD-9E5D-B74BB62F2BCA}"/>
            </a:ext>
          </a:extLst>
        </xdr:cNvPr>
        <xdr:cNvSpPr/>
      </xdr:nvSpPr>
      <xdr:spPr>
        <a:xfrm>
          <a:off x="16459200" y="513651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560" name="テキスト ボックス 559">
          <a:extLst>
            <a:ext uri="{FF2B5EF4-FFF2-40B4-BE49-F238E27FC236}">
              <a16:creationId xmlns:a16="http://schemas.microsoft.com/office/drawing/2014/main" id="{0A80319E-C024-4202-BE9E-CAFE0D4749A4}"/>
            </a:ext>
          </a:extLst>
        </xdr:cNvPr>
        <xdr:cNvSpPr txBox="1"/>
      </xdr:nvSpPr>
      <xdr:spPr>
        <a:xfrm>
          <a:off x="16440150" y="495300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61" name="直線コネクタ 560">
          <a:extLst>
            <a:ext uri="{FF2B5EF4-FFF2-40B4-BE49-F238E27FC236}">
              <a16:creationId xmlns:a16="http://schemas.microsoft.com/office/drawing/2014/main" id="{2E366ED0-5203-405A-AEED-8F6E7B9B0B5B}"/>
            </a:ext>
          </a:extLst>
        </xdr:cNvPr>
        <xdr:cNvCxnSpPr/>
      </xdr:nvCxnSpPr>
      <xdr:spPr>
        <a:xfrm>
          <a:off x="16459200" y="7338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62" name="直線コネクタ 561">
          <a:extLst>
            <a:ext uri="{FF2B5EF4-FFF2-40B4-BE49-F238E27FC236}">
              <a16:creationId xmlns:a16="http://schemas.microsoft.com/office/drawing/2014/main" id="{207A21AB-59A7-4907-8E78-63C0E6628F8C}"/>
            </a:ext>
          </a:extLst>
        </xdr:cNvPr>
        <xdr:cNvCxnSpPr/>
      </xdr:nvCxnSpPr>
      <xdr:spPr>
        <a:xfrm>
          <a:off x="16459200" y="6971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6090" cy="252730"/>
    <xdr:sp macro="" textlink="">
      <xdr:nvSpPr>
        <xdr:cNvPr id="563" name="テキスト ボックス 562">
          <a:extLst>
            <a:ext uri="{FF2B5EF4-FFF2-40B4-BE49-F238E27FC236}">
              <a16:creationId xmlns:a16="http://schemas.microsoft.com/office/drawing/2014/main" id="{94546CC4-E524-4DA0-97EB-202DBF078EF4}"/>
            </a:ext>
          </a:extLst>
        </xdr:cNvPr>
        <xdr:cNvSpPr txBox="1"/>
      </xdr:nvSpPr>
      <xdr:spPr>
        <a:xfrm>
          <a:off x="16048990" y="68351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C1D2CC0B-F7D0-451F-8342-F11AA78EEBFC}"/>
            </a:ext>
          </a:extLst>
        </xdr:cNvPr>
        <xdr:cNvCxnSpPr/>
      </xdr:nvCxnSpPr>
      <xdr:spPr>
        <a:xfrm>
          <a:off x="164592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6090" cy="252095"/>
    <xdr:sp macro="" textlink="">
      <xdr:nvSpPr>
        <xdr:cNvPr id="565" name="テキスト ボックス 564">
          <a:extLst>
            <a:ext uri="{FF2B5EF4-FFF2-40B4-BE49-F238E27FC236}">
              <a16:creationId xmlns:a16="http://schemas.microsoft.com/office/drawing/2014/main" id="{16BFFD49-7CA3-41BF-A5A7-513DE9D10DC4}"/>
            </a:ext>
          </a:extLst>
        </xdr:cNvPr>
        <xdr:cNvSpPr txBox="1"/>
      </xdr:nvSpPr>
      <xdr:spPr>
        <a:xfrm>
          <a:off x="16048990" y="64674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566" name="直線コネクタ 565">
          <a:extLst>
            <a:ext uri="{FF2B5EF4-FFF2-40B4-BE49-F238E27FC236}">
              <a16:creationId xmlns:a16="http://schemas.microsoft.com/office/drawing/2014/main" id="{854F876A-1237-4CD3-BF71-0E595D14D89D}"/>
            </a:ext>
          </a:extLst>
        </xdr:cNvPr>
        <xdr:cNvCxnSpPr/>
      </xdr:nvCxnSpPr>
      <xdr:spPr>
        <a:xfrm>
          <a:off x="16459200" y="6238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6090" cy="252730"/>
    <xdr:sp macro="" textlink="">
      <xdr:nvSpPr>
        <xdr:cNvPr id="567" name="テキスト ボックス 566">
          <a:extLst>
            <a:ext uri="{FF2B5EF4-FFF2-40B4-BE49-F238E27FC236}">
              <a16:creationId xmlns:a16="http://schemas.microsoft.com/office/drawing/2014/main" id="{9D64AB55-5091-45CC-BAA7-1D93E04BCD7A}"/>
            </a:ext>
          </a:extLst>
        </xdr:cNvPr>
        <xdr:cNvSpPr txBox="1"/>
      </xdr:nvSpPr>
      <xdr:spPr>
        <a:xfrm>
          <a:off x="16048990" y="610298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568" name="直線コネクタ 567">
          <a:extLst>
            <a:ext uri="{FF2B5EF4-FFF2-40B4-BE49-F238E27FC236}">
              <a16:creationId xmlns:a16="http://schemas.microsoft.com/office/drawing/2014/main" id="{2643CE2C-C547-47DB-8BC5-72F2C7EBC042}"/>
            </a:ext>
          </a:extLst>
        </xdr:cNvPr>
        <xdr:cNvCxnSpPr/>
      </xdr:nvCxnSpPr>
      <xdr:spPr>
        <a:xfrm>
          <a:off x="16459200" y="5871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6090" cy="252730"/>
    <xdr:sp macro="" textlink="">
      <xdr:nvSpPr>
        <xdr:cNvPr id="569" name="テキスト ボックス 568">
          <a:extLst>
            <a:ext uri="{FF2B5EF4-FFF2-40B4-BE49-F238E27FC236}">
              <a16:creationId xmlns:a16="http://schemas.microsoft.com/office/drawing/2014/main" id="{61895607-842D-436A-A0D7-E9AED7DD16EF}"/>
            </a:ext>
          </a:extLst>
        </xdr:cNvPr>
        <xdr:cNvSpPr txBox="1"/>
      </xdr:nvSpPr>
      <xdr:spPr>
        <a:xfrm>
          <a:off x="16048990" y="57353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570" name="直線コネクタ 569">
          <a:extLst>
            <a:ext uri="{FF2B5EF4-FFF2-40B4-BE49-F238E27FC236}">
              <a16:creationId xmlns:a16="http://schemas.microsoft.com/office/drawing/2014/main" id="{86360BF7-0D7A-4481-98A7-FB70472BBB29}"/>
            </a:ext>
          </a:extLst>
        </xdr:cNvPr>
        <xdr:cNvCxnSpPr/>
      </xdr:nvCxnSpPr>
      <xdr:spPr>
        <a:xfrm>
          <a:off x="16459200" y="55041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6090" cy="252095"/>
    <xdr:sp macro="" textlink="">
      <xdr:nvSpPr>
        <xdr:cNvPr id="571" name="テキスト ボックス 570">
          <a:extLst>
            <a:ext uri="{FF2B5EF4-FFF2-40B4-BE49-F238E27FC236}">
              <a16:creationId xmlns:a16="http://schemas.microsoft.com/office/drawing/2014/main" id="{798748CA-6498-4B83-BC52-84644251D2F4}"/>
            </a:ext>
          </a:extLst>
        </xdr:cNvPr>
        <xdr:cNvSpPr txBox="1"/>
      </xdr:nvSpPr>
      <xdr:spPr>
        <a:xfrm>
          <a:off x="16048990" y="53676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2" name="直線コネクタ 571">
          <a:extLst>
            <a:ext uri="{FF2B5EF4-FFF2-40B4-BE49-F238E27FC236}">
              <a16:creationId xmlns:a16="http://schemas.microsoft.com/office/drawing/2014/main" id="{8708A1F4-8CFF-4D70-8952-7D9B71CE7178}"/>
            </a:ext>
          </a:extLst>
        </xdr:cNvPr>
        <xdr:cNvCxnSpPr/>
      </xdr:nvCxnSpPr>
      <xdr:spPr>
        <a:xfrm>
          <a:off x="16459200" y="5136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090" cy="252730"/>
    <xdr:sp macro="" textlink="">
      <xdr:nvSpPr>
        <xdr:cNvPr id="573" name="テキスト ボックス 572">
          <a:extLst>
            <a:ext uri="{FF2B5EF4-FFF2-40B4-BE49-F238E27FC236}">
              <a16:creationId xmlns:a16="http://schemas.microsoft.com/office/drawing/2014/main" id="{BF47CF42-7472-431D-B7FB-87C9D3F3E802}"/>
            </a:ext>
          </a:extLst>
        </xdr:cNvPr>
        <xdr:cNvSpPr txBox="1"/>
      </xdr:nvSpPr>
      <xdr:spPr>
        <a:xfrm>
          <a:off x="16048990" y="500062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4" name="【認定こども園・幼稚園・保育所】&#10;一人当たり面積グラフ枠">
          <a:extLst>
            <a:ext uri="{FF2B5EF4-FFF2-40B4-BE49-F238E27FC236}">
              <a16:creationId xmlns:a16="http://schemas.microsoft.com/office/drawing/2014/main" id="{C63FB147-5E80-4B1D-9D38-E67DC46CB8B3}"/>
            </a:ext>
          </a:extLst>
        </xdr:cNvPr>
        <xdr:cNvSpPr/>
      </xdr:nvSpPr>
      <xdr:spPr>
        <a:xfrm>
          <a:off x="16459200" y="513651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78105</xdr:rowOff>
    </xdr:from>
    <xdr:to>
      <xdr:col>116</xdr:col>
      <xdr:colOff>62865</xdr:colOff>
      <xdr:row>42</xdr:row>
      <xdr:rowOff>0</xdr:rowOff>
    </xdr:to>
    <xdr:cxnSp macro="">
      <xdr:nvCxnSpPr>
        <xdr:cNvPr id="575" name="直線コネクタ 574">
          <a:extLst>
            <a:ext uri="{FF2B5EF4-FFF2-40B4-BE49-F238E27FC236}">
              <a16:creationId xmlns:a16="http://schemas.microsoft.com/office/drawing/2014/main" id="{24A0BFDC-5EA2-40C7-B263-A08F1201E48E}"/>
            </a:ext>
          </a:extLst>
        </xdr:cNvPr>
        <xdr:cNvCxnSpPr/>
      </xdr:nvCxnSpPr>
      <xdr:spPr>
        <a:xfrm flipV="1">
          <a:off x="19951065" y="552640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3810</xdr:rowOff>
    </xdr:from>
    <xdr:ext cx="468630" cy="253365"/>
    <xdr:sp macro="" textlink="">
      <xdr:nvSpPr>
        <xdr:cNvPr id="576" name="【認定こども園・幼稚園・保育所】&#10;一人当たり面積最小値テキスト">
          <a:extLst>
            <a:ext uri="{FF2B5EF4-FFF2-40B4-BE49-F238E27FC236}">
              <a16:creationId xmlns:a16="http://schemas.microsoft.com/office/drawing/2014/main" id="{3CD9F41C-9E53-4F36-BDEB-67A64DF4EAC3}"/>
            </a:ext>
          </a:extLst>
        </xdr:cNvPr>
        <xdr:cNvSpPr txBox="1"/>
      </xdr:nvSpPr>
      <xdr:spPr>
        <a:xfrm>
          <a:off x="19989800" y="693801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9AECA5E2-9AC3-4ED1-AE66-5D1C0988431E}"/>
            </a:ext>
          </a:extLst>
        </xdr:cNvPr>
        <xdr:cNvCxnSpPr/>
      </xdr:nvCxnSpPr>
      <xdr:spPr>
        <a:xfrm>
          <a:off x="19881850" y="693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26035</xdr:rowOff>
    </xdr:from>
    <xdr:ext cx="468630" cy="253365"/>
    <xdr:sp macro="" textlink="">
      <xdr:nvSpPr>
        <xdr:cNvPr id="578" name="【認定こども園・幼稚園・保育所】&#10;一人当たり面積最大値テキスト">
          <a:extLst>
            <a:ext uri="{FF2B5EF4-FFF2-40B4-BE49-F238E27FC236}">
              <a16:creationId xmlns:a16="http://schemas.microsoft.com/office/drawing/2014/main" id="{8F745FC9-27B3-4343-82F0-86AD68937796}"/>
            </a:ext>
          </a:extLst>
        </xdr:cNvPr>
        <xdr:cNvSpPr txBox="1"/>
      </xdr:nvSpPr>
      <xdr:spPr>
        <a:xfrm>
          <a:off x="19989800" y="530923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0.197</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78105</xdr:rowOff>
    </xdr:from>
    <xdr:to>
      <xdr:col>116</xdr:col>
      <xdr:colOff>152400</xdr:colOff>
      <xdr:row>33</xdr:row>
      <xdr:rowOff>78105</xdr:rowOff>
    </xdr:to>
    <xdr:cxnSp macro="">
      <xdr:nvCxnSpPr>
        <xdr:cNvPr id="579" name="直線コネクタ 578">
          <a:extLst>
            <a:ext uri="{FF2B5EF4-FFF2-40B4-BE49-F238E27FC236}">
              <a16:creationId xmlns:a16="http://schemas.microsoft.com/office/drawing/2014/main" id="{00D89CED-83D0-49CD-ABF4-243CEEB4C9AE}"/>
            </a:ext>
          </a:extLst>
        </xdr:cNvPr>
        <xdr:cNvCxnSpPr/>
      </xdr:nvCxnSpPr>
      <xdr:spPr>
        <a:xfrm>
          <a:off x="19881850" y="5526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20955</xdr:rowOff>
    </xdr:from>
    <xdr:ext cx="468630" cy="253365"/>
    <xdr:sp macro="" textlink="">
      <xdr:nvSpPr>
        <xdr:cNvPr id="580" name="【認定こども園・幼稚園・保育所】&#10;一人当たり面積平均値テキスト">
          <a:extLst>
            <a:ext uri="{FF2B5EF4-FFF2-40B4-BE49-F238E27FC236}">
              <a16:creationId xmlns:a16="http://schemas.microsoft.com/office/drawing/2014/main" id="{EAC92258-4C17-47B6-977E-E3C35AE48212}"/>
            </a:ext>
          </a:extLst>
        </xdr:cNvPr>
        <xdr:cNvSpPr txBox="1"/>
      </xdr:nvSpPr>
      <xdr:spPr>
        <a:xfrm>
          <a:off x="19989800" y="629475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166370</xdr:rowOff>
    </xdr:from>
    <xdr:to>
      <xdr:col>116</xdr:col>
      <xdr:colOff>114300</xdr:colOff>
      <xdr:row>39</xdr:row>
      <xdr:rowOff>97790</xdr:rowOff>
    </xdr:to>
    <xdr:sp macro="" textlink="">
      <xdr:nvSpPr>
        <xdr:cNvPr id="581" name="フローチャート: 判断 580">
          <a:extLst>
            <a:ext uri="{FF2B5EF4-FFF2-40B4-BE49-F238E27FC236}">
              <a16:creationId xmlns:a16="http://schemas.microsoft.com/office/drawing/2014/main" id="{0CAFDB08-8DC4-4F53-A50D-47DB446AAAA8}"/>
            </a:ext>
          </a:extLst>
        </xdr:cNvPr>
        <xdr:cNvSpPr/>
      </xdr:nvSpPr>
      <xdr:spPr>
        <a:xfrm>
          <a:off x="19900900" y="64401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159385</xdr:rowOff>
    </xdr:from>
    <xdr:to>
      <xdr:col>112</xdr:col>
      <xdr:colOff>38100</xdr:colOff>
      <xdr:row>39</xdr:row>
      <xdr:rowOff>90805</xdr:rowOff>
    </xdr:to>
    <xdr:sp macro="" textlink="">
      <xdr:nvSpPr>
        <xdr:cNvPr id="582" name="フローチャート: 判断 581">
          <a:extLst>
            <a:ext uri="{FF2B5EF4-FFF2-40B4-BE49-F238E27FC236}">
              <a16:creationId xmlns:a16="http://schemas.microsoft.com/office/drawing/2014/main" id="{F016879D-42FF-4E99-92AF-6CAD61FB18FE}"/>
            </a:ext>
          </a:extLst>
        </xdr:cNvPr>
        <xdr:cNvSpPr/>
      </xdr:nvSpPr>
      <xdr:spPr>
        <a:xfrm>
          <a:off x="19157950" y="643318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159385</xdr:rowOff>
    </xdr:from>
    <xdr:to>
      <xdr:col>107</xdr:col>
      <xdr:colOff>101600</xdr:colOff>
      <xdr:row>39</xdr:row>
      <xdr:rowOff>90805</xdr:rowOff>
    </xdr:to>
    <xdr:sp macro="" textlink="">
      <xdr:nvSpPr>
        <xdr:cNvPr id="583" name="フローチャート: 判断 582">
          <a:extLst>
            <a:ext uri="{FF2B5EF4-FFF2-40B4-BE49-F238E27FC236}">
              <a16:creationId xmlns:a16="http://schemas.microsoft.com/office/drawing/2014/main" id="{CCDB095E-4D9D-4C26-A242-8E179760D275}"/>
            </a:ext>
          </a:extLst>
        </xdr:cNvPr>
        <xdr:cNvSpPr/>
      </xdr:nvSpPr>
      <xdr:spPr>
        <a:xfrm>
          <a:off x="18345150" y="64331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144145</xdr:rowOff>
    </xdr:from>
    <xdr:to>
      <xdr:col>102</xdr:col>
      <xdr:colOff>165100</xdr:colOff>
      <xdr:row>39</xdr:row>
      <xdr:rowOff>75565</xdr:rowOff>
    </xdr:to>
    <xdr:sp macro="" textlink="">
      <xdr:nvSpPr>
        <xdr:cNvPr id="584" name="フローチャート: 判断 583">
          <a:extLst>
            <a:ext uri="{FF2B5EF4-FFF2-40B4-BE49-F238E27FC236}">
              <a16:creationId xmlns:a16="http://schemas.microsoft.com/office/drawing/2014/main" id="{20EA69BA-3C17-432A-B6DC-069EF9589ADE}"/>
            </a:ext>
          </a:extLst>
        </xdr:cNvPr>
        <xdr:cNvSpPr/>
      </xdr:nvSpPr>
      <xdr:spPr>
        <a:xfrm>
          <a:off x="17551400" y="64179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159385</xdr:rowOff>
    </xdr:from>
    <xdr:to>
      <xdr:col>98</xdr:col>
      <xdr:colOff>38100</xdr:colOff>
      <xdr:row>39</xdr:row>
      <xdr:rowOff>90805</xdr:rowOff>
    </xdr:to>
    <xdr:sp macro="" textlink="">
      <xdr:nvSpPr>
        <xdr:cNvPr id="585" name="フローチャート: 判断 584">
          <a:extLst>
            <a:ext uri="{FF2B5EF4-FFF2-40B4-BE49-F238E27FC236}">
              <a16:creationId xmlns:a16="http://schemas.microsoft.com/office/drawing/2014/main" id="{C5349066-78BE-4F30-8D69-BB3E40111179}"/>
            </a:ext>
          </a:extLst>
        </xdr:cNvPr>
        <xdr:cNvSpPr/>
      </xdr:nvSpPr>
      <xdr:spPr>
        <a:xfrm>
          <a:off x="16757650" y="643318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730"/>
    <xdr:sp macro="" textlink="">
      <xdr:nvSpPr>
        <xdr:cNvPr id="586" name="テキスト ボックス 585">
          <a:extLst>
            <a:ext uri="{FF2B5EF4-FFF2-40B4-BE49-F238E27FC236}">
              <a16:creationId xmlns:a16="http://schemas.microsoft.com/office/drawing/2014/main" id="{E5E0C7AF-FB39-44B3-B0EC-3835A82A947B}"/>
            </a:ext>
          </a:extLst>
        </xdr:cNvPr>
        <xdr:cNvSpPr txBox="1"/>
      </xdr:nvSpPr>
      <xdr:spPr>
        <a:xfrm>
          <a:off x="197802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730"/>
    <xdr:sp macro="" textlink="">
      <xdr:nvSpPr>
        <xdr:cNvPr id="587" name="テキスト ボックス 586">
          <a:extLst>
            <a:ext uri="{FF2B5EF4-FFF2-40B4-BE49-F238E27FC236}">
              <a16:creationId xmlns:a16="http://schemas.microsoft.com/office/drawing/2014/main" id="{C6A3BE20-04AF-4D34-8C4D-108E5406BA19}"/>
            </a:ext>
          </a:extLst>
        </xdr:cNvPr>
        <xdr:cNvSpPr txBox="1"/>
      </xdr:nvSpPr>
      <xdr:spPr>
        <a:xfrm>
          <a:off x="190309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730"/>
    <xdr:sp macro="" textlink="">
      <xdr:nvSpPr>
        <xdr:cNvPr id="588" name="テキスト ボックス 587">
          <a:extLst>
            <a:ext uri="{FF2B5EF4-FFF2-40B4-BE49-F238E27FC236}">
              <a16:creationId xmlns:a16="http://schemas.microsoft.com/office/drawing/2014/main" id="{ED6F7E37-AAC7-4A9B-BE67-ECB26A412232}"/>
            </a:ext>
          </a:extLst>
        </xdr:cNvPr>
        <xdr:cNvSpPr txBox="1"/>
      </xdr:nvSpPr>
      <xdr:spPr>
        <a:xfrm>
          <a:off x="182245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730"/>
    <xdr:sp macro="" textlink="">
      <xdr:nvSpPr>
        <xdr:cNvPr id="589" name="テキスト ボックス 588">
          <a:extLst>
            <a:ext uri="{FF2B5EF4-FFF2-40B4-BE49-F238E27FC236}">
              <a16:creationId xmlns:a16="http://schemas.microsoft.com/office/drawing/2014/main" id="{B76FDCE2-3BD8-44A6-A529-149E6D4ABBF3}"/>
            </a:ext>
          </a:extLst>
        </xdr:cNvPr>
        <xdr:cNvSpPr txBox="1"/>
      </xdr:nvSpPr>
      <xdr:spPr>
        <a:xfrm>
          <a:off x="174307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730"/>
    <xdr:sp macro="" textlink="">
      <xdr:nvSpPr>
        <xdr:cNvPr id="590" name="テキスト ボックス 589">
          <a:extLst>
            <a:ext uri="{FF2B5EF4-FFF2-40B4-BE49-F238E27FC236}">
              <a16:creationId xmlns:a16="http://schemas.microsoft.com/office/drawing/2014/main" id="{3964C62B-072C-48B2-A4C8-C864BCD4475C}"/>
            </a:ext>
          </a:extLst>
        </xdr:cNvPr>
        <xdr:cNvSpPr txBox="1"/>
      </xdr:nvSpPr>
      <xdr:spPr>
        <a:xfrm>
          <a:off x="166306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73025</xdr:rowOff>
    </xdr:from>
    <xdr:to>
      <xdr:col>116</xdr:col>
      <xdr:colOff>114300</xdr:colOff>
      <xdr:row>42</xdr:row>
      <xdr:rowOff>5080</xdr:rowOff>
    </xdr:to>
    <xdr:sp macro="" textlink="">
      <xdr:nvSpPr>
        <xdr:cNvPr id="591" name="楕円 590">
          <a:extLst>
            <a:ext uri="{FF2B5EF4-FFF2-40B4-BE49-F238E27FC236}">
              <a16:creationId xmlns:a16="http://schemas.microsoft.com/office/drawing/2014/main" id="{2C4682E5-8575-4B40-9F20-E5E5C6B8B380}"/>
            </a:ext>
          </a:extLst>
        </xdr:cNvPr>
        <xdr:cNvSpPr/>
      </xdr:nvSpPr>
      <xdr:spPr>
        <a:xfrm>
          <a:off x="19900900" y="68421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157480</xdr:rowOff>
    </xdr:from>
    <xdr:ext cx="468630" cy="253365"/>
    <xdr:sp macro="" textlink="">
      <xdr:nvSpPr>
        <xdr:cNvPr id="592" name="【認定こども園・幼稚園・保育所】&#10;一人当たり面積該当値テキスト">
          <a:extLst>
            <a:ext uri="{FF2B5EF4-FFF2-40B4-BE49-F238E27FC236}">
              <a16:creationId xmlns:a16="http://schemas.microsoft.com/office/drawing/2014/main" id="{7BC08101-F0A8-4D13-BD2B-8AD2DBAD28D6}"/>
            </a:ext>
          </a:extLst>
        </xdr:cNvPr>
        <xdr:cNvSpPr txBox="1"/>
      </xdr:nvSpPr>
      <xdr:spPr>
        <a:xfrm>
          <a:off x="19989800" y="67614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73025</xdr:rowOff>
    </xdr:from>
    <xdr:to>
      <xdr:col>112</xdr:col>
      <xdr:colOff>38100</xdr:colOff>
      <xdr:row>42</xdr:row>
      <xdr:rowOff>5080</xdr:rowOff>
    </xdr:to>
    <xdr:sp macro="" textlink="">
      <xdr:nvSpPr>
        <xdr:cNvPr id="593" name="楕円 592">
          <a:extLst>
            <a:ext uri="{FF2B5EF4-FFF2-40B4-BE49-F238E27FC236}">
              <a16:creationId xmlns:a16="http://schemas.microsoft.com/office/drawing/2014/main" id="{5746784E-111B-4CB1-8EFD-5494214E3BCD}"/>
            </a:ext>
          </a:extLst>
        </xdr:cNvPr>
        <xdr:cNvSpPr/>
      </xdr:nvSpPr>
      <xdr:spPr>
        <a:xfrm>
          <a:off x="19157950" y="6842125"/>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123190</xdr:rowOff>
    </xdr:from>
    <xdr:to>
      <xdr:col>116</xdr:col>
      <xdr:colOff>63500</xdr:colOff>
      <xdr:row>41</xdr:row>
      <xdr:rowOff>123190</xdr:rowOff>
    </xdr:to>
    <xdr:cxnSp macro="">
      <xdr:nvCxnSpPr>
        <xdr:cNvPr id="594" name="直線コネクタ 593">
          <a:extLst>
            <a:ext uri="{FF2B5EF4-FFF2-40B4-BE49-F238E27FC236}">
              <a16:creationId xmlns:a16="http://schemas.microsoft.com/office/drawing/2014/main" id="{A14E3EB1-20EF-448C-A2D1-979923AC5854}"/>
            </a:ext>
          </a:extLst>
        </xdr:cNvPr>
        <xdr:cNvCxnSpPr/>
      </xdr:nvCxnSpPr>
      <xdr:spPr>
        <a:xfrm>
          <a:off x="19202400" y="68922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73025</xdr:rowOff>
    </xdr:from>
    <xdr:to>
      <xdr:col>107</xdr:col>
      <xdr:colOff>101600</xdr:colOff>
      <xdr:row>42</xdr:row>
      <xdr:rowOff>5080</xdr:rowOff>
    </xdr:to>
    <xdr:sp macro="" textlink="">
      <xdr:nvSpPr>
        <xdr:cNvPr id="595" name="楕円 594">
          <a:extLst>
            <a:ext uri="{FF2B5EF4-FFF2-40B4-BE49-F238E27FC236}">
              <a16:creationId xmlns:a16="http://schemas.microsoft.com/office/drawing/2014/main" id="{E8C56B6C-7A04-441E-A64D-423BB0769345}"/>
            </a:ext>
          </a:extLst>
        </xdr:cNvPr>
        <xdr:cNvSpPr/>
      </xdr:nvSpPr>
      <xdr:spPr>
        <a:xfrm>
          <a:off x="18345150" y="68421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123190</xdr:rowOff>
    </xdr:from>
    <xdr:to>
      <xdr:col>111</xdr:col>
      <xdr:colOff>171450</xdr:colOff>
      <xdr:row>41</xdr:row>
      <xdr:rowOff>123190</xdr:rowOff>
    </xdr:to>
    <xdr:cxnSp macro="">
      <xdr:nvCxnSpPr>
        <xdr:cNvPr id="596" name="直線コネクタ 595">
          <a:extLst>
            <a:ext uri="{FF2B5EF4-FFF2-40B4-BE49-F238E27FC236}">
              <a16:creationId xmlns:a16="http://schemas.microsoft.com/office/drawing/2014/main" id="{8C0A8B45-ED06-4299-A452-94FAB8E25917}"/>
            </a:ext>
          </a:extLst>
        </xdr:cNvPr>
        <xdr:cNvCxnSpPr/>
      </xdr:nvCxnSpPr>
      <xdr:spPr>
        <a:xfrm>
          <a:off x="18395950" y="6892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80645</xdr:rowOff>
    </xdr:from>
    <xdr:to>
      <xdr:col>102</xdr:col>
      <xdr:colOff>165100</xdr:colOff>
      <xdr:row>42</xdr:row>
      <xdr:rowOff>12700</xdr:rowOff>
    </xdr:to>
    <xdr:sp macro="" textlink="">
      <xdr:nvSpPr>
        <xdr:cNvPr id="597" name="楕円 596">
          <a:extLst>
            <a:ext uri="{FF2B5EF4-FFF2-40B4-BE49-F238E27FC236}">
              <a16:creationId xmlns:a16="http://schemas.microsoft.com/office/drawing/2014/main" id="{91578814-1E1B-4A93-9108-B8E4F8384322}"/>
            </a:ext>
          </a:extLst>
        </xdr:cNvPr>
        <xdr:cNvSpPr/>
      </xdr:nvSpPr>
      <xdr:spPr>
        <a:xfrm>
          <a:off x="17551400" y="68497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123190</xdr:rowOff>
    </xdr:from>
    <xdr:to>
      <xdr:col>107</xdr:col>
      <xdr:colOff>50800</xdr:colOff>
      <xdr:row>41</xdr:row>
      <xdr:rowOff>130175</xdr:rowOff>
    </xdr:to>
    <xdr:cxnSp macro="">
      <xdr:nvCxnSpPr>
        <xdr:cNvPr id="598" name="直線コネクタ 597">
          <a:extLst>
            <a:ext uri="{FF2B5EF4-FFF2-40B4-BE49-F238E27FC236}">
              <a16:creationId xmlns:a16="http://schemas.microsoft.com/office/drawing/2014/main" id="{F6A76687-DA8F-4B76-8230-5BEEBE246451}"/>
            </a:ext>
          </a:extLst>
        </xdr:cNvPr>
        <xdr:cNvCxnSpPr/>
      </xdr:nvCxnSpPr>
      <xdr:spPr>
        <a:xfrm flipV="1">
          <a:off x="17602200" y="689229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88265</xdr:rowOff>
    </xdr:from>
    <xdr:to>
      <xdr:col>98</xdr:col>
      <xdr:colOff>38100</xdr:colOff>
      <xdr:row>42</xdr:row>
      <xdr:rowOff>19685</xdr:rowOff>
    </xdr:to>
    <xdr:sp macro="" textlink="">
      <xdr:nvSpPr>
        <xdr:cNvPr id="599" name="楕円 598">
          <a:extLst>
            <a:ext uri="{FF2B5EF4-FFF2-40B4-BE49-F238E27FC236}">
              <a16:creationId xmlns:a16="http://schemas.microsoft.com/office/drawing/2014/main" id="{087F0062-3373-4E50-BA2E-62D96BDF6DA7}"/>
            </a:ext>
          </a:extLst>
        </xdr:cNvPr>
        <xdr:cNvSpPr/>
      </xdr:nvSpPr>
      <xdr:spPr>
        <a:xfrm>
          <a:off x="16757650" y="685736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130175</xdr:rowOff>
    </xdr:from>
    <xdr:to>
      <xdr:col>102</xdr:col>
      <xdr:colOff>114300</xdr:colOff>
      <xdr:row>41</xdr:row>
      <xdr:rowOff>137795</xdr:rowOff>
    </xdr:to>
    <xdr:cxnSp macro="">
      <xdr:nvCxnSpPr>
        <xdr:cNvPr id="600" name="直線コネクタ 599">
          <a:extLst>
            <a:ext uri="{FF2B5EF4-FFF2-40B4-BE49-F238E27FC236}">
              <a16:creationId xmlns:a16="http://schemas.microsoft.com/office/drawing/2014/main" id="{6A181797-14B5-4938-844F-4AF85CEA7FCE}"/>
            </a:ext>
          </a:extLst>
        </xdr:cNvPr>
        <xdr:cNvCxnSpPr/>
      </xdr:nvCxnSpPr>
      <xdr:spPr>
        <a:xfrm flipV="1">
          <a:off x="16802100" y="689927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106680</xdr:rowOff>
    </xdr:from>
    <xdr:ext cx="469900" cy="252095"/>
    <xdr:sp macro="" textlink="">
      <xdr:nvSpPr>
        <xdr:cNvPr id="601" name="n_1aveValue【認定こども園・幼稚園・保育所】&#10;一人当たり面積">
          <a:extLst>
            <a:ext uri="{FF2B5EF4-FFF2-40B4-BE49-F238E27FC236}">
              <a16:creationId xmlns:a16="http://schemas.microsoft.com/office/drawing/2014/main" id="{CAE436C2-0EC1-487C-9C51-FC135A24F8AE}"/>
            </a:ext>
          </a:extLst>
        </xdr:cNvPr>
        <xdr:cNvSpPr txBox="1"/>
      </xdr:nvSpPr>
      <xdr:spPr>
        <a:xfrm>
          <a:off x="18980150" y="6215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106680</xdr:rowOff>
    </xdr:from>
    <xdr:ext cx="469900" cy="252095"/>
    <xdr:sp macro="" textlink="">
      <xdr:nvSpPr>
        <xdr:cNvPr id="602" name="n_2aveValue【認定こども園・幼稚園・保育所】&#10;一人当たり面積">
          <a:extLst>
            <a:ext uri="{FF2B5EF4-FFF2-40B4-BE49-F238E27FC236}">
              <a16:creationId xmlns:a16="http://schemas.microsoft.com/office/drawing/2014/main" id="{75FC54CA-6F24-434E-95DD-727E4818617B}"/>
            </a:ext>
          </a:extLst>
        </xdr:cNvPr>
        <xdr:cNvSpPr txBox="1"/>
      </xdr:nvSpPr>
      <xdr:spPr>
        <a:xfrm>
          <a:off x="18180050" y="6215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92075</xdr:rowOff>
    </xdr:from>
    <xdr:ext cx="469900" cy="253365"/>
    <xdr:sp macro="" textlink="">
      <xdr:nvSpPr>
        <xdr:cNvPr id="603" name="n_3aveValue【認定こども園・幼稚園・保育所】&#10;一人当たり面積">
          <a:extLst>
            <a:ext uri="{FF2B5EF4-FFF2-40B4-BE49-F238E27FC236}">
              <a16:creationId xmlns:a16="http://schemas.microsoft.com/office/drawing/2014/main" id="{8EAD9692-AFB7-4922-9B1B-3C137350F00D}"/>
            </a:ext>
          </a:extLst>
        </xdr:cNvPr>
        <xdr:cNvSpPr txBox="1"/>
      </xdr:nvSpPr>
      <xdr:spPr>
        <a:xfrm>
          <a:off x="17386300" y="62007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106680</xdr:rowOff>
    </xdr:from>
    <xdr:ext cx="469900" cy="252095"/>
    <xdr:sp macro="" textlink="">
      <xdr:nvSpPr>
        <xdr:cNvPr id="604" name="n_4aveValue【認定こども園・幼稚園・保育所】&#10;一人当たり面積">
          <a:extLst>
            <a:ext uri="{FF2B5EF4-FFF2-40B4-BE49-F238E27FC236}">
              <a16:creationId xmlns:a16="http://schemas.microsoft.com/office/drawing/2014/main" id="{39DA5D0C-5AB7-4463-A519-71EB41DD5252}"/>
            </a:ext>
          </a:extLst>
        </xdr:cNvPr>
        <xdr:cNvSpPr txBox="1"/>
      </xdr:nvSpPr>
      <xdr:spPr>
        <a:xfrm>
          <a:off x="16592550" y="6215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163830</xdr:rowOff>
    </xdr:from>
    <xdr:ext cx="469900" cy="252095"/>
    <xdr:sp macro="" textlink="">
      <xdr:nvSpPr>
        <xdr:cNvPr id="605" name="n_1mainValue【認定こども園・幼稚園・保育所】&#10;一人当たり面積">
          <a:extLst>
            <a:ext uri="{FF2B5EF4-FFF2-40B4-BE49-F238E27FC236}">
              <a16:creationId xmlns:a16="http://schemas.microsoft.com/office/drawing/2014/main" id="{2010D747-C0FA-483A-B069-78A01DF58343}"/>
            </a:ext>
          </a:extLst>
        </xdr:cNvPr>
        <xdr:cNvSpPr txBox="1"/>
      </xdr:nvSpPr>
      <xdr:spPr>
        <a:xfrm>
          <a:off x="18980150" y="6932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163830</xdr:rowOff>
    </xdr:from>
    <xdr:ext cx="469900" cy="252095"/>
    <xdr:sp macro="" textlink="">
      <xdr:nvSpPr>
        <xdr:cNvPr id="606" name="n_2mainValue【認定こども園・幼稚園・保育所】&#10;一人当たり面積">
          <a:extLst>
            <a:ext uri="{FF2B5EF4-FFF2-40B4-BE49-F238E27FC236}">
              <a16:creationId xmlns:a16="http://schemas.microsoft.com/office/drawing/2014/main" id="{DC32146E-6F77-4B11-B386-6A8764208CB4}"/>
            </a:ext>
          </a:extLst>
        </xdr:cNvPr>
        <xdr:cNvSpPr txBox="1"/>
      </xdr:nvSpPr>
      <xdr:spPr>
        <a:xfrm>
          <a:off x="18180050" y="6932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42</xdr:row>
      <xdr:rowOff>3810</xdr:rowOff>
    </xdr:from>
    <xdr:ext cx="469900" cy="253365"/>
    <xdr:sp macro="" textlink="">
      <xdr:nvSpPr>
        <xdr:cNvPr id="607" name="n_3mainValue【認定こども園・幼稚園・保育所】&#10;一人当たり面積">
          <a:extLst>
            <a:ext uri="{FF2B5EF4-FFF2-40B4-BE49-F238E27FC236}">
              <a16:creationId xmlns:a16="http://schemas.microsoft.com/office/drawing/2014/main" id="{02BBADCC-CFDC-4E5F-AD63-364FAD299B10}"/>
            </a:ext>
          </a:extLst>
        </xdr:cNvPr>
        <xdr:cNvSpPr txBox="1"/>
      </xdr:nvSpPr>
      <xdr:spPr>
        <a:xfrm>
          <a:off x="17386300" y="6938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42</xdr:row>
      <xdr:rowOff>11430</xdr:rowOff>
    </xdr:from>
    <xdr:ext cx="469900" cy="252730"/>
    <xdr:sp macro="" textlink="">
      <xdr:nvSpPr>
        <xdr:cNvPr id="608" name="n_4mainValue【認定こども園・幼稚園・保育所】&#10;一人当たり面積">
          <a:extLst>
            <a:ext uri="{FF2B5EF4-FFF2-40B4-BE49-F238E27FC236}">
              <a16:creationId xmlns:a16="http://schemas.microsoft.com/office/drawing/2014/main" id="{181DD039-A538-4984-BD7B-960929391296}"/>
            </a:ext>
          </a:extLst>
        </xdr:cNvPr>
        <xdr:cNvSpPr txBox="1"/>
      </xdr:nvSpPr>
      <xdr:spPr>
        <a:xfrm>
          <a:off x="16592550" y="69456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9" name="正方形/長方形 608">
          <a:extLst>
            <a:ext uri="{FF2B5EF4-FFF2-40B4-BE49-F238E27FC236}">
              <a16:creationId xmlns:a16="http://schemas.microsoft.com/office/drawing/2014/main" id="{517FF1D4-FFD4-4C12-8F22-691A3F8A62CE}"/>
            </a:ext>
          </a:extLst>
        </xdr:cNvPr>
        <xdr:cNvSpPr/>
      </xdr:nvSpPr>
      <xdr:spPr>
        <a:xfrm>
          <a:off x="11207750" y="7706360"/>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146C3E26-9A8F-49D8-BFB9-04492EC8D519}"/>
            </a:ext>
          </a:extLst>
        </xdr:cNvPr>
        <xdr:cNvSpPr/>
      </xdr:nvSpPr>
      <xdr:spPr>
        <a:xfrm>
          <a:off x="113157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11" name="正方形/長方形 610">
          <a:extLst>
            <a:ext uri="{FF2B5EF4-FFF2-40B4-BE49-F238E27FC236}">
              <a16:creationId xmlns:a16="http://schemas.microsoft.com/office/drawing/2014/main" id="{F51703E3-C0CA-4FFB-BA84-3941F276DA1E}"/>
            </a:ext>
          </a:extLst>
        </xdr:cNvPr>
        <xdr:cNvSpPr/>
      </xdr:nvSpPr>
      <xdr:spPr>
        <a:xfrm>
          <a:off x="113157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2967D10D-09E2-43B0-8389-B1DFD1C5F41E}"/>
            </a:ext>
          </a:extLst>
        </xdr:cNvPr>
        <xdr:cNvSpPr/>
      </xdr:nvSpPr>
      <xdr:spPr>
        <a:xfrm>
          <a:off x="1223645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3" name="正方形/長方形 612">
          <a:extLst>
            <a:ext uri="{FF2B5EF4-FFF2-40B4-BE49-F238E27FC236}">
              <a16:creationId xmlns:a16="http://schemas.microsoft.com/office/drawing/2014/main" id="{A13C1CEA-5540-4F96-95F6-22A3F5075B04}"/>
            </a:ext>
          </a:extLst>
        </xdr:cNvPr>
        <xdr:cNvSpPr/>
      </xdr:nvSpPr>
      <xdr:spPr>
        <a:xfrm>
          <a:off x="1223645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EA315694-3EDB-4C9F-908F-043D81B68948}"/>
            </a:ext>
          </a:extLst>
        </xdr:cNvPr>
        <xdr:cNvSpPr/>
      </xdr:nvSpPr>
      <xdr:spPr>
        <a:xfrm>
          <a:off x="1326515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5" name="正方形/長方形 614">
          <a:extLst>
            <a:ext uri="{FF2B5EF4-FFF2-40B4-BE49-F238E27FC236}">
              <a16:creationId xmlns:a16="http://schemas.microsoft.com/office/drawing/2014/main" id="{08DD29B5-5DB9-41A4-9379-4B8342DBDCCC}"/>
            </a:ext>
          </a:extLst>
        </xdr:cNvPr>
        <xdr:cNvSpPr/>
      </xdr:nvSpPr>
      <xdr:spPr>
        <a:xfrm>
          <a:off x="1326515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6" name="正方形/長方形 615">
          <a:extLst>
            <a:ext uri="{FF2B5EF4-FFF2-40B4-BE49-F238E27FC236}">
              <a16:creationId xmlns:a16="http://schemas.microsoft.com/office/drawing/2014/main" id="{7B44839A-0506-4118-9AF1-A1603927459B}"/>
            </a:ext>
          </a:extLst>
        </xdr:cNvPr>
        <xdr:cNvSpPr/>
      </xdr:nvSpPr>
      <xdr:spPr>
        <a:xfrm>
          <a:off x="11207750" y="8806180"/>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7" name="テキスト ボックス 616">
          <a:extLst>
            <a:ext uri="{FF2B5EF4-FFF2-40B4-BE49-F238E27FC236}">
              <a16:creationId xmlns:a16="http://schemas.microsoft.com/office/drawing/2014/main" id="{A7A80923-9CAB-445A-91DA-C96A8173A3A5}"/>
            </a:ext>
          </a:extLst>
        </xdr:cNvPr>
        <xdr:cNvSpPr txBox="1"/>
      </xdr:nvSpPr>
      <xdr:spPr>
        <a:xfrm>
          <a:off x="11169650" y="86226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8" name="直線コネクタ 617">
          <a:extLst>
            <a:ext uri="{FF2B5EF4-FFF2-40B4-BE49-F238E27FC236}">
              <a16:creationId xmlns:a16="http://schemas.microsoft.com/office/drawing/2014/main" id="{E9D57B5C-BA30-458C-A77F-7676438E8D02}"/>
            </a:ext>
          </a:extLst>
        </xdr:cNvPr>
        <xdr:cNvCxnSpPr/>
      </xdr:nvCxnSpPr>
      <xdr:spPr>
        <a:xfrm>
          <a:off x="11207750" y="110083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619" name="テキスト ボックス 618">
          <a:extLst>
            <a:ext uri="{FF2B5EF4-FFF2-40B4-BE49-F238E27FC236}">
              <a16:creationId xmlns:a16="http://schemas.microsoft.com/office/drawing/2014/main" id="{E1DD6CEB-4217-498C-9696-BE2790AA6B5C}"/>
            </a:ext>
          </a:extLst>
        </xdr:cNvPr>
        <xdr:cNvSpPr txBox="1"/>
      </xdr:nvSpPr>
      <xdr:spPr>
        <a:xfrm>
          <a:off x="10797540" y="10871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20" name="直線コネクタ 619">
          <a:extLst>
            <a:ext uri="{FF2B5EF4-FFF2-40B4-BE49-F238E27FC236}">
              <a16:creationId xmlns:a16="http://schemas.microsoft.com/office/drawing/2014/main" id="{75D590E8-D5E9-4254-A1FB-0781E139AAE1}"/>
            </a:ext>
          </a:extLst>
        </xdr:cNvPr>
        <xdr:cNvCxnSpPr/>
      </xdr:nvCxnSpPr>
      <xdr:spPr>
        <a:xfrm>
          <a:off x="11207750" y="10640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090" cy="252730"/>
    <xdr:sp macro="" textlink="">
      <xdr:nvSpPr>
        <xdr:cNvPr id="621" name="テキスト ボックス 620">
          <a:extLst>
            <a:ext uri="{FF2B5EF4-FFF2-40B4-BE49-F238E27FC236}">
              <a16:creationId xmlns:a16="http://schemas.microsoft.com/office/drawing/2014/main" id="{5752F59F-58B1-4724-9A75-21C6C0C0FE66}"/>
            </a:ext>
          </a:extLst>
        </xdr:cNvPr>
        <xdr:cNvSpPr txBox="1"/>
      </xdr:nvSpPr>
      <xdr:spPr>
        <a:xfrm>
          <a:off x="10797540" y="10504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22" name="直線コネクタ 621">
          <a:extLst>
            <a:ext uri="{FF2B5EF4-FFF2-40B4-BE49-F238E27FC236}">
              <a16:creationId xmlns:a16="http://schemas.microsoft.com/office/drawing/2014/main" id="{AAEE7E36-57DC-4124-BD93-44C69F20913C}"/>
            </a:ext>
          </a:extLst>
        </xdr:cNvPr>
        <xdr:cNvCxnSpPr/>
      </xdr:nvCxnSpPr>
      <xdr:spPr>
        <a:xfrm>
          <a:off x="11207750" y="10273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955" cy="252730"/>
    <xdr:sp macro="" textlink="">
      <xdr:nvSpPr>
        <xdr:cNvPr id="623" name="テキスト ボックス 622">
          <a:extLst>
            <a:ext uri="{FF2B5EF4-FFF2-40B4-BE49-F238E27FC236}">
              <a16:creationId xmlns:a16="http://schemas.microsoft.com/office/drawing/2014/main" id="{65D6EEF6-4514-4CF0-9EB5-543101C600C0}"/>
            </a:ext>
          </a:extLst>
        </xdr:cNvPr>
        <xdr:cNvSpPr txBox="1"/>
      </xdr:nvSpPr>
      <xdr:spPr>
        <a:xfrm>
          <a:off x="10842625" y="1013714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4" name="直線コネクタ 623">
          <a:extLst>
            <a:ext uri="{FF2B5EF4-FFF2-40B4-BE49-F238E27FC236}">
              <a16:creationId xmlns:a16="http://schemas.microsoft.com/office/drawing/2014/main" id="{A570A1C1-ACE2-4FAE-9A08-A2FABD6A987C}"/>
            </a:ext>
          </a:extLst>
        </xdr:cNvPr>
        <xdr:cNvCxnSpPr/>
      </xdr:nvCxnSpPr>
      <xdr:spPr>
        <a:xfrm>
          <a:off x="11207750" y="990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955" cy="252095"/>
    <xdr:sp macro="" textlink="">
      <xdr:nvSpPr>
        <xdr:cNvPr id="625" name="テキスト ボックス 624">
          <a:extLst>
            <a:ext uri="{FF2B5EF4-FFF2-40B4-BE49-F238E27FC236}">
              <a16:creationId xmlns:a16="http://schemas.microsoft.com/office/drawing/2014/main" id="{4995FEB5-D16A-4C1C-BF48-F07EB1D63FA3}"/>
            </a:ext>
          </a:extLst>
        </xdr:cNvPr>
        <xdr:cNvSpPr txBox="1"/>
      </xdr:nvSpPr>
      <xdr:spPr>
        <a:xfrm>
          <a:off x="10842625" y="97694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6" name="直線コネクタ 625">
          <a:extLst>
            <a:ext uri="{FF2B5EF4-FFF2-40B4-BE49-F238E27FC236}">
              <a16:creationId xmlns:a16="http://schemas.microsoft.com/office/drawing/2014/main" id="{6D98ED82-891C-4AAD-83E5-C2E09F175BED}"/>
            </a:ext>
          </a:extLst>
        </xdr:cNvPr>
        <xdr:cNvCxnSpPr/>
      </xdr:nvCxnSpPr>
      <xdr:spPr>
        <a:xfrm>
          <a:off x="11207750" y="9540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955" cy="252730"/>
    <xdr:sp macro="" textlink="">
      <xdr:nvSpPr>
        <xdr:cNvPr id="627" name="テキスト ボックス 626">
          <a:extLst>
            <a:ext uri="{FF2B5EF4-FFF2-40B4-BE49-F238E27FC236}">
              <a16:creationId xmlns:a16="http://schemas.microsoft.com/office/drawing/2014/main" id="{8BE919A8-373B-41EE-9B18-AB0A401A0651}"/>
            </a:ext>
          </a:extLst>
        </xdr:cNvPr>
        <xdr:cNvSpPr txBox="1"/>
      </xdr:nvSpPr>
      <xdr:spPr>
        <a:xfrm>
          <a:off x="10842625" y="94049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8" name="直線コネクタ 627">
          <a:extLst>
            <a:ext uri="{FF2B5EF4-FFF2-40B4-BE49-F238E27FC236}">
              <a16:creationId xmlns:a16="http://schemas.microsoft.com/office/drawing/2014/main" id="{A8B6A665-0A9F-4A0F-956F-A63E59F66B02}"/>
            </a:ext>
          </a:extLst>
        </xdr:cNvPr>
        <xdr:cNvCxnSpPr/>
      </xdr:nvCxnSpPr>
      <xdr:spPr>
        <a:xfrm>
          <a:off x="11207750" y="91738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955" cy="252730"/>
    <xdr:sp macro="" textlink="">
      <xdr:nvSpPr>
        <xdr:cNvPr id="629" name="テキスト ボックス 628">
          <a:extLst>
            <a:ext uri="{FF2B5EF4-FFF2-40B4-BE49-F238E27FC236}">
              <a16:creationId xmlns:a16="http://schemas.microsoft.com/office/drawing/2014/main" id="{399CEBBD-7A21-4914-B1CB-2FD48A7D8178}"/>
            </a:ext>
          </a:extLst>
        </xdr:cNvPr>
        <xdr:cNvSpPr txBox="1"/>
      </xdr:nvSpPr>
      <xdr:spPr>
        <a:xfrm>
          <a:off x="10842625" y="90373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30" name="直線コネクタ 629">
          <a:extLst>
            <a:ext uri="{FF2B5EF4-FFF2-40B4-BE49-F238E27FC236}">
              <a16:creationId xmlns:a16="http://schemas.microsoft.com/office/drawing/2014/main" id="{5B62FC6D-4A82-42C3-AD08-E0E744B51531}"/>
            </a:ext>
          </a:extLst>
        </xdr:cNvPr>
        <xdr:cNvCxnSpPr/>
      </xdr:nvCxnSpPr>
      <xdr:spPr>
        <a:xfrm>
          <a:off x="11207750" y="88061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095"/>
    <xdr:sp macro="" textlink="">
      <xdr:nvSpPr>
        <xdr:cNvPr id="631" name="テキスト ボックス 630">
          <a:extLst>
            <a:ext uri="{FF2B5EF4-FFF2-40B4-BE49-F238E27FC236}">
              <a16:creationId xmlns:a16="http://schemas.microsoft.com/office/drawing/2014/main" id="{36628DF3-13C4-4BA7-9BD9-FFD3D4BA01F0}"/>
            </a:ext>
          </a:extLst>
        </xdr:cNvPr>
        <xdr:cNvSpPr txBox="1"/>
      </xdr:nvSpPr>
      <xdr:spPr>
        <a:xfrm>
          <a:off x="10906760" y="866965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32" name="【学校施設】&#10;有形固定資産減価償却率グラフ枠">
          <a:extLst>
            <a:ext uri="{FF2B5EF4-FFF2-40B4-BE49-F238E27FC236}">
              <a16:creationId xmlns:a16="http://schemas.microsoft.com/office/drawing/2014/main" id="{26C7D885-B8A4-4B36-9420-8C3F1FF91553}"/>
            </a:ext>
          </a:extLst>
        </xdr:cNvPr>
        <xdr:cNvSpPr/>
      </xdr:nvSpPr>
      <xdr:spPr>
        <a:xfrm>
          <a:off x="11207750" y="8806180"/>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5715</xdr:rowOff>
    </xdr:from>
    <xdr:to>
      <xdr:col>85</xdr:col>
      <xdr:colOff>126365</xdr:colOff>
      <xdr:row>63</xdr:row>
      <xdr:rowOff>42545</xdr:rowOff>
    </xdr:to>
    <xdr:cxnSp macro="">
      <xdr:nvCxnSpPr>
        <xdr:cNvPr id="633" name="直線コネクタ 632">
          <a:extLst>
            <a:ext uri="{FF2B5EF4-FFF2-40B4-BE49-F238E27FC236}">
              <a16:creationId xmlns:a16="http://schemas.microsoft.com/office/drawing/2014/main" id="{C09E7288-9914-4567-9D95-143ADB4CE6AB}"/>
            </a:ext>
          </a:extLst>
        </xdr:cNvPr>
        <xdr:cNvCxnSpPr/>
      </xdr:nvCxnSpPr>
      <xdr:spPr>
        <a:xfrm flipV="1">
          <a:off x="14699615" y="9416415"/>
          <a:ext cx="0" cy="1027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46990</xdr:rowOff>
    </xdr:from>
    <xdr:ext cx="403860" cy="252730"/>
    <xdr:sp macro="" textlink="">
      <xdr:nvSpPr>
        <xdr:cNvPr id="634" name="【学校施設】&#10;有形固定資産減価償却率最小値テキスト">
          <a:extLst>
            <a:ext uri="{FF2B5EF4-FFF2-40B4-BE49-F238E27FC236}">
              <a16:creationId xmlns:a16="http://schemas.microsoft.com/office/drawing/2014/main" id="{96416CB3-2093-4FCE-A5EF-3BB8DEB8BFB3}"/>
            </a:ext>
          </a:extLst>
        </xdr:cNvPr>
        <xdr:cNvSpPr txBox="1"/>
      </xdr:nvSpPr>
      <xdr:spPr>
        <a:xfrm>
          <a:off x="14738350" y="104482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42545</xdr:rowOff>
    </xdr:from>
    <xdr:to>
      <xdr:col>86</xdr:col>
      <xdr:colOff>25400</xdr:colOff>
      <xdr:row>63</xdr:row>
      <xdr:rowOff>42545</xdr:rowOff>
    </xdr:to>
    <xdr:cxnSp macro="">
      <xdr:nvCxnSpPr>
        <xdr:cNvPr id="635" name="直線コネクタ 634">
          <a:extLst>
            <a:ext uri="{FF2B5EF4-FFF2-40B4-BE49-F238E27FC236}">
              <a16:creationId xmlns:a16="http://schemas.microsoft.com/office/drawing/2014/main" id="{AEDB0E66-B939-4AD2-952D-82921A1C1B5A}"/>
            </a:ext>
          </a:extLst>
        </xdr:cNvPr>
        <xdr:cNvCxnSpPr/>
      </xdr:nvCxnSpPr>
      <xdr:spPr>
        <a:xfrm>
          <a:off x="14611350" y="104438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120650</xdr:rowOff>
    </xdr:from>
    <xdr:ext cx="403860" cy="252730"/>
    <xdr:sp macro="" textlink="">
      <xdr:nvSpPr>
        <xdr:cNvPr id="636" name="【学校施設】&#10;有形固定資産減価償却率最大値テキスト">
          <a:extLst>
            <a:ext uri="{FF2B5EF4-FFF2-40B4-BE49-F238E27FC236}">
              <a16:creationId xmlns:a16="http://schemas.microsoft.com/office/drawing/2014/main" id="{9EE4FE01-6E25-401F-A7D6-BDE56F9CA420}"/>
            </a:ext>
          </a:extLst>
        </xdr:cNvPr>
        <xdr:cNvSpPr txBox="1"/>
      </xdr:nvSpPr>
      <xdr:spPr>
        <a:xfrm>
          <a:off x="14738350" y="920115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7" name="直線コネクタ 636">
          <a:extLst>
            <a:ext uri="{FF2B5EF4-FFF2-40B4-BE49-F238E27FC236}">
              <a16:creationId xmlns:a16="http://schemas.microsoft.com/office/drawing/2014/main" id="{22610238-C22A-46B6-835D-CFD1CE5A3DF8}"/>
            </a:ext>
          </a:extLst>
        </xdr:cNvPr>
        <xdr:cNvCxnSpPr/>
      </xdr:nvCxnSpPr>
      <xdr:spPr>
        <a:xfrm>
          <a:off x="14611350" y="9416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128905</xdr:rowOff>
    </xdr:from>
    <xdr:ext cx="403860" cy="252095"/>
    <xdr:sp macro="" textlink="">
      <xdr:nvSpPr>
        <xdr:cNvPr id="638" name="【学校施設】&#10;有形固定資産減価償却率平均値テキスト">
          <a:extLst>
            <a:ext uri="{FF2B5EF4-FFF2-40B4-BE49-F238E27FC236}">
              <a16:creationId xmlns:a16="http://schemas.microsoft.com/office/drawing/2014/main" id="{FE3CFB8C-F767-4C00-817D-48F7FADF1011}"/>
            </a:ext>
          </a:extLst>
        </xdr:cNvPr>
        <xdr:cNvSpPr txBox="1"/>
      </xdr:nvSpPr>
      <xdr:spPr>
        <a:xfrm>
          <a:off x="14738350" y="986980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106680</xdr:rowOff>
    </xdr:from>
    <xdr:to>
      <xdr:col>85</xdr:col>
      <xdr:colOff>171450</xdr:colOff>
      <xdr:row>61</xdr:row>
      <xdr:rowOff>38735</xdr:rowOff>
    </xdr:to>
    <xdr:sp macro="" textlink="">
      <xdr:nvSpPr>
        <xdr:cNvPr id="639" name="フローチャート: 判断 638">
          <a:extLst>
            <a:ext uri="{FF2B5EF4-FFF2-40B4-BE49-F238E27FC236}">
              <a16:creationId xmlns:a16="http://schemas.microsoft.com/office/drawing/2014/main" id="{7943623E-1672-460C-A53B-FCBCD96A46A0}"/>
            </a:ext>
          </a:extLst>
        </xdr:cNvPr>
        <xdr:cNvSpPr/>
      </xdr:nvSpPr>
      <xdr:spPr>
        <a:xfrm>
          <a:off x="14649450" y="1001268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99060</xdr:rowOff>
    </xdr:from>
    <xdr:to>
      <xdr:col>81</xdr:col>
      <xdr:colOff>101600</xdr:colOff>
      <xdr:row>61</xdr:row>
      <xdr:rowOff>31115</xdr:rowOff>
    </xdr:to>
    <xdr:sp macro="" textlink="">
      <xdr:nvSpPr>
        <xdr:cNvPr id="640" name="フローチャート: 判断 639">
          <a:extLst>
            <a:ext uri="{FF2B5EF4-FFF2-40B4-BE49-F238E27FC236}">
              <a16:creationId xmlns:a16="http://schemas.microsoft.com/office/drawing/2014/main" id="{F8443AAA-7287-4A7C-B9AF-6490FBD21912}"/>
            </a:ext>
          </a:extLst>
        </xdr:cNvPr>
        <xdr:cNvSpPr/>
      </xdr:nvSpPr>
      <xdr:spPr>
        <a:xfrm>
          <a:off x="13887450" y="100050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86360</xdr:rowOff>
    </xdr:from>
    <xdr:to>
      <xdr:col>76</xdr:col>
      <xdr:colOff>165100</xdr:colOff>
      <xdr:row>61</xdr:row>
      <xdr:rowOff>17780</xdr:rowOff>
    </xdr:to>
    <xdr:sp macro="" textlink="">
      <xdr:nvSpPr>
        <xdr:cNvPr id="641" name="フローチャート: 判断 640">
          <a:extLst>
            <a:ext uri="{FF2B5EF4-FFF2-40B4-BE49-F238E27FC236}">
              <a16:creationId xmlns:a16="http://schemas.microsoft.com/office/drawing/2014/main" id="{B5A8A7BC-3AEE-497C-9BCF-E3F3C7CF06CB}"/>
            </a:ext>
          </a:extLst>
        </xdr:cNvPr>
        <xdr:cNvSpPr/>
      </xdr:nvSpPr>
      <xdr:spPr>
        <a:xfrm>
          <a:off x="13093700" y="99923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73025</xdr:rowOff>
    </xdr:from>
    <xdr:to>
      <xdr:col>72</xdr:col>
      <xdr:colOff>38100</xdr:colOff>
      <xdr:row>61</xdr:row>
      <xdr:rowOff>5080</xdr:rowOff>
    </xdr:to>
    <xdr:sp macro="" textlink="">
      <xdr:nvSpPr>
        <xdr:cNvPr id="642" name="フローチャート: 判断 641">
          <a:extLst>
            <a:ext uri="{FF2B5EF4-FFF2-40B4-BE49-F238E27FC236}">
              <a16:creationId xmlns:a16="http://schemas.microsoft.com/office/drawing/2014/main" id="{9CA6E1EA-7ED3-4211-9D21-356DF2A5523B}"/>
            </a:ext>
          </a:extLst>
        </xdr:cNvPr>
        <xdr:cNvSpPr/>
      </xdr:nvSpPr>
      <xdr:spPr>
        <a:xfrm>
          <a:off x="12299950" y="997902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66040</xdr:rowOff>
    </xdr:from>
    <xdr:to>
      <xdr:col>67</xdr:col>
      <xdr:colOff>101600</xdr:colOff>
      <xdr:row>60</xdr:row>
      <xdr:rowOff>165100</xdr:rowOff>
    </xdr:to>
    <xdr:sp macro="" textlink="">
      <xdr:nvSpPr>
        <xdr:cNvPr id="643" name="フローチャート: 判断 642">
          <a:extLst>
            <a:ext uri="{FF2B5EF4-FFF2-40B4-BE49-F238E27FC236}">
              <a16:creationId xmlns:a16="http://schemas.microsoft.com/office/drawing/2014/main" id="{99167A7D-9377-47FF-8FAF-ABDACF9CCFA3}"/>
            </a:ext>
          </a:extLst>
        </xdr:cNvPr>
        <xdr:cNvSpPr/>
      </xdr:nvSpPr>
      <xdr:spPr>
        <a:xfrm>
          <a:off x="11487150" y="9972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644" name="テキスト ボックス 643">
          <a:extLst>
            <a:ext uri="{FF2B5EF4-FFF2-40B4-BE49-F238E27FC236}">
              <a16:creationId xmlns:a16="http://schemas.microsoft.com/office/drawing/2014/main" id="{1D1C9534-0D2B-4AE0-B2E4-07352D686F34}"/>
            </a:ext>
          </a:extLst>
        </xdr:cNvPr>
        <xdr:cNvSpPr txBox="1"/>
      </xdr:nvSpPr>
      <xdr:spPr>
        <a:xfrm>
          <a:off x="1452880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645" name="テキスト ボックス 644">
          <a:extLst>
            <a:ext uri="{FF2B5EF4-FFF2-40B4-BE49-F238E27FC236}">
              <a16:creationId xmlns:a16="http://schemas.microsoft.com/office/drawing/2014/main" id="{C85A07F5-072B-4BF6-9DE0-F35E88C9B1C5}"/>
            </a:ext>
          </a:extLst>
        </xdr:cNvPr>
        <xdr:cNvSpPr txBox="1"/>
      </xdr:nvSpPr>
      <xdr:spPr>
        <a:xfrm>
          <a:off x="137668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646" name="テキスト ボックス 645">
          <a:extLst>
            <a:ext uri="{FF2B5EF4-FFF2-40B4-BE49-F238E27FC236}">
              <a16:creationId xmlns:a16="http://schemas.microsoft.com/office/drawing/2014/main" id="{48812377-6F59-4033-BDD8-72F0182FBEC2}"/>
            </a:ext>
          </a:extLst>
        </xdr:cNvPr>
        <xdr:cNvSpPr txBox="1"/>
      </xdr:nvSpPr>
      <xdr:spPr>
        <a:xfrm>
          <a:off x="129730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647" name="テキスト ボックス 646">
          <a:extLst>
            <a:ext uri="{FF2B5EF4-FFF2-40B4-BE49-F238E27FC236}">
              <a16:creationId xmlns:a16="http://schemas.microsoft.com/office/drawing/2014/main" id="{A71BB6F2-A981-4128-B44C-E68C440B99B8}"/>
            </a:ext>
          </a:extLst>
        </xdr:cNvPr>
        <xdr:cNvSpPr txBox="1"/>
      </xdr:nvSpPr>
      <xdr:spPr>
        <a:xfrm>
          <a:off x="121729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648" name="テキスト ボックス 647">
          <a:extLst>
            <a:ext uri="{FF2B5EF4-FFF2-40B4-BE49-F238E27FC236}">
              <a16:creationId xmlns:a16="http://schemas.microsoft.com/office/drawing/2014/main" id="{BD15AA50-3A60-4C21-AEB4-3EEACBE3A90D}"/>
            </a:ext>
          </a:extLst>
        </xdr:cNvPr>
        <xdr:cNvSpPr txBox="1"/>
      </xdr:nvSpPr>
      <xdr:spPr>
        <a:xfrm>
          <a:off x="113665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82550</xdr:rowOff>
    </xdr:from>
    <xdr:to>
      <xdr:col>85</xdr:col>
      <xdr:colOff>171450</xdr:colOff>
      <xdr:row>62</xdr:row>
      <xdr:rowOff>14605</xdr:rowOff>
    </xdr:to>
    <xdr:sp macro="" textlink="">
      <xdr:nvSpPr>
        <xdr:cNvPr id="649" name="楕円 648">
          <a:extLst>
            <a:ext uri="{FF2B5EF4-FFF2-40B4-BE49-F238E27FC236}">
              <a16:creationId xmlns:a16="http://schemas.microsoft.com/office/drawing/2014/main" id="{2483604A-678C-4985-8617-4678DD5E0C62}"/>
            </a:ext>
          </a:extLst>
        </xdr:cNvPr>
        <xdr:cNvSpPr/>
      </xdr:nvSpPr>
      <xdr:spPr>
        <a:xfrm>
          <a:off x="14649450" y="10153650"/>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61595</xdr:rowOff>
    </xdr:from>
    <xdr:ext cx="403860" cy="252730"/>
    <xdr:sp macro="" textlink="">
      <xdr:nvSpPr>
        <xdr:cNvPr id="650" name="【学校施設】&#10;有形固定資産減価償却率該当値テキスト">
          <a:extLst>
            <a:ext uri="{FF2B5EF4-FFF2-40B4-BE49-F238E27FC236}">
              <a16:creationId xmlns:a16="http://schemas.microsoft.com/office/drawing/2014/main" id="{6299C12F-DAC2-42FA-A348-94E9AFF1E08C}"/>
            </a:ext>
          </a:extLst>
        </xdr:cNvPr>
        <xdr:cNvSpPr txBox="1"/>
      </xdr:nvSpPr>
      <xdr:spPr>
        <a:xfrm>
          <a:off x="14738350" y="1013269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74930</xdr:rowOff>
    </xdr:from>
    <xdr:to>
      <xdr:col>81</xdr:col>
      <xdr:colOff>101600</xdr:colOff>
      <xdr:row>62</xdr:row>
      <xdr:rowOff>6350</xdr:rowOff>
    </xdr:to>
    <xdr:sp macro="" textlink="">
      <xdr:nvSpPr>
        <xdr:cNvPr id="651" name="楕円 650">
          <a:extLst>
            <a:ext uri="{FF2B5EF4-FFF2-40B4-BE49-F238E27FC236}">
              <a16:creationId xmlns:a16="http://schemas.microsoft.com/office/drawing/2014/main" id="{C3FC466B-2B92-48E1-98B7-0E9586C38375}"/>
            </a:ext>
          </a:extLst>
        </xdr:cNvPr>
        <xdr:cNvSpPr/>
      </xdr:nvSpPr>
      <xdr:spPr>
        <a:xfrm>
          <a:off x="13887450" y="101460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125095</xdr:rowOff>
    </xdr:from>
    <xdr:to>
      <xdr:col>85</xdr:col>
      <xdr:colOff>127000</xdr:colOff>
      <xdr:row>61</xdr:row>
      <xdr:rowOff>132080</xdr:rowOff>
    </xdr:to>
    <xdr:cxnSp macro="">
      <xdr:nvCxnSpPr>
        <xdr:cNvPr id="652" name="直線コネクタ 651">
          <a:extLst>
            <a:ext uri="{FF2B5EF4-FFF2-40B4-BE49-F238E27FC236}">
              <a16:creationId xmlns:a16="http://schemas.microsoft.com/office/drawing/2014/main" id="{B9927688-E0EA-4E45-99C6-9F1F45204E0B}"/>
            </a:ext>
          </a:extLst>
        </xdr:cNvPr>
        <xdr:cNvCxnSpPr/>
      </xdr:nvCxnSpPr>
      <xdr:spPr>
        <a:xfrm>
          <a:off x="13938250" y="10196195"/>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6350</xdr:rowOff>
    </xdr:to>
    <xdr:sp macro="" textlink="">
      <xdr:nvSpPr>
        <xdr:cNvPr id="653" name="楕円 652">
          <a:extLst>
            <a:ext uri="{FF2B5EF4-FFF2-40B4-BE49-F238E27FC236}">
              <a16:creationId xmlns:a16="http://schemas.microsoft.com/office/drawing/2014/main" id="{9194C6DF-5CCC-4EB0-8417-A6B1755E6E90}"/>
            </a:ext>
          </a:extLst>
        </xdr:cNvPr>
        <xdr:cNvSpPr/>
      </xdr:nvSpPr>
      <xdr:spPr>
        <a:xfrm>
          <a:off x="13093700" y="101460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125095</xdr:rowOff>
    </xdr:from>
    <xdr:to>
      <xdr:col>81</xdr:col>
      <xdr:colOff>50800</xdr:colOff>
      <xdr:row>61</xdr:row>
      <xdr:rowOff>125095</xdr:rowOff>
    </xdr:to>
    <xdr:cxnSp macro="">
      <xdr:nvCxnSpPr>
        <xdr:cNvPr id="654" name="直線コネクタ 653">
          <a:extLst>
            <a:ext uri="{FF2B5EF4-FFF2-40B4-BE49-F238E27FC236}">
              <a16:creationId xmlns:a16="http://schemas.microsoft.com/office/drawing/2014/main" id="{322572D1-402E-42F7-B47B-7614C273A5B9}"/>
            </a:ext>
          </a:extLst>
        </xdr:cNvPr>
        <xdr:cNvCxnSpPr/>
      </xdr:nvCxnSpPr>
      <xdr:spPr>
        <a:xfrm>
          <a:off x="13144500" y="101961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67945</xdr:rowOff>
    </xdr:from>
    <xdr:to>
      <xdr:col>72</xdr:col>
      <xdr:colOff>38100</xdr:colOff>
      <xdr:row>61</xdr:row>
      <xdr:rowOff>167005</xdr:rowOff>
    </xdr:to>
    <xdr:sp macro="" textlink="">
      <xdr:nvSpPr>
        <xdr:cNvPr id="655" name="楕円 654">
          <a:extLst>
            <a:ext uri="{FF2B5EF4-FFF2-40B4-BE49-F238E27FC236}">
              <a16:creationId xmlns:a16="http://schemas.microsoft.com/office/drawing/2014/main" id="{49BCBF6A-ABF9-4673-9CF9-227D966BAB10}"/>
            </a:ext>
          </a:extLst>
        </xdr:cNvPr>
        <xdr:cNvSpPr/>
      </xdr:nvSpPr>
      <xdr:spPr>
        <a:xfrm>
          <a:off x="12299950" y="101390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117475</xdr:rowOff>
    </xdr:from>
    <xdr:to>
      <xdr:col>76</xdr:col>
      <xdr:colOff>114300</xdr:colOff>
      <xdr:row>61</xdr:row>
      <xdr:rowOff>125095</xdr:rowOff>
    </xdr:to>
    <xdr:cxnSp macro="">
      <xdr:nvCxnSpPr>
        <xdr:cNvPr id="656" name="直線コネクタ 655">
          <a:extLst>
            <a:ext uri="{FF2B5EF4-FFF2-40B4-BE49-F238E27FC236}">
              <a16:creationId xmlns:a16="http://schemas.microsoft.com/office/drawing/2014/main" id="{DE94A590-E03D-4392-BBDF-27FB0BFB65B7}"/>
            </a:ext>
          </a:extLst>
        </xdr:cNvPr>
        <xdr:cNvCxnSpPr/>
      </xdr:nvCxnSpPr>
      <xdr:spPr>
        <a:xfrm>
          <a:off x="12344400" y="1018857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52705</xdr:rowOff>
    </xdr:from>
    <xdr:to>
      <xdr:col>67</xdr:col>
      <xdr:colOff>101600</xdr:colOff>
      <xdr:row>61</xdr:row>
      <xdr:rowOff>151765</xdr:rowOff>
    </xdr:to>
    <xdr:sp macro="" textlink="">
      <xdr:nvSpPr>
        <xdr:cNvPr id="657" name="楕円 656">
          <a:extLst>
            <a:ext uri="{FF2B5EF4-FFF2-40B4-BE49-F238E27FC236}">
              <a16:creationId xmlns:a16="http://schemas.microsoft.com/office/drawing/2014/main" id="{CB4420C7-F220-4595-ADBC-E2C433D8FA9D}"/>
            </a:ext>
          </a:extLst>
        </xdr:cNvPr>
        <xdr:cNvSpPr/>
      </xdr:nvSpPr>
      <xdr:spPr>
        <a:xfrm>
          <a:off x="11487150" y="101238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102870</xdr:rowOff>
    </xdr:from>
    <xdr:to>
      <xdr:col>71</xdr:col>
      <xdr:colOff>171450</xdr:colOff>
      <xdr:row>61</xdr:row>
      <xdr:rowOff>117475</xdr:rowOff>
    </xdr:to>
    <xdr:cxnSp macro="">
      <xdr:nvCxnSpPr>
        <xdr:cNvPr id="658" name="直線コネクタ 657">
          <a:extLst>
            <a:ext uri="{FF2B5EF4-FFF2-40B4-BE49-F238E27FC236}">
              <a16:creationId xmlns:a16="http://schemas.microsoft.com/office/drawing/2014/main" id="{CCFA7B5E-ADD1-4FB7-8054-51AEF0132B50}"/>
            </a:ext>
          </a:extLst>
        </xdr:cNvPr>
        <xdr:cNvCxnSpPr/>
      </xdr:nvCxnSpPr>
      <xdr:spPr>
        <a:xfrm>
          <a:off x="11537950" y="1017397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47625</xdr:rowOff>
    </xdr:from>
    <xdr:ext cx="403860" cy="252730"/>
    <xdr:sp macro="" textlink="">
      <xdr:nvSpPr>
        <xdr:cNvPr id="659" name="n_1aveValue【学校施設】&#10;有形固定資産減価償却率">
          <a:extLst>
            <a:ext uri="{FF2B5EF4-FFF2-40B4-BE49-F238E27FC236}">
              <a16:creationId xmlns:a16="http://schemas.microsoft.com/office/drawing/2014/main" id="{D91B64C4-4FFE-40B8-A0DD-CC69A44C0414}"/>
            </a:ext>
          </a:extLst>
        </xdr:cNvPr>
        <xdr:cNvSpPr txBox="1"/>
      </xdr:nvSpPr>
      <xdr:spPr>
        <a:xfrm>
          <a:off x="13742035" y="978852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34290</xdr:rowOff>
    </xdr:from>
    <xdr:ext cx="403860" cy="252730"/>
    <xdr:sp macro="" textlink="">
      <xdr:nvSpPr>
        <xdr:cNvPr id="660" name="n_2aveValue【学校施設】&#10;有形固定資産減価償却率">
          <a:extLst>
            <a:ext uri="{FF2B5EF4-FFF2-40B4-BE49-F238E27FC236}">
              <a16:creationId xmlns:a16="http://schemas.microsoft.com/office/drawing/2014/main" id="{859E13DE-F617-4D92-A0EB-E02A544E4C97}"/>
            </a:ext>
          </a:extLst>
        </xdr:cNvPr>
        <xdr:cNvSpPr txBox="1"/>
      </xdr:nvSpPr>
      <xdr:spPr>
        <a:xfrm>
          <a:off x="12960985" y="97751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20955</xdr:rowOff>
    </xdr:from>
    <xdr:ext cx="405130" cy="253365"/>
    <xdr:sp macro="" textlink="">
      <xdr:nvSpPr>
        <xdr:cNvPr id="661" name="n_3aveValue【学校施設】&#10;有形固定資産減価償却率">
          <a:extLst>
            <a:ext uri="{FF2B5EF4-FFF2-40B4-BE49-F238E27FC236}">
              <a16:creationId xmlns:a16="http://schemas.microsoft.com/office/drawing/2014/main" id="{F14A249F-0063-4301-AC30-AAD3B8DDDFAE}"/>
            </a:ext>
          </a:extLst>
        </xdr:cNvPr>
        <xdr:cNvSpPr txBox="1"/>
      </xdr:nvSpPr>
      <xdr:spPr>
        <a:xfrm>
          <a:off x="12167235" y="97618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13970</xdr:rowOff>
    </xdr:from>
    <xdr:ext cx="403860" cy="252730"/>
    <xdr:sp macro="" textlink="">
      <xdr:nvSpPr>
        <xdr:cNvPr id="662" name="n_4aveValue【学校施設】&#10;有形固定資産減価償却率">
          <a:extLst>
            <a:ext uri="{FF2B5EF4-FFF2-40B4-BE49-F238E27FC236}">
              <a16:creationId xmlns:a16="http://schemas.microsoft.com/office/drawing/2014/main" id="{A316F067-C594-4ACA-B2EB-E67D4B31E4E2}"/>
            </a:ext>
          </a:extLst>
        </xdr:cNvPr>
        <xdr:cNvSpPr txBox="1"/>
      </xdr:nvSpPr>
      <xdr:spPr>
        <a:xfrm>
          <a:off x="11354435" y="975487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165735</xdr:rowOff>
    </xdr:from>
    <xdr:ext cx="403860" cy="252095"/>
    <xdr:sp macro="" textlink="">
      <xdr:nvSpPr>
        <xdr:cNvPr id="663" name="n_1mainValue【学校施設】&#10;有形固定資産減価償却率">
          <a:extLst>
            <a:ext uri="{FF2B5EF4-FFF2-40B4-BE49-F238E27FC236}">
              <a16:creationId xmlns:a16="http://schemas.microsoft.com/office/drawing/2014/main" id="{C0B1902A-1DBB-4868-A34D-A67652BAF898}"/>
            </a:ext>
          </a:extLst>
        </xdr:cNvPr>
        <xdr:cNvSpPr txBox="1"/>
      </xdr:nvSpPr>
      <xdr:spPr>
        <a:xfrm>
          <a:off x="13742035" y="102368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165735</xdr:rowOff>
    </xdr:from>
    <xdr:ext cx="403860" cy="252095"/>
    <xdr:sp macro="" textlink="">
      <xdr:nvSpPr>
        <xdr:cNvPr id="664" name="n_2mainValue【学校施設】&#10;有形固定資産減価償却率">
          <a:extLst>
            <a:ext uri="{FF2B5EF4-FFF2-40B4-BE49-F238E27FC236}">
              <a16:creationId xmlns:a16="http://schemas.microsoft.com/office/drawing/2014/main" id="{4B7B7F70-9BFB-464F-AEBD-16C70D7383F6}"/>
            </a:ext>
          </a:extLst>
        </xdr:cNvPr>
        <xdr:cNvSpPr txBox="1"/>
      </xdr:nvSpPr>
      <xdr:spPr>
        <a:xfrm>
          <a:off x="12960985" y="102368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158750</xdr:rowOff>
    </xdr:from>
    <xdr:ext cx="405130" cy="252730"/>
    <xdr:sp macro="" textlink="">
      <xdr:nvSpPr>
        <xdr:cNvPr id="665" name="n_3mainValue【学校施設】&#10;有形固定資産減価償却率">
          <a:extLst>
            <a:ext uri="{FF2B5EF4-FFF2-40B4-BE49-F238E27FC236}">
              <a16:creationId xmlns:a16="http://schemas.microsoft.com/office/drawing/2014/main" id="{8845C36B-9092-483D-90DD-F1C645CDFAE4}"/>
            </a:ext>
          </a:extLst>
        </xdr:cNvPr>
        <xdr:cNvSpPr txBox="1"/>
      </xdr:nvSpPr>
      <xdr:spPr>
        <a:xfrm>
          <a:off x="12167235" y="1022985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143510</xdr:rowOff>
    </xdr:from>
    <xdr:ext cx="403860" cy="252095"/>
    <xdr:sp macro="" textlink="">
      <xdr:nvSpPr>
        <xdr:cNvPr id="666" name="n_4mainValue【学校施設】&#10;有形固定資産減価償却率">
          <a:extLst>
            <a:ext uri="{FF2B5EF4-FFF2-40B4-BE49-F238E27FC236}">
              <a16:creationId xmlns:a16="http://schemas.microsoft.com/office/drawing/2014/main" id="{E4B4B507-9943-48E5-9C89-CA97B6032B0A}"/>
            </a:ext>
          </a:extLst>
        </xdr:cNvPr>
        <xdr:cNvSpPr txBox="1"/>
      </xdr:nvSpPr>
      <xdr:spPr>
        <a:xfrm>
          <a:off x="11354435" y="102146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7" name="正方形/長方形 666">
          <a:extLst>
            <a:ext uri="{FF2B5EF4-FFF2-40B4-BE49-F238E27FC236}">
              <a16:creationId xmlns:a16="http://schemas.microsoft.com/office/drawing/2014/main" id="{EB055D35-AE9F-41AD-B8A4-A145FCBDF52D}"/>
            </a:ext>
          </a:extLst>
        </xdr:cNvPr>
        <xdr:cNvSpPr/>
      </xdr:nvSpPr>
      <xdr:spPr>
        <a:xfrm>
          <a:off x="16459200" y="7706360"/>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BFFB4046-CEDB-4105-BBB3-97C384824FCE}"/>
            </a:ext>
          </a:extLst>
        </xdr:cNvPr>
        <xdr:cNvSpPr/>
      </xdr:nvSpPr>
      <xdr:spPr>
        <a:xfrm>
          <a:off x="165862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9" name="正方形/長方形 668">
          <a:extLst>
            <a:ext uri="{FF2B5EF4-FFF2-40B4-BE49-F238E27FC236}">
              <a16:creationId xmlns:a16="http://schemas.microsoft.com/office/drawing/2014/main" id="{F0516FF6-DD7A-4401-8E48-2273822627E9}"/>
            </a:ext>
          </a:extLst>
        </xdr:cNvPr>
        <xdr:cNvSpPr/>
      </xdr:nvSpPr>
      <xdr:spPr>
        <a:xfrm>
          <a:off x="165862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DE6291AF-A160-4C21-9384-CBC8D47EF0B5}"/>
            </a:ext>
          </a:extLst>
        </xdr:cNvPr>
        <xdr:cNvSpPr/>
      </xdr:nvSpPr>
      <xdr:spPr>
        <a:xfrm>
          <a:off x="174879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71" name="正方形/長方形 670">
          <a:extLst>
            <a:ext uri="{FF2B5EF4-FFF2-40B4-BE49-F238E27FC236}">
              <a16:creationId xmlns:a16="http://schemas.microsoft.com/office/drawing/2014/main" id="{3D8BDCDC-7942-412E-97CB-6005E679738D}"/>
            </a:ext>
          </a:extLst>
        </xdr:cNvPr>
        <xdr:cNvSpPr/>
      </xdr:nvSpPr>
      <xdr:spPr>
        <a:xfrm>
          <a:off x="174879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CC787BB6-830A-4395-AA3D-332A43136AA6}"/>
            </a:ext>
          </a:extLst>
        </xdr:cNvPr>
        <xdr:cNvSpPr/>
      </xdr:nvSpPr>
      <xdr:spPr>
        <a:xfrm>
          <a:off x="185166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73" name="正方形/長方形 672">
          <a:extLst>
            <a:ext uri="{FF2B5EF4-FFF2-40B4-BE49-F238E27FC236}">
              <a16:creationId xmlns:a16="http://schemas.microsoft.com/office/drawing/2014/main" id="{001C4A9F-4B2C-4C04-B7BC-E8BC0904F477}"/>
            </a:ext>
          </a:extLst>
        </xdr:cNvPr>
        <xdr:cNvSpPr/>
      </xdr:nvSpPr>
      <xdr:spPr>
        <a:xfrm>
          <a:off x="185166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4" name="正方形/長方形 673">
          <a:extLst>
            <a:ext uri="{FF2B5EF4-FFF2-40B4-BE49-F238E27FC236}">
              <a16:creationId xmlns:a16="http://schemas.microsoft.com/office/drawing/2014/main" id="{C74EF636-92F1-4525-BD1B-546E123BF825}"/>
            </a:ext>
          </a:extLst>
        </xdr:cNvPr>
        <xdr:cNvSpPr/>
      </xdr:nvSpPr>
      <xdr:spPr>
        <a:xfrm>
          <a:off x="16459200" y="8806180"/>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675" name="テキスト ボックス 674">
          <a:extLst>
            <a:ext uri="{FF2B5EF4-FFF2-40B4-BE49-F238E27FC236}">
              <a16:creationId xmlns:a16="http://schemas.microsoft.com/office/drawing/2014/main" id="{6D998C43-ADC4-468F-BA29-32AAF3A7FC82}"/>
            </a:ext>
          </a:extLst>
        </xdr:cNvPr>
        <xdr:cNvSpPr txBox="1"/>
      </xdr:nvSpPr>
      <xdr:spPr>
        <a:xfrm>
          <a:off x="16440150" y="862266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6" name="直線コネクタ 675">
          <a:extLst>
            <a:ext uri="{FF2B5EF4-FFF2-40B4-BE49-F238E27FC236}">
              <a16:creationId xmlns:a16="http://schemas.microsoft.com/office/drawing/2014/main" id="{4395A52C-0B29-4949-8498-C22608DF2D10}"/>
            </a:ext>
          </a:extLst>
        </xdr:cNvPr>
        <xdr:cNvCxnSpPr/>
      </xdr:nvCxnSpPr>
      <xdr:spPr>
        <a:xfrm>
          <a:off x="16459200" y="11008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090" cy="252095"/>
    <xdr:sp macro="" textlink="">
      <xdr:nvSpPr>
        <xdr:cNvPr id="677" name="テキスト ボックス 676">
          <a:extLst>
            <a:ext uri="{FF2B5EF4-FFF2-40B4-BE49-F238E27FC236}">
              <a16:creationId xmlns:a16="http://schemas.microsoft.com/office/drawing/2014/main" id="{5204C3F2-9527-44DF-94F9-CBC54FE82D31}"/>
            </a:ext>
          </a:extLst>
        </xdr:cNvPr>
        <xdr:cNvSpPr txBox="1"/>
      </xdr:nvSpPr>
      <xdr:spPr>
        <a:xfrm>
          <a:off x="16048990" y="10871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64</xdr:row>
      <xdr:rowOff>128270</xdr:rowOff>
    </xdr:from>
    <xdr:to>
      <xdr:col>120</xdr:col>
      <xdr:colOff>114300</xdr:colOff>
      <xdr:row>64</xdr:row>
      <xdr:rowOff>128270</xdr:rowOff>
    </xdr:to>
    <xdr:cxnSp macro="">
      <xdr:nvCxnSpPr>
        <xdr:cNvPr id="678" name="直線コネクタ 677">
          <a:extLst>
            <a:ext uri="{FF2B5EF4-FFF2-40B4-BE49-F238E27FC236}">
              <a16:creationId xmlns:a16="http://schemas.microsoft.com/office/drawing/2014/main" id="{E67FA8CC-F603-4F2E-9161-5926FCA02944}"/>
            </a:ext>
          </a:extLst>
        </xdr:cNvPr>
        <xdr:cNvCxnSpPr/>
      </xdr:nvCxnSpPr>
      <xdr:spPr>
        <a:xfrm>
          <a:off x="16459200" y="106946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6090" cy="253365"/>
    <xdr:sp macro="" textlink="">
      <xdr:nvSpPr>
        <xdr:cNvPr id="679" name="テキスト ボックス 678">
          <a:extLst>
            <a:ext uri="{FF2B5EF4-FFF2-40B4-BE49-F238E27FC236}">
              <a16:creationId xmlns:a16="http://schemas.microsoft.com/office/drawing/2014/main" id="{15DCC1F2-2C32-49F9-919F-870E428241FD}"/>
            </a:ext>
          </a:extLst>
        </xdr:cNvPr>
        <xdr:cNvSpPr txBox="1"/>
      </xdr:nvSpPr>
      <xdr:spPr>
        <a:xfrm>
          <a:off x="16048990" y="1055751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680" name="直線コネクタ 679">
          <a:extLst>
            <a:ext uri="{FF2B5EF4-FFF2-40B4-BE49-F238E27FC236}">
              <a16:creationId xmlns:a16="http://schemas.microsoft.com/office/drawing/2014/main" id="{74435322-5DE5-4B0A-A02E-46529117F38D}"/>
            </a:ext>
          </a:extLst>
        </xdr:cNvPr>
        <xdr:cNvCxnSpPr/>
      </xdr:nvCxnSpPr>
      <xdr:spPr>
        <a:xfrm>
          <a:off x="16459200" y="1037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3365"/>
    <xdr:sp macro="" textlink="">
      <xdr:nvSpPr>
        <xdr:cNvPr id="681" name="テキスト ボックス 680">
          <a:extLst>
            <a:ext uri="{FF2B5EF4-FFF2-40B4-BE49-F238E27FC236}">
              <a16:creationId xmlns:a16="http://schemas.microsoft.com/office/drawing/2014/main" id="{5519051E-BB7A-4AC9-855A-B2AC8A970CB6}"/>
            </a:ext>
          </a:extLst>
        </xdr:cNvPr>
        <xdr:cNvSpPr txBox="1"/>
      </xdr:nvSpPr>
      <xdr:spPr>
        <a:xfrm>
          <a:off x="16048990" y="1024064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682" name="直線コネクタ 681">
          <a:extLst>
            <a:ext uri="{FF2B5EF4-FFF2-40B4-BE49-F238E27FC236}">
              <a16:creationId xmlns:a16="http://schemas.microsoft.com/office/drawing/2014/main" id="{0444FB83-F3EA-4628-A044-87D156A9E169}"/>
            </a:ext>
          </a:extLst>
        </xdr:cNvPr>
        <xdr:cNvCxnSpPr/>
      </xdr:nvCxnSpPr>
      <xdr:spPr>
        <a:xfrm>
          <a:off x="16459200" y="100660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6090" cy="252730"/>
    <xdr:sp macro="" textlink="">
      <xdr:nvSpPr>
        <xdr:cNvPr id="683" name="テキスト ボックス 682">
          <a:extLst>
            <a:ext uri="{FF2B5EF4-FFF2-40B4-BE49-F238E27FC236}">
              <a16:creationId xmlns:a16="http://schemas.microsoft.com/office/drawing/2014/main" id="{9A0A2D51-9EF3-4F8E-8BF7-CAF8EB679895}"/>
            </a:ext>
          </a:extLst>
        </xdr:cNvPr>
        <xdr:cNvSpPr txBox="1"/>
      </xdr:nvSpPr>
      <xdr:spPr>
        <a:xfrm>
          <a:off x="16048990" y="99263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684" name="直線コネクタ 683">
          <a:extLst>
            <a:ext uri="{FF2B5EF4-FFF2-40B4-BE49-F238E27FC236}">
              <a16:creationId xmlns:a16="http://schemas.microsoft.com/office/drawing/2014/main" id="{C2A343EF-2E45-4BC0-92AC-1A4697512180}"/>
            </a:ext>
          </a:extLst>
        </xdr:cNvPr>
        <xdr:cNvCxnSpPr/>
      </xdr:nvCxnSpPr>
      <xdr:spPr>
        <a:xfrm>
          <a:off x="16459200" y="97485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6090" cy="253365"/>
    <xdr:sp macro="" textlink="">
      <xdr:nvSpPr>
        <xdr:cNvPr id="685" name="テキスト ボックス 684">
          <a:extLst>
            <a:ext uri="{FF2B5EF4-FFF2-40B4-BE49-F238E27FC236}">
              <a16:creationId xmlns:a16="http://schemas.microsoft.com/office/drawing/2014/main" id="{6F5622AA-2849-48F1-93D2-C20846A5FB21}"/>
            </a:ext>
          </a:extLst>
        </xdr:cNvPr>
        <xdr:cNvSpPr txBox="1"/>
      </xdr:nvSpPr>
      <xdr:spPr>
        <a:xfrm>
          <a:off x="16048990" y="961263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686" name="直線コネクタ 685">
          <a:extLst>
            <a:ext uri="{FF2B5EF4-FFF2-40B4-BE49-F238E27FC236}">
              <a16:creationId xmlns:a16="http://schemas.microsoft.com/office/drawing/2014/main" id="{94B8B78B-BFB4-48EB-81AE-FE294270201F}"/>
            </a:ext>
          </a:extLst>
        </xdr:cNvPr>
        <xdr:cNvCxnSpPr/>
      </xdr:nvCxnSpPr>
      <xdr:spPr>
        <a:xfrm>
          <a:off x="16459200" y="9434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6090" cy="252095"/>
    <xdr:sp macro="" textlink="">
      <xdr:nvSpPr>
        <xdr:cNvPr id="687" name="テキスト ボックス 686">
          <a:extLst>
            <a:ext uri="{FF2B5EF4-FFF2-40B4-BE49-F238E27FC236}">
              <a16:creationId xmlns:a16="http://schemas.microsoft.com/office/drawing/2014/main" id="{A4758154-67FB-4DE4-946E-0AF9FE2ED328}"/>
            </a:ext>
          </a:extLst>
        </xdr:cNvPr>
        <xdr:cNvSpPr txBox="1"/>
      </xdr:nvSpPr>
      <xdr:spPr>
        <a:xfrm>
          <a:off x="16048990" y="92983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688" name="直線コネクタ 687">
          <a:extLst>
            <a:ext uri="{FF2B5EF4-FFF2-40B4-BE49-F238E27FC236}">
              <a16:creationId xmlns:a16="http://schemas.microsoft.com/office/drawing/2014/main" id="{C989D87D-3976-4B3F-A9F4-4D514BAE1AC3}"/>
            </a:ext>
          </a:extLst>
        </xdr:cNvPr>
        <xdr:cNvCxnSpPr/>
      </xdr:nvCxnSpPr>
      <xdr:spPr>
        <a:xfrm>
          <a:off x="16459200" y="91198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6090" cy="252730"/>
    <xdr:sp macro="" textlink="">
      <xdr:nvSpPr>
        <xdr:cNvPr id="689" name="テキスト ボックス 688">
          <a:extLst>
            <a:ext uri="{FF2B5EF4-FFF2-40B4-BE49-F238E27FC236}">
              <a16:creationId xmlns:a16="http://schemas.microsoft.com/office/drawing/2014/main" id="{F28E473C-C79A-4CD7-9460-C0ABD1A4A23E}"/>
            </a:ext>
          </a:extLst>
        </xdr:cNvPr>
        <xdr:cNvSpPr txBox="1"/>
      </xdr:nvSpPr>
      <xdr:spPr>
        <a:xfrm>
          <a:off x="16048990" y="898398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90" name="直線コネクタ 689">
          <a:extLst>
            <a:ext uri="{FF2B5EF4-FFF2-40B4-BE49-F238E27FC236}">
              <a16:creationId xmlns:a16="http://schemas.microsoft.com/office/drawing/2014/main" id="{ADE87D28-31FE-436A-98B0-AF48ADE8F3E4}"/>
            </a:ext>
          </a:extLst>
        </xdr:cNvPr>
        <xdr:cNvCxnSpPr/>
      </xdr:nvCxnSpPr>
      <xdr:spPr>
        <a:xfrm>
          <a:off x="16459200" y="88061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691" name="テキスト ボックス 690">
          <a:extLst>
            <a:ext uri="{FF2B5EF4-FFF2-40B4-BE49-F238E27FC236}">
              <a16:creationId xmlns:a16="http://schemas.microsoft.com/office/drawing/2014/main" id="{7A5A92DB-C104-48B8-9571-652A3EE0866D}"/>
            </a:ext>
          </a:extLst>
        </xdr:cNvPr>
        <xdr:cNvSpPr txBox="1"/>
      </xdr:nvSpPr>
      <xdr:spPr>
        <a:xfrm>
          <a:off x="16048990" y="86696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92" name="【学校施設】&#10;一人当たり面積グラフ枠">
          <a:extLst>
            <a:ext uri="{FF2B5EF4-FFF2-40B4-BE49-F238E27FC236}">
              <a16:creationId xmlns:a16="http://schemas.microsoft.com/office/drawing/2014/main" id="{9B3EAB6B-594E-40C9-BBD5-1913202E77B6}"/>
            </a:ext>
          </a:extLst>
        </xdr:cNvPr>
        <xdr:cNvSpPr/>
      </xdr:nvSpPr>
      <xdr:spPr>
        <a:xfrm>
          <a:off x="16459200" y="8806180"/>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54</xdr:row>
      <xdr:rowOff>165735</xdr:rowOff>
    </xdr:from>
    <xdr:to>
      <xdr:col>116</xdr:col>
      <xdr:colOff>62865</xdr:colOff>
      <xdr:row>64</xdr:row>
      <xdr:rowOff>80010</xdr:rowOff>
    </xdr:to>
    <xdr:cxnSp macro="">
      <xdr:nvCxnSpPr>
        <xdr:cNvPr id="693" name="直線コネクタ 692">
          <a:extLst>
            <a:ext uri="{FF2B5EF4-FFF2-40B4-BE49-F238E27FC236}">
              <a16:creationId xmlns:a16="http://schemas.microsoft.com/office/drawing/2014/main" id="{30191D69-3631-4E62-867C-E185C7C03377}"/>
            </a:ext>
          </a:extLst>
        </xdr:cNvPr>
        <xdr:cNvCxnSpPr/>
      </xdr:nvCxnSpPr>
      <xdr:spPr>
        <a:xfrm flipV="1">
          <a:off x="19951065" y="9081135"/>
          <a:ext cx="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84455</xdr:rowOff>
    </xdr:from>
    <xdr:ext cx="468630" cy="252095"/>
    <xdr:sp macro="" textlink="">
      <xdr:nvSpPr>
        <xdr:cNvPr id="694" name="【学校施設】&#10;一人当たり面積最小値テキスト">
          <a:extLst>
            <a:ext uri="{FF2B5EF4-FFF2-40B4-BE49-F238E27FC236}">
              <a16:creationId xmlns:a16="http://schemas.microsoft.com/office/drawing/2014/main" id="{3EDC29F5-6F03-4825-9738-827A8903A5DE}"/>
            </a:ext>
          </a:extLst>
        </xdr:cNvPr>
        <xdr:cNvSpPr txBox="1"/>
      </xdr:nvSpPr>
      <xdr:spPr>
        <a:xfrm>
          <a:off x="19989800" y="1065085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80010</xdr:rowOff>
    </xdr:from>
    <xdr:to>
      <xdr:col>116</xdr:col>
      <xdr:colOff>152400</xdr:colOff>
      <xdr:row>64</xdr:row>
      <xdr:rowOff>80010</xdr:rowOff>
    </xdr:to>
    <xdr:cxnSp macro="">
      <xdr:nvCxnSpPr>
        <xdr:cNvPr id="695" name="直線コネクタ 694">
          <a:extLst>
            <a:ext uri="{FF2B5EF4-FFF2-40B4-BE49-F238E27FC236}">
              <a16:creationId xmlns:a16="http://schemas.microsoft.com/office/drawing/2014/main" id="{59B44ED4-2992-4C52-89C9-5E98CE35329F}"/>
            </a:ext>
          </a:extLst>
        </xdr:cNvPr>
        <xdr:cNvCxnSpPr/>
      </xdr:nvCxnSpPr>
      <xdr:spPr>
        <a:xfrm>
          <a:off x="19881850" y="10646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113665</xdr:rowOff>
    </xdr:from>
    <xdr:ext cx="468630" cy="253365"/>
    <xdr:sp macro="" textlink="">
      <xdr:nvSpPr>
        <xdr:cNvPr id="696" name="【学校施設】&#10;一人当たり面積最大値テキスト">
          <a:extLst>
            <a:ext uri="{FF2B5EF4-FFF2-40B4-BE49-F238E27FC236}">
              <a16:creationId xmlns:a16="http://schemas.microsoft.com/office/drawing/2014/main" id="{91785457-F9E6-4522-BB69-FA2EAF15BBB6}"/>
            </a:ext>
          </a:extLst>
        </xdr:cNvPr>
        <xdr:cNvSpPr txBox="1"/>
      </xdr:nvSpPr>
      <xdr:spPr>
        <a:xfrm>
          <a:off x="19989800" y="886396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2.439</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165735</xdr:rowOff>
    </xdr:from>
    <xdr:to>
      <xdr:col>116</xdr:col>
      <xdr:colOff>152400</xdr:colOff>
      <xdr:row>54</xdr:row>
      <xdr:rowOff>165735</xdr:rowOff>
    </xdr:to>
    <xdr:cxnSp macro="">
      <xdr:nvCxnSpPr>
        <xdr:cNvPr id="697" name="直線コネクタ 696">
          <a:extLst>
            <a:ext uri="{FF2B5EF4-FFF2-40B4-BE49-F238E27FC236}">
              <a16:creationId xmlns:a16="http://schemas.microsoft.com/office/drawing/2014/main" id="{3E603685-5676-447A-9FBC-B13948B7D64C}"/>
            </a:ext>
          </a:extLst>
        </xdr:cNvPr>
        <xdr:cNvCxnSpPr/>
      </xdr:nvCxnSpPr>
      <xdr:spPr>
        <a:xfrm>
          <a:off x="19881850" y="9081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55245</xdr:rowOff>
    </xdr:from>
    <xdr:ext cx="468630" cy="252730"/>
    <xdr:sp macro="" textlink="">
      <xdr:nvSpPr>
        <xdr:cNvPr id="698" name="【学校施設】&#10;一人当たり面積平均値テキスト">
          <a:extLst>
            <a:ext uri="{FF2B5EF4-FFF2-40B4-BE49-F238E27FC236}">
              <a16:creationId xmlns:a16="http://schemas.microsoft.com/office/drawing/2014/main" id="{0D180C1A-935B-49C0-B795-F367F0192F2C}"/>
            </a:ext>
          </a:extLst>
        </xdr:cNvPr>
        <xdr:cNvSpPr txBox="1"/>
      </xdr:nvSpPr>
      <xdr:spPr>
        <a:xfrm>
          <a:off x="19989800" y="10126345"/>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76200</xdr:rowOff>
    </xdr:from>
    <xdr:to>
      <xdr:col>116</xdr:col>
      <xdr:colOff>114300</xdr:colOff>
      <xdr:row>62</xdr:row>
      <xdr:rowOff>7620</xdr:rowOff>
    </xdr:to>
    <xdr:sp macro="" textlink="">
      <xdr:nvSpPr>
        <xdr:cNvPr id="699" name="フローチャート: 判断 698">
          <a:extLst>
            <a:ext uri="{FF2B5EF4-FFF2-40B4-BE49-F238E27FC236}">
              <a16:creationId xmlns:a16="http://schemas.microsoft.com/office/drawing/2014/main" id="{A1AA833E-35E1-4539-862C-E2E3B385B68B}"/>
            </a:ext>
          </a:extLst>
        </xdr:cNvPr>
        <xdr:cNvSpPr/>
      </xdr:nvSpPr>
      <xdr:spPr>
        <a:xfrm>
          <a:off x="19900900" y="1014730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104775</xdr:rowOff>
    </xdr:from>
    <xdr:to>
      <xdr:col>112</xdr:col>
      <xdr:colOff>38100</xdr:colOff>
      <xdr:row>62</xdr:row>
      <xdr:rowOff>36195</xdr:rowOff>
    </xdr:to>
    <xdr:sp macro="" textlink="">
      <xdr:nvSpPr>
        <xdr:cNvPr id="700" name="フローチャート: 判断 699">
          <a:extLst>
            <a:ext uri="{FF2B5EF4-FFF2-40B4-BE49-F238E27FC236}">
              <a16:creationId xmlns:a16="http://schemas.microsoft.com/office/drawing/2014/main" id="{FAEB6FDD-D3A8-41EB-BDED-E805062BE38D}"/>
            </a:ext>
          </a:extLst>
        </xdr:cNvPr>
        <xdr:cNvSpPr/>
      </xdr:nvSpPr>
      <xdr:spPr>
        <a:xfrm>
          <a:off x="19157950" y="1017587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113665</xdr:rowOff>
    </xdr:from>
    <xdr:to>
      <xdr:col>107</xdr:col>
      <xdr:colOff>101600</xdr:colOff>
      <xdr:row>62</xdr:row>
      <xdr:rowOff>45085</xdr:rowOff>
    </xdr:to>
    <xdr:sp macro="" textlink="">
      <xdr:nvSpPr>
        <xdr:cNvPr id="701" name="フローチャート: 判断 700">
          <a:extLst>
            <a:ext uri="{FF2B5EF4-FFF2-40B4-BE49-F238E27FC236}">
              <a16:creationId xmlns:a16="http://schemas.microsoft.com/office/drawing/2014/main" id="{8C177718-4024-40B8-A72A-3C3FBBF1AECF}"/>
            </a:ext>
          </a:extLst>
        </xdr:cNvPr>
        <xdr:cNvSpPr/>
      </xdr:nvSpPr>
      <xdr:spPr>
        <a:xfrm>
          <a:off x="18345150" y="101847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127635</xdr:rowOff>
    </xdr:from>
    <xdr:to>
      <xdr:col>102</xdr:col>
      <xdr:colOff>165100</xdr:colOff>
      <xdr:row>62</xdr:row>
      <xdr:rowOff>59055</xdr:rowOff>
    </xdr:to>
    <xdr:sp macro="" textlink="">
      <xdr:nvSpPr>
        <xdr:cNvPr id="702" name="フローチャート: 判断 701">
          <a:extLst>
            <a:ext uri="{FF2B5EF4-FFF2-40B4-BE49-F238E27FC236}">
              <a16:creationId xmlns:a16="http://schemas.microsoft.com/office/drawing/2014/main" id="{1E210992-5725-4C55-B489-0943F5AFB882}"/>
            </a:ext>
          </a:extLst>
        </xdr:cNvPr>
        <xdr:cNvSpPr/>
      </xdr:nvSpPr>
      <xdr:spPr>
        <a:xfrm>
          <a:off x="17551400" y="101987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137160</xdr:rowOff>
    </xdr:from>
    <xdr:to>
      <xdr:col>98</xdr:col>
      <xdr:colOff>38100</xdr:colOff>
      <xdr:row>62</xdr:row>
      <xdr:rowOff>69215</xdr:rowOff>
    </xdr:to>
    <xdr:sp macro="" textlink="">
      <xdr:nvSpPr>
        <xdr:cNvPr id="703" name="フローチャート: 判断 702">
          <a:extLst>
            <a:ext uri="{FF2B5EF4-FFF2-40B4-BE49-F238E27FC236}">
              <a16:creationId xmlns:a16="http://schemas.microsoft.com/office/drawing/2014/main" id="{26B0C4CA-6032-4FF8-B982-065A1B27E7F4}"/>
            </a:ext>
          </a:extLst>
        </xdr:cNvPr>
        <xdr:cNvSpPr/>
      </xdr:nvSpPr>
      <xdr:spPr>
        <a:xfrm>
          <a:off x="16757650" y="1020826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704" name="テキスト ボックス 703">
          <a:extLst>
            <a:ext uri="{FF2B5EF4-FFF2-40B4-BE49-F238E27FC236}">
              <a16:creationId xmlns:a16="http://schemas.microsoft.com/office/drawing/2014/main" id="{C9E13BB2-9399-47E9-915B-9E6C858B3609}"/>
            </a:ext>
          </a:extLst>
        </xdr:cNvPr>
        <xdr:cNvSpPr txBox="1"/>
      </xdr:nvSpPr>
      <xdr:spPr>
        <a:xfrm>
          <a:off x="197802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705" name="テキスト ボックス 704">
          <a:extLst>
            <a:ext uri="{FF2B5EF4-FFF2-40B4-BE49-F238E27FC236}">
              <a16:creationId xmlns:a16="http://schemas.microsoft.com/office/drawing/2014/main" id="{868B338B-8FAD-45D6-A941-5EF943703485}"/>
            </a:ext>
          </a:extLst>
        </xdr:cNvPr>
        <xdr:cNvSpPr txBox="1"/>
      </xdr:nvSpPr>
      <xdr:spPr>
        <a:xfrm>
          <a:off x="190309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706" name="テキスト ボックス 705">
          <a:extLst>
            <a:ext uri="{FF2B5EF4-FFF2-40B4-BE49-F238E27FC236}">
              <a16:creationId xmlns:a16="http://schemas.microsoft.com/office/drawing/2014/main" id="{E88D3F6A-FD2A-4038-9F1D-FFBBEC14A6CB}"/>
            </a:ext>
          </a:extLst>
        </xdr:cNvPr>
        <xdr:cNvSpPr txBox="1"/>
      </xdr:nvSpPr>
      <xdr:spPr>
        <a:xfrm>
          <a:off x="182245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707" name="テキスト ボックス 706">
          <a:extLst>
            <a:ext uri="{FF2B5EF4-FFF2-40B4-BE49-F238E27FC236}">
              <a16:creationId xmlns:a16="http://schemas.microsoft.com/office/drawing/2014/main" id="{895B3BF7-4777-4EE5-8056-201D97A90F4D}"/>
            </a:ext>
          </a:extLst>
        </xdr:cNvPr>
        <xdr:cNvSpPr txBox="1"/>
      </xdr:nvSpPr>
      <xdr:spPr>
        <a:xfrm>
          <a:off x="174307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708" name="テキスト ボックス 707">
          <a:extLst>
            <a:ext uri="{FF2B5EF4-FFF2-40B4-BE49-F238E27FC236}">
              <a16:creationId xmlns:a16="http://schemas.microsoft.com/office/drawing/2014/main" id="{46FFE160-BC4F-4FEB-AD1F-122023071542}"/>
            </a:ext>
          </a:extLst>
        </xdr:cNvPr>
        <xdr:cNvSpPr txBox="1"/>
      </xdr:nvSpPr>
      <xdr:spPr>
        <a:xfrm>
          <a:off x="166306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27305</xdr:rowOff>
    </xdr:from>
    <xdr:to>
      <xdr:col>116</xdr:col>
      <xdr:colOff>114300</xdr:colOff>
      <xdr:row>61</xdr:row>
      <xdr:rowOff>127000</xdr:rowOff>
    </xdr:to>
    <xdr:sp macro="" textlink="">
      <xdr:nvSpPr>
        <xdr:cNvPr id="709" name="楕円 708">
          <a:extLst>
            <a:ext uri="{FF2B5EF4-FFF2-40B4-BE49-F238E27FC236}">
              <a16:creationId xmlns:a16="http://schemas.microsoft.com/office/drawing/2014/main" id="{25114A7C-7D7A-45DC-BA5C-75AB06319F0C}"/>
            </a:ext>
          </a:extLst>
        </xdr:cNvPr>
        <xdr:cNvSpPr/>
      </xdr:nvSpPr>
      <xdr:spPr>
        <a:xfrm>
          <a:off x="19900900" y="100984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50165</xdr:rowOff>
    </xdr:from>
    <xdr:ext cx="468630" cy="252730"/>
    <xdr:sp macro="" textlink="">
      <xdr:nvSpPr>
        <xdr:cNvPr id="710" name="【学校施設】&#10;一人当たり面積該当値テキスト">
          <a:extLst>
            <a:ext uri="{FF2B5EF4-FFF2-40B4-BE49-F238E27FC236}">
              <a16:creationId xmlns:a16="http://schemas.microsoft.com/office/drawing/2014/main" id="{BE903608-7FDA-4688-A593-C4379CDD9A34}"/>
            </a:ext>
          </a:extLst>
        </xdr:cNvPr>
        <xdr:cNvSpPr txBox="1"/>
      </xdr:nvSpPr>
      <xdr:spPr>
        <a:xfrm>
          <a:off x="19989800" y="995616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48260</xdr:rowOff>
    </xdr:from>
    <xdr:to>
      <xdr:col>112</xdr:col>
      <xdr:colOff>38100</xdr:colOff>
      <xdr:row>61</xdr:row>
      <xdr:rowOff>147320</xdr:rowOff>
    </xdr:to>
    <xdr:sp macro="" textlink="">
      <xdr:nvSpPr>
        <xdr:cNvPr id="711" name="楕円 710">
          <a:extLst>
            <a:ext uri="{FF2B5EF4-FFF2-40B4-BE49-F238E27FC236}">
              <a16:creationId xmlns:a16="http://schemas.microsoft.com/office/drawing/2014/main" id="{C8699A7B-E3F7-4164-88F8-6B0D164AC330}"/>
            </a:ext>
          </a:extLst>
        </xdr:cNvPr>
        <xdr:cNvSpPr/>
      </xdr:nvSpPr>
      <xdr:spPr>
        <a:xfrm>
          <a:off x="19157950" y="101193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76835</xdr:rowOff>
    </xdr:from>
    <xdr:to>
      <xdr:col>116</xdr:col>
      <xdr:colOff>63500</xdr:colOff>
      <xdr:row>61</xdr:row>
      <xdr:rowOff>97155</xdr:rowOff>
    </xdr:to>
    <xdr:cxnSp macro="">
      <xdr:nvCxnSpPr>
        <xdr:cNvPr id="712" name="直線コネクタ 711">
          <a:extLst>
            <a:ext uri="{FF2B5EF4-FFF2-40B4-BE49-F238E27FC236}">
              <a16:creationId xmlns:a16="http://schemas.microsoft.com/office/drawing/2014/main" id="{A7B1C3D0-0834-4645-8E71-7C911F44EB82}"/>
            </a:ext>
          </a:extLst>
        </xdr:cNvPr>
        <xdr:cNvCxnSpPr/>
      </xdr:nvCxnSpPr>
      <xdr:spPr>
        <a:xfrm flipV="1">
          <a:off x="19202400" y="1014793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163195</xdr:rowOff>
    </xdr:from>
    <xdr:to>
      <xdr:col>107</xdr:col>
      <xdr:colOff>101600</xdr:colOff>
      <xdr:row>63</xdr:row>
      <xdr:rowOff>95250</xdr:rowOff>
    </xdr:to>
    <xdr:sp macro="" textlink="">
      <xdr:nvSpPr>
        <xdr:cNvPr id="713" name="楕円 712">
          <a:extLst>
            <a:ext uri="{FF2B5EF4-FFF2-40B4-BE49-F238E27FC236}">
              <a16:creationId xmlns:a16="http://schemas.microsoft.com/office/drawing/2014/main" id="{451A03E4-49B0-4E88-AF47-17AC72E3DD49}"/>
            </a:ext>
          </a:extLst>
        </xdr:cNvPr>
        <xdr:cNvSpPr/>
      </xdr:nvSpPr>
      <xdr:spPr>
        <a:xfrm>
          <a:off x="18345150" y="103993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97155</xdr:rowOff>
    </xdr:from>
    <xdr:to>
      <xdr:col>111</xdr:col>
      <xdr:colOff>171450</xdr:colOff>
      <xdr:row>63</xdr:row>
      <xdr:rowOff>45085</xdr:rowOff>
    </xdr:to>
    <xdr:cxnSp macro="">
      <xdr:nvCxnSpPr>
        <xdr:cNvPr id="714" name="直線コネクタ 713">
          <a:extLst>
            <a:ext uri="{FF2B5EF4-FFF2-40B4-BE49-F238E27FC236}">
              <a16:creationId xmlns:a16="http://schemas.microsoft.com/office/drawing/2014/main" id="{8DC5435B-CFD4-4C6F-B28E-DBE4E5EE7849}"/>
            </a:ext>
          </a:extLst>
        </xdr:cNvPr>
        <xdr:cNvCxnSpPr/>
      </xdr:nvCxnSpPr>
      <xdr:spPr>
        <a:xfrm flipV="1">
          <a:off x="18395950" y="10168255"/>
          <a:ext cx="80645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xdr:rowOff>
    </xdr:from>
    <xdr:to>
      <xdr:col>102</xdr:col>
      <xdr:colOff>165100</xdr:colOff>
      <xdr:row>63</xdr:row>
      <xdr:rowOff>99695</xdr:rowOff>
    </xdr:to>
    <xdr:sp macro="" textlink="">
      <xdr:nvSpPr>
        <xdr:cNvPr id="715" name="楕円 714">
          <a:extLst>
            <a:ext uri="{FF2B5EF4-FFF2-40B4-BE49-F238E27FC236}">
              <a16:creationId xmlns:a16="http://schemas.microsoft.com/office/drawing/2014/main" id="{B7B953BA-3573-48CA-BA84-D56C7E760F95}"/>
            </a:ext>
          </a:extLst>
        </xdr:cNvPr>
        <xdr:cNvSpPr/>
      </xdr:nvSpPr>
      <xdr:spPr>
        <a:xfrm>
          <a:off x="17551400" y="10401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45085</xdr:rowOff>
    </xdr:from>
    <xdr:to>
      <xdr:col>107</xdr:col>
      <xdr:colOff>50800</xdr:colOff>
      <xdr:row>63</xdr:row>
      <xdr:rowOff>50800</xdr:rowOff>
    </xdr:to>
    <xdr:cxnSp macro="">
      <xdr:nvCxnSpPr>
        <xdr:cNvPr id="716" name="直線コネクタ 715">
          <a:extLst>
            <a:ext uri="{FF2B5EF4-FFF2-40B4-BE49-F238E27FC236}">
              <a16:creationId xmlns:a16="http://schemas.microsoft.com/office/drawing/2014/main" id="{31241B40-6243-4B1C-B510-19B29604A5BE}"/>
            </a:ext>
          </a:extLst>
        </xdr:cNvPr>
        <xdr:cNvCxnSpPr/>
      </xdr:nvCxnSpPr>
      <xdr:spPr>
        <a:xfrm flipV="1">
          <a:off x="17602200" y="1044638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xdr:rowOff>
    </xdr:from>
    <xdr:to>
      <xdr:col>98</xdr:col>
      <xdr:colOff>38100</xdr:colOff>
      <xdr:row>63</xdr:row>
      <xdr:rowOff>104140</xdr:rowOff>
    </xdr:to>
    <xdr:sp macro="" textlink="">
      <xdr:nvSpPr>
        <xdr:cNvPr id="717" name="楕円 716">
          <a:extLst>
            <a:ext uri="{FF2B5EF4-FFF2-40B4-BE49-F238E27FC236}">
              <a16:creationId xmlns:a16="http://schemas.microsoft.com/office/drawing/2014/main" id="{2B955146-B58C-44AD-BC0D-9617B7ED9E62}"/>
            </a:ext>
          </a:extLst>
        </xdr:cNvPr>
        <xdr:cNvSpPr/>
      </xdr:nvSpPr>
      <xdr:spPr>
        <a:xfrm>
          <a:off x="16757650" y="104057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50800</xdr:rowOff>
    </xdr:from>
    <xdr:to>
      <xdr:col>102</xdr:col>
      <xdr:colOff>114300</xdr:colOff>
      <xdr:row>63</xdr:row>
      <xdr:rowOff>53975</xdr:rowOff>
    </xdr:to>
    <xdr:cxnSp macro="">
      <xdr:nvCxnSpPr>
        <xdr:cNvPr id="718" name="直線コネクタ 717">
          <a:extLst>
            <a:ext uri="{FF2B5EF4-FFF2-40B4-BE49-F238E27FC236}">
              <a16:creationId xmlns:a16="http://schemas.microsoft.com/office/drawing/2014/main" id="{0FC1F977-70AA-469F-9E43-EC4E407FCADF}"/>
            </a:ext>
          </a:extLst>
        </xdr:cNvPr>
        <xdr:cNvCxnSpPr/>
      </xdr:nvCxnSpPr>
      <xdr:spPr>
        <a:xfrm flipV="1">
          <a:off x="16802100" y="1045210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27305</xdr:rowOff>
    </xdr:from>
    <xdr:ext cx="469900" cy="253365"/>
    <xdr:sp macro="" textlink="">
      <xdr:nvSpPr>
        <xdr:cNvPr id="719" name="n_1aveValue【学校施設】&#10;一人当たり面積">
          <a:extLst>
            <a:ext uri="{FF2B5EF4-FFF2-40B4-BE49-F238E27FC236}">
              <a16:creationId xmlns:a16="http://schemas.microsoft.com/office/drawing/2014/main" id="{D44443CB-AB5B-4F87-8779-5AA76E39C205}"/>
            </a:ext>
          </a:extLst>
        </xdr:cNvPr>
        <xdr:cNvSpPr txBox="1"/>
      </xdr:nvSpPr>
      <xdr:spPr>
        <a:xfrm>
          <a:off x="18980150" y="102635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61595</xdr:rowOff>
    </xdr:from>
    <xdr:ext cx="469900" cy="252730"/>
    <xdr:sp macro="" textlink="">
      <xdr:nvSpPr>
        <xdr:cNvPr id="720" name="n_2aveValue【学校施設】&#10;一人当たり面積">
          <a:extLst>
            <a:ext uri="{FF2B5EF4-FFF2-40B4-BE49-F238E27FC236}">
              <a16:creationId xmlns:a16="http://schemas.microsoft.com/office/drawing/2014/main" id="{7F9115E4-9702-493E-BF1E-692EC112CA20}"/>
            </a:ext>
          </a:extLst>
        </xdr:cNvPr>
        <xdr:cNvSpPr txBox="1"/>
      </xdr:nvSpPr>
      <xdr:spPr>
        <a:xfrm>
          <a:off x="18180050" y="99675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74930</xdr:rowOff>
    </xdr:from>
    <xdr:ext cx="469900" cy="252730"/>
    <xdr:sp macro="" textlink="">
      <xdr:nvSpPr>
        <xdr:cNvPr id="721" name="n_3aveValue【学校施設】&#10;一人当たり面積">
          <a:extLst>
            <a:ext uri="{FF2B5EF4-FFF2-40B4-BE49-F238E27FC236}">
              <a16:creationId xmlns:a16="http://schemas.microsoft.com/office/drawing/2014/main" id="{D6689496-9090-485A-BAED-8C5F24B727B2}"/>
            </a:ext>
          </a:extLst>
        </xdr:cNvPr>
        <xdr:cNvSpPr txBox="1"/>
      </xdr:nvSpPr>
      <xdr:spPr>
        <a:xfrm>
          <a:off x="17386300" y="99809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85090</xdr:rowOff>
    </xdr:from>
    <xdr:ext cx="469900" cy="252095"/>
    <xdr:sp macro="" textlink="">
      <xdr:nvSpPr>
        <xdr:cNvPr id="722" name="n_4aveValue【学校施設】&#10;一人当たり面積">
          <a:extLst>
            <a:ext uri="{FF2B5EF4-FFF2-40B4-BE49-F238E27FC236}">
              <a16:creationId xmlns:a16="http://schemas.microsoft.com/office/drawing/2014/main" id="{C6BBB5EA-79B4-4AD8-A5C1-4AA0B44DF69A}"/>
            </a:ext>
          </a:extLst>
        </xdr:cNvPr>
        <xdr:cNvSpPr txBox="1"/>
      </xdr:nvSpPr>
      <xdr:spPr>
        <a:xfrm>
          <a:off x="16592550" y="99910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163195</xdr:rowOff>
    </xdr:from>
    <xdr:ext cx="469900" cy="252095"/>
    <xdr:sp macro="" textlink="">
      <xdr:nvSpPr>
        <xdr:cNvPr id="723" name="n_1mainValue【学校施設】&#10;一人当たり面積">
          <a:extLst>
            <a:ext uri="{FF2B5EF4-FFF2-40B4-BE49-F238E27FC236}">
              <a16:creationId xmlns:a16="http://schemas.microsoft.com/office/drawing/2014/main" id="{C7BB6AE6-C87C-47E3-9A8F-EEA4EDBF486F}"/>
            </a:ext>
          </a:extLst>
        </xdr:cNvPr>
        <xdr:cNvSpPr txBox="1"/>
      </xdr:nvSpPr>
      <xdr:spPr>
        <a:xfrm>
          <a:off x="18980150" y="99040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86360</xdr:rowOff>
    </xdr:from>
    <xdr:ext cx="469900" cy="252095"/>
    <xdr:sp macro="" textlink="">
      <xdr:nvSpPr>
        <xdr:cNvPr id="724" name="n_2mainValue【学校施設】&#10;一人当たり面積">
          <a:extLst>
            <a:ext uri="{FF2B5EF4-FFF2-40B4-BE49-F238E27FC236}">
              <a16:creationId xmlns:a16="http://schemas.microsoft.com/office/drawing/2014/main" id="{78A4EB45-B89F-4F57-B8FD-08F514949109}"/>
            </a:ext>
          </a:extLst>
        </xdr:cNvPr>
        <xdr:cNvSpPr txBox="1"/>
      </xdr:nvSpPr>
      <xdr:spPr>
        <a:xfrm>
          <a:off x="18180050" y="104876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91440</xdr:rowOff>
    </xdr:from>
    <xdr:ext cx="469900" cy="252730"/>
    <xdr:sp macro="" textlink="">
      <xdr:nvSpPr>
        <xdr:cNvPr id="725" name="n_3mainValue【学校施設】&#10;一人当たり面積">
          <a:extLst>
            <a:ext uri="{FF2B5EF4-FFF2-40B4-BE49-F238E27FC236}">
              <a16:creationId xmlns:a16="http://schemas.microsoft.com/office/drawing/2014/main" id="{D742F251-169B-4235-8184-DB8548399D76}"/>
            </a:ext>
          </a:extLst>
        </xdr:cNvPr>
        <xdr:cNvSpPr txBox="1"/>
      </xdr:nvSpPr>
      <xdr:spPr>
        <a:xfrm>
          <a:off x="17386300" y="104927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95250</xdr:rowOff>
    </xdr:from>
    <xdr:ext cx="469900" cy="252730"/>
    <xdr:sp macro="" textlink="">
      <xdr:nvSpPr>
        <xdr:cNvPr id="726" name="n_4mainValue【学校施設】&#10;一人当たり面積">
          <a:extLst>
            <a:ext uri="{FF2B5EF4-FFF2-40B4-BE49-F238E27FC236}">
              <a16:creationId xmlns:a16="http://schemas.microsoft.com/office/drawing/2014/main" id="{4BA7ABAF-BA70-4BB5-8788-28B66EA79B5A}"/>
            </a:ext>
          </a:extLst>
        </xdr:cNvPr>
        <xdr:cNvSpPr txBox="1"/>
      </xdr:nvSpPr>
      <xdr:spPr>
        <a:xfrm>
          <a:off x="16592550" y="104965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7" name="正方形/長方形 726">
          <a:extLst>
            <a:ext uri="{FF2B5EF4-FFF2-40B4-BE49-F238E27FC236}">
              <a16:creationId xmlns:a16="http://schemas.microsoft.com/office/drawing/2014/main" id="{A85492A4-B01E-42B1-B77E-B6024C69F7E2}"/>
            </a:ext>
          </a:extLst>
        </xdr:cNvPr>
        <xdr:cNvSpPr/>
      </xdr:nvSpPr>
      <xdr:spPr>
        <a:xfrm>
          <a:off x="11207750" y="11376025"/>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8" name="正方形/長方形 727">
          <a:extLst>
            <a:ext uri="{FF2B5EF4-FFF2-40B4-BE49-F238E27FC236}">
              <a16:creationId xmlns:a16="http://schemas.microsoft.com/office/drawing/2014/main" id="{61BE4C3E-E786-47E4-9DD9-ED233A69F822}"/>
            </a:ext>
          </a:extLst>
        </xdr:cNvPr>
        <xdr:cNvSpPr/>
      </xdr:nvSpPr>
      <xdr:spPr>
        <a:xfrm>
          <a:off x="113157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9" name="正方形/長方形 728">
          <a:extLst>
            <a:ext uri="{FF2B5EF4-FFF2-40B4-BE49-F238E27FC236}">
              <a16:creationId xmlns:a16="http://schemas.microsoft.com/office/drawing/2014/main" id="{E8825CE9-D57B-40B3-AA0A-03A64CC31B30}"/>
            </a:ext>
          </a:extLst>
        </xdr:cNvPr>
        <xdr:cNvSpPr/>
      </xdr:nvSpPr>
      <xdr:spPr>
        <a:xfrm>
          <a:off x="113157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30" name="正方形/長方形 729">
          <a:extLst>
            <a:ext uri="{FF2B5EF4-FFF2-40B4-BE49-F238E27FC236}">
              <a16:creationId xmlns:a16="http://schemas.microsoft.com/office/drawing/2014/main" id="{D5E35B94-DDEB-4810-90D6-35BCBE76CDDB}"/>
            </a:ext>
          </a:extLst>
        </xdr:cNvPr>
        <xdr:cNvSpPr/>
      </xdr:nvSpPr>
      <xdr:spPr>
        <a:xfrm>
          <a:off x="1223645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31" name="正方形/長方形 730">
          <a:extLst>
            <a:ext uri="{FF2B5EF4-FFF2-40B4-BE49-F238E27FC236}">
              <a16:creationId xmlns:a16="http://schemas.microsoft.com/office/drawing/2014/main" id="{DA41FA6F-F46F-4A47-9F97-8F26DB77823E}"/>
            </a:ext>
          </a:extLst>
        </xdr:cNvPr>
        <xdr:cNvSpPr/>
      </xdr:nvSpPr>
      <xdr:spPr>
        <a:xfrm>
          <a:off x="1223645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32" name="正方形/長方形 731">
          <a:extLst>
            <a:ext uri="{FF2B5EF4-FFF2-40B4-BE49-F238E27FC236}">
              <a16:creationId xmlns:a16="http://schemas.microsoft.com/office/drawing/2014/main" id="{AA48663C-BA10-4224-90B2-6B181C3F189F}"/>
            </a:ext>
          </a:extLst>
        </xdr:cNvPr>
        <xdr:cNvSpPr/>
      </xdr:nvSpPr>
      <xdr:spPr>
        <a:xfrm>
          <a:off x="1326515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33" name="正方形/長方形 732">
          <a:extLst>
            <a:ext uri="{FF2B5EF4-FFF2-40B4-BE49-F238E27FC236}">
              <a16:creationId xmlns:a16="http://schemas.microsoft.com/office/drawing/2014/main" id="{77568427-9A90-4D9A-A110-285C03C97BA2}"/>
            </a:ext>
          </a:extLst>
        </xdr:cNvPr>
        <xdr:cNvSpPr/>
      </xdr:nvSpPr>
      <xdr:spPr>
        <a:xfrm>
          <a:off x="1326515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34" name="正方形/長方形 733">
          <a:extLst>
            <a:ext uri="{FF2B5EF4-FFF2-40B4-BE49-F238E27FC236}">
              <a16:creationId xmlns:a16="http://schemas.microsoft.com/office/drawing/2014/main" id="{319B65EA-E395-43F9-B767-C310D3300DD8}"/>
            </a:ext>
          </a:extLst>
        </xdr:cNvPr>
        <xdr:cNvSpPr/>
      </xdr:nvSpPr>
      <xdr:spPr>
        <a:xfrm>
          <a:off x="11207750" y="1247584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735" name="テキスト ボックス 734">
          <a:extLst>
            <a:ext uri="{FF2B5EF4-FFF2-40B4-BE49-F238E27FC236}">
              <a16:creationId xmlns:a16="http://schemas.microsoft.com/office/drawing/2014/main" id="{DA53651E-CFC5-4E83-B078-97B7B2B6B492}"/>
            </a:ext>
          </a:extLst>
        </xdr:cNvPr>
        <xdr:cNvSpPr txBox="1"/>
      </xdr:nvSpPr>
      <xdr:spPr>
        <a:xfrm>
          <a:off x="11169650" y="1229169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36" name="直線コネクタ 735">
          <a:extLst>
            <a:ext uri="{FF2B5EF4-FFF2-40B4-BE49-F238E27FC236}">
              <a16:creationId xmlns:a16="http://schemas.microsoft.com/office/drawing/2014/main" id="{090A614D-0E38-4B24-B50B-CA12EB060C2F}"/>
            </a:ext>
          </a:extLst>
        </xdr:cNvPr>
        <xdr:cNvCxnSpPr/>
      </xdr:nvCxnSpPr>
      <xdr:spPr>
        <a:xfrm>
          <a:off x="11207750" y="146780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730"/>
    <xdr:sp macro="" textlink="">
      <xdr:nvSpPr>
        <xdr:cNvPr id="737" name="テキスト ボックス 736">
          <a:extLst>
            <a:ext uri="{FF2B5EF4-FFF2-40B4-BE49-F238E27FC236}">
              <a16:creationId xmlns:a16="http://schemas.microsoft.com/office/drawing/2014/main" id="{AAAE937F-B665-4E4F-B2FF-E23AE0C5F9CD}"/>
            </a:ext>
          </a:extLst>
        </xdr:cNvPr>
        <xdr:cNvSpPr txBox="1"/>
      </xdr:nvSpPr>
      <xdr:spPr>
        <a:xfrm>
          <a:off x="10797540" y="145389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738" name="直線コネクタ 737">
          <a:extLst>
            <a:ext uri="{FF2B5EF4-FFF2-40B4-BE49-F238E27FC236}">
              <a16:creationId xmlns:a16="http://schemas.microsoft.com/office/drawing/2014/main" id="{48F96AC8-6872-4340-AE73-C6B1C26666D4}"/>
            </a:ext>
          </a:extLst>
        </xdr:cNvPr>
        <xdr:cNvCxnSpPr/>
      </xdr:nvCxnSpPr>
      <xdr:spPr>
        <a:xfrm>
          <a:off x="11207750" y="143103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090" cy="252095"/>
    <xdr:sp macro="" textlink="">
      <xdr:nvSpPr>
        <xdr:cNvPr id="739" name="テキスト ボックス 738">
          <a:extLst>
            <a:ext uri="{FF2B5EF4-FFF2-40B4-BE49-F238E27FC236}">
              <a16:creationId xmlns:a16="http://schemas.microsoft.com/office/drawing/2014/main" id="{807A5A39-ADD4-4376-B74E-6E458310088A}"/>
            </a:ext>
          </a:extLst>
        </xdr:cNvPr>
        <xdr:cNvSpPr txBox="1"/>
      </xdr:nvSpPr>
      <xdr:spPr>
        <a:xfrm>
          <a:off x="10797540" y="1417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740" name="直線コネクタ 739">
          <a:extLst>
            <a:ext uri="{FF2B5EF4-FFF2-40B4-BE49-F238E27FC236}">
              <a16:creationId xmlns:a16="http://schemas.microsoft.com/office/drawing/2014/main" id="{91A44434-D071-4234-9513-EAE55C3A98D9}"/>
            </a:ext>
          </a:extLst>
        </xdr:cNvPr>
        <xdr:cNvCxnSpPr/>
      </xdr:nvCxnSpPr>
      <xdr:spPr>
        <a:xfrm>
          <a:off x="11207750" y="13942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730"/>
    <xdr:sp macro="" textlink="">
      <xdr:nvSpPr>
        <xdr:cNvPr id="741" name="テキスト ボックス 740">
          <a:extLst>
            <a:ext uri="{FF2B5EF4-FFF2-40B4-BE49-F238E27FC236}">
              <a16:creationId xmlns:a16="http://schemas.microsoft.com/office/drawing/2014/main" id="{1D65DC36-D5CE-4B15-B8CE-B1ECB0DBCC8E}"/>
            </a:ext>
          </a:extLst>
        </xdr:cNvPr>
        <xdr:cNvSpPr txBox="1"/>
      </xdr:nvSpPr>
      <xdr:spPr>
        <a:xfrm>
          <a:off x="10842625" y="1380680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742" name="直線コネクタ 741">
          <a:extLst>
            <a:ext uri="{FF2B5EF4-FFF2-40B4-BE49-F238E27FC236}">
              <a16:creationId xmlns:a16="http://schemas.microsoft.com/office/drawing/2014/main" id="{9779F0C0-7189-4ECA-B9E0-2BC6CCC16E32}"/>
            </a:ext>
          </a:extLst>
        </xdr:cNvPr>
        <xdr:cNvCxnSpPr/>
      </xdr:nvCxnSpPr>
      <xdr:spPr>
        <a:xfrm>
          <a:off x="11207750" y="13575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730"/>
    <xdr:sp macro="" textlink="">
      <xdr:nvSpPr>
        <xdr:cNvPr id="743" name="テキスト ボックス 742">
          <a:extLst>
            <a:ext uri="{FF2B5EF4-FFF2-40B4-BE49-F238E27FC236}">
              <a16:creationId xmlns:a16="http://schemas.microsoft.com/office/drawing/2014/main" id="{7481C9B7-3E70-4A56-A1AA-BE8C7619EBE2}"/>
            </a:ext>
          </a:extLst>
        </xdr:cNvPr>
        <xdr:cNvSpPr txBox="1"/>
      </xdr:nvSpPr>
      <xdr:spPr>
        <a:xfrm>
          <a:off x="10842625" y="1343914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744" name="直線コネクタ 743">
          <a:extLst>
            <a:ext uri="{FF2B5EF4-FFF2-40B4-BE49-F238E27FC236}">
              <a16:creationId xmlns:a16="http://schemas.microsoft.com/office/drawing/2014/main" id="{ABB35273-55FC-437A-822E-1326D7A81315}"/>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2095"/>
    <xdr:sp macro="" textlink="">
      <xdr:nvSpPr>
        <xdr:cNvPr id="745" name="テキスト ボックス 744">
          <a:extLst>
            <a:ext uri="{FF2B5EF4-FFF2-40B4-BE49-F238E27FC236}">
              <a16:creationId xmlns:a16="http://schemas.microsoft.com/office/drawing/2014/main" id="{CC70DCC7-A9DA-4326-B186-0AC9BB1ECAAD}"/>
            </a:ext>
          </a:extLst>
        </xdr:cNvPr>
        <xdr:cNvSpPr txBox="1"/>
      </xdr:nvSpPr>
      <xdr:spPr>
        <a:xfrm>
          <a:off x="10842625" y="130714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746" name="直線コネクタ 745">
          <a:extLst>
            <a:ext uri="{FF2B5EF4-FFF2-40B4-BE49-F238E27FC236}">
              <a16:creationId xmlns:a16="http://schemas.microsoft.com/office/drawing/2014/main" id="{0A607696-D400-41CC-AB3D-56FE4250AB26}"/>
            </a:ext>
          </a:extLst>
        </xdr:cNvPr>
        <xdr:cNvCxnSpPr/>
      </xdr:nvCxnSpPr>
      <xdr:spPr>
        <a:xfrm>
          <a:off x="11207750" y="12842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730"/>
    <xdr:sp macro="" textlink="">
      <xdr:nvSpPr>
        <xdr:cNvPr id="747" name="テキスト ボックス 746">
          <a:extLst>
            <a:ext uri="{FF2B5EF4-FFF2-40B4-BE49-F238E27FC236}">
              <a16:creationId xmlns:a16="http://schemas.microsoft.com/office/drawing/2014/main" id="{0F2BD496-6102-4BFC-9FDF-70FCEC5AAAE1}"/>
            </a:ext>
          </a:extLst>
        </xdr:cNvPr>
        <xdr:cNvSpPr txBox="1"/>
      </xdr:nvSpPr>
      <xdr:spPr>
        <a:xfrm>
          <a:off x="10842625" y="127069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48" name="直線コネクタ 747">
          <a:extLst>
            <a:ext uri="{FF2B5EF4-FFF2-40B4-BE49-F238E27FC236}">
              <a16:creationId xmlns:a16="http://schemas.microsoft.com/office/drawing/2014/main" id="{6C652861-7E6B-459D-B4A2-E5064E32BD81}"/>
            </a:ext>
          </a:extLst>
        </xdr:cNvPr>
        <xdr:cNvCxnSpPr/>
      </xdr:nvCxnSpPr>
      <xdr:spPr>
        <a:xfrm>
          <a:off x="11207750" y="124758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730"/>
    <xdr:sp macro="" textlink="">
      <xdr:nvSpPr>
        <xdr:cNvPr id="749" name="テキスト ボックス 748">
          <a:extLst>
            <a:ext uri="{FF2B5EF4-FFF2-40B4-BE49-F238E27FC236}">
              <a16:creationId xmlns:a16="http://schemas.microsoft.com/office/drawing/2014/main" id="{46016557-A762-42A6-A2A1-57A667C8A1F9}"/>
            </a:ext>
          </a:extLst>
        </xdr:cNvPr>
        <xdr:cNvSpPr txBox="1"/>
      </xdr:nvSpPr>
      <xdr:spPr>
        <a:xfrm>
          <a:off x="10906760" y="1233932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750" name="【児童館】&#10;有形固定資産減価償却率グラフ枠">
          <a:extLst>
            <a:ext uri="{FF2B5EF4-FFF2-40B4-BE49-F238E27FC236}">
              <a16:creationId xmlns:a16="http://schemas.microsoft.com/office/drawing/2014/main" id="{D6A55108-9EC6-423F-9215-8CB9E23582A8}"/>
            </a:ext>
          </a:extLst>
        </xdr:cNvPr>
        <xdr:cNvSpPr/>
      </xdr:nvSpPr>
      <xdr:spPr>
        <a:xfrm>
          <a:off x="11207750" y="1247584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42545</xdr:rowOff>
    </xdr:from>
    <xdr:to>
      <xdr:col>85</xdr:col>
      <xdr:colOff>126365</xdr:colOff>
      <xdr:row>86</xdr:row>
      <xdr:rowOff>111760</xdr:rowOff>
    </xdr:to>
    <xdr:cxnSp macro="">
      <xdr:nvCxnSpPr>
        <xdr:cNvPr id="751" name="直線コネクタ 750">
          <a:extLst>
            <a:ext uri="{FF2B5EF4-FFF2-40B4-BE49-F238E27FC236}">
              <a16:creationId xmlns:a16="http://schemas.microsoft.com/office/drawing/2014/main" id="{930301B1-05A0-4F2D-B9B1-A02777E48C99}"/>
            </a:ext>
          </a:extLst>
        </xdr:cNvPr>
        <xdr:cNvCxnSpPr/>
      </xdr:nvCxnSpPr>
      <xdr:spPr>
        <a:xfrm flipV="1">
          <a:off x="14699615" y="12755245"/>
          <a:ext cx="0" cy="1555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8630" cy="253365"/>
    <xdr:sp macro="" textlink="">
      <xdr:nvSpPr>
        <xdr:cNvPr id="752" name="【児童館】&#10;有形固定資産減価償却率最小値テキスト">
          <a:extLst>
            <a:ext uri="{FF2B5EF4-FFF2-40B4-BE49-F238E27FC236}">
              <a16:creationId xmlns:a16="http://schemas.microsoft.com/office/drawing/2014/main" id="{D405964D-AC01-4C16-882F-2C5ACC96362C}"/>
            </a:ext>
          </a:extLst>
        </xdr:cNvPr>
        <xdr:cNvSpPr txBox="1"/>
      </xdr:nvSpPr>
      <xdr:spPr>
        <a:xfrm>
          <a:off x="14738350" y="143141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753" name="直線コネクタ 752">
          <a:extLst>
            <a:ext uri="{FF2B5EF4-FFF2-40B4-BE49-F238E27FC236}">
              <a16:creationId xmlns:a16="http://schemas.microsoft.com/office/drawing/2014/main" id="{3284B9FE-2FCF-4D36-BD59-5C70664D9056}"/>
            </a:ext>
          </a:extLst>
        </xdr:cNvPr>
        <xdr:cNvCxnSpPr/>
      </xdr:nvCxnSpPr>
      <xdr:spPr>
        <a:xfrm>
          <a:off x="14611350" y="14310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158750</xdr:rowOff>
    </xdr:from>
    <xdr:ext cx="403860" cy="252730"/>
    <xdr:sp macro="" textlink="">
      <xdr:nvSpPr>
        <xdr:cNvPr id="754" name="【児童館】&#10;有形固定資産減価償却率最大値テキスト">
          <a:extLst>
            <a:ext uri="{FF2B5EF4-FFF2-40B4-BE49-F238E27FC236}">
              <a16:creationId xmlns:a16="http://schemas.microsoft.com/office/drawing/2014/main" id="{2DE9A117-9AC8-47A9-B81B-4B7018FDCB4F}"/>
            </a:ext>
          </a:extLst>
        </xdr:cNvPr>
        <xdr:cNvSpPr txBox="1"/>
      </xdr:nvSpPr>
      <xdr:spPr>
        <a:xfrm>
          <a:off x="14738350" y="1254125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42545</xdr:rowOff>
    </xdr:from>
    <xdr:to>
      <xdr:col>86</xdr:col>
      <xdr:colOff>25400</xdr:colOff>
      <xdr:row>77</xdr:row>
      <xdr:rowOff>42545</xdr:rowOff>
    </xdr:to>
    <xdr:cxnSp macro="">
      <xdr:nvCxnSpPr>
        <xdr:cNvPr id="755" name="直線コネクタ 754">
          <a:extLst>
            <a:ext uri="{FF2B5EF4-FFF2-40B4-BE49-F238E27FC236}">
              <a16:creationId xmlns:a16="http://schemas.microsoft.com/office/drawing/2014/main" id="{E9000942-6837-48E8-AF8D-2909C94BDE08}"/>
            </a:ext>
          </a:extLst>
        </xdr:cNvPr>
        <xdr:cNvCxnSpPr/>
      </xdr:nvCxnSpPr>
      <xdr:spPr>
        <a:xfrm>
          <a:off x="14611350" y="127552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13970</xdr:rowOff>
    </xdr:from>
    <xdr:ext cx="403860" cy="252730"/>
    <xdr:sp macro="" textlink="">
      <xdr:nvSpPr>
        <xdr:cNvPr id="756" name="【児童館】&#10;有形固定資産減価償却率平均値テキスト">
          <a:extLst>
            <a:ext uri="{FF2B5EF4-FFF2-40B4-BE49-F238E27FC236}">
              <a16:creationId xmlns:a16="http://schemas.microsoft.com/office/drawing/2014/main" id="{E4F35064-7763-4036-8AE0-415E10C30345}"/>
            </a:ext>
          </a:extLst>
        </xdr:cNvPr>
        <xdr:cNvSpPr txBox="1"/>
      </xdr:nvSpPr>
      <xdr:spPr>
        <a:xfrm>
          <a:off x="14738350" y="13387070"/>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159385</xdr:rowOff>
    </xdr:from>
    <xdr:to>
      <xdr:col>85</xdr:col>
      <xdr:colOff>171450</xdr:colOff>
      <xdr:row>82</xdr:row>
      <xdr:rowOff>90805</xdr:rowOff>
    </xdr:to>
    <xdr:sp macro="" textlink="">
      <xdr:nvSpPr>
        <xdr:cNvPr id="757" name="フローチャート: 判断 756">
          <a:extLst>
            <a:ext uri="{FF2B5EF4-FFF2-40B4-BE49-F238E27FC236}">
              <a16:creationId xmlns:a16="http://schemas.microsoft.com/office/drawing/2014/main" id="{3724DBB2-085F-4D49-8741-A74427E7EC11}"/>
            </a:ext>
          </a:extLst>
        </xdr:cNvPr>
        <xdr:cNvSpPr/>
      </xdr:nvSpPr>
      <xdr:spPr>
        <a:xfrm>
          <a:off x="14649450" y="13532485"/>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164465</xdr:rowOff>
    </xdr:from>
    <xdr:to>
      <xdr:col>81</xdr:col>
      <xdr:colOff>101600</xdr:colOff>
      <xdr:row>82</xdr:row>
      <xdr:rowOff>95885</xdr:rowOff>
    </xdr:to>
    <xdr:sp macro="" textlink="">
      <xdr:nvSpPr>
        <xdr:cNvPr id="758" name="フローチャート: 判断 757">
          <a:extLst>
            <a:ext uri="{FF2B5EF4-FFF2-40B4-BE49-F238E27FC236}">
              <a16:creationId xmlns:a16="http://schemas.microsoft.com/office/drawing/2014/main" id="{C17B4FFC-5F2F-4D17-9AF9-587F10B2A540}"/>
            </a:ext>
          </a:extLst>
        </xdr:cNvPr>
        <xdr:cNvSpPr/>
      </xdr:nvSpPr>
      <xdr:spPr>
        <a:xfrm>
          <a:off x="13887450" y="135375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149860</xdr:rowOff>
    </xdr:from>
    <xdr:to>
      <xdr:col>76</xdr:col>
      <xdr:colOff>165100</xdr:colOff>
      <xdr:row>82</xdr:row>
      <xdr:rowOff>81280</xdr:rowOff>
    </xdr:to>
    <xdr:sp macro="" textlink="">
      <xdr:nvSpPr>
        <xdr:cNvPr id="759" name="フローチャート: 判断 758">
          <a:extLst>
            <a:ext uri="{FF2B5EF4-FFF2-40B4-BE49-F238E27FC236}">
              <a16:creationId xmlns:a16="http://schemas.microsoft.com/office/drawing/2014/main" id="{3C0C6F3A-159D-4760-B549-9C41B1AF10AC}"/>
            </a:ext>
          </a:extLst>
        </xdr:cNvPr>
        <xdr:cNvSpPr/>
      </xdr:nvSpPr>
      <xdr:spPr>
        <a:xfrm>
          <a:off x="13093700" y="135229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147955</xdr:rowOff>
    </xdr:from>
    <xdr:to>
      <xdr:col>72</xdr:col>
      <xdr:colOff>38100</xdr:colOff>
      <xdr:row>82</xdr:row>
      <xdr:rowOff>79375</xdr:rowOff>
    </xdr:to>
    <xdr:sp macro="" textlink="">
      <xdr:nvSpPr>
        <xdr:cNvPr id="760" name="フローチャート: 判断 759">
          <a:extLst>
            <a:ext uri="{FF2B5EF4-FFF2-40B4-BE49-F238E27FC236}">
              <a16:creationId xmlns:a16="http://schemas.microsoft.com/office/drawing/2014/main" id="{42BCCE45-C01A-4C6E-B3AE-44C872EA80A8}"/>
            </a:ext>
          </a:extLst>
        </xdr:cNvPr>
        <xdr:cNvSpPr/>
      </xdr:nvSpPr>
      <xdr:spPr>
        <a:xfrm>
          <a:off x="12299950" y="1352105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113030</xdr:rowOff>
    </xdr:to>
    <xdr:sp macro="" textlink="">
      <xdr:nvSpPr>
        <xdr:cNvPr id="761" name="フローチャート: 判断 760">
          <a:extLst>
            <a:ext uri="{FF2B5EF4-FFF2-40B4-BE49-F238E27FC236}">
              <a16:creationId xmlns:a16="http://schemas.microsoft.com/office/drawing/2014/main" id="{26442E23-12CB-4B73-904A-0A433A7B643B}"/>
            </a:ext>
          </a:extLst>
        </xdr:cNvPr>
        <xdr:cNvSpPr/>
      </xdr:nvSpPr>
      <xdr:spPr>
        <a:xfrm>
          <a:off x="11487150" y="13552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730"/>
    <xdr:sp macro="" textlink="">
      <xdr:nvSpPr>
        <xdr:cNvPr id="762" name="テキスト ボックス 761">
          <a:extLst>
            <a:ext uri="{FF2B5EF4-FFF2-40B4-BE49-F238E27FC236}">
              <a16:creationId xmlns:a16="http://schemas.microsoft.com/office/drawing/2014/main" id="{6A754C46-09AD-4EEC-8ACC-16FC89A7BE97}"/>
            </a:ext>
          </a:extLst>
        </xdr:cNvPr>
        <xdr:cNvSpPr txBox="1"/>
      </xdr:nvSpPr>
      <xdr:spPr>
        <a:xfrm>
          <a:off x="1452880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730"/>
    <xdr:sp macro="" textlink="">
      <xdr:nvSpPr>
        <xdr:cNvPr id="763" name="テキスト ボックス 762">
          <a:extLst>
            <a:ext uri="{FF2B5EF4-FFF2-40B4-BE49-F238E27FC236}">
              <a16:creationId xmlns:a16="http://schemas.microsoft.com/office/drawing/2014/main" id="{FB8ED5CD-91AD-4E8B-8227-40296F565C86}"/>
            </a:ext>
          </a:extLst>
        </xdr:cNvPr>
        <xdr:cNvSpPr txBox="1"/>
      </xdr:nvSpPr>
      <xdr:spPr>
        <a:xfrm>
          <a:off x="137668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730"/>
    <xdr:sp macro="" textlink="">
      <xdr:nvSpPr>
        <xdr:cNvPr id="764" name="テキスト ボックス 763">
          <a:extLst>
            <a:ext uri="{FF2B5EF4-FFF2-40B4-BE49-F238E27FC236}">
              <a16:creationId xmlns:a16="http://schemas.microsoft.com/office/drawing/2014/main" id="{BF0278FE-A900-4DF2-93AC-A72C965448E5}"/>
            </a:ext>
          </a:extLst>
        </xdr:cNvPr>
        <xdr:cNvSpPr txBox="1"/>
      </xdr:nvSpPr>
      <xdr:spPr>
        <a:xfrm>
          <a:off x="129730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730"/>
    <xdr:sp macro="" textlink="">
      <xdr:nvSpPr>
        <xdr:cNvPr id="765" name="テキスト ボックス 764">
          <a:extLst>
            <a:ext uri="{FF2B5EF4-FFF2-40B4-BE49-F238E27FC236}">
              <a16:creationId xmlns:a16="http://schemas.microsoft.com/office/drawing/2014/main" id="{F24E08B1-C7AC-4EC3-AE40-6A534F6CF2BD}"/>
            </a:ext>
          </a:extLst>
        </xdr:cNvPr>
        <xdr:cNvSpPr txBox="1"/>
      </xdr:nvSpPr>
      <xdr:spPr>
        <a:xfrm>
          <a:off x="121729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730"/>
    <xdr:sp macro="" textlink="">
      <xdr:nvSpPr>
        <xdr:cNvPr id="766" name="テキスト ボックス 765">
          <a:extLst>
            <a:ext uri="{FF2B5EF4-FFF2-40B4-BE49-F238E27FC236}">
              <a16:creationId xmlns:a16="http://schemas.microsoft.com/office/drawing/2014/main" id="{657E2921-1860-4ABC-B5F7-2A1AED9B664F}"/>
            </a:ext>
          </a:extLst>
        </xdr:cNvPr>
        <xdr:cNvSpPr txBox="1"/>
      </xdr:nvSpPr>
      <xdr:spPr>
        <a:xfrm>
          <a:off x="113665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635</xdr:rowOff>
    </xdr:from>
    <xdr:to>
      <xdr:col>85</xdr:col>
      <xdr:colOff>171450</xdr:colOff>
      <xdr:row>82</xdr:row>
      <xdr:rowOff>99695</xdr:rowOff>
    </xdr:to>
    <xdr:sp macro="" textlink="">
      <xdr:nvSpPr>
        <xdr:cNvPr id="767" name="楕円 766">
          <a:extLst>
            <a:ext uri="{FF2B5EF4-FFF2-40B4-BE49-F238E27FC236}">
              <a16:creationId xmlns:a16="http://schemas.microsoft.com/office/drawing/2014/main" id="{8057D5C6-7E7B-4610-815D-CF6B4ED14017}"/>
            </a:ext>
          </a:extLst>
        </xdr:cNvPr>
        <xdr:cNvSpPr/>
      </xdr:nvSpPr>
      <xdr:spPr>
        <a:xfrm>
          <a:off x="14649450" y="135388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147320</xdr:rowOff>
    </xdr:from>
    <xdr:ext cx="403860" cy="252730"/>
    <xdr:sp macro="" textlink="">
      <xdr:nvSpPr>
        <xdr:cNvPr id="768" name="【児童館】&#10;有形固定資産減価償却率該当値テキスト">
          <a:extLst>
            <a:ext uri="{FF2B5EF4-FFF2-40B4-BE49-F238E27FC236}">
              <a16:creationId xmlns:a16="http://schemas.microsoft.com/office/drawing/2014/main" id="{EBEEC08D-F5D4-45D2-B8AA-F128F4031B81}"/>
            </a:ext>
          </a:extLst>
        </xdr:cNvPr>
        <xdr:cNvSpPr txBox="1"/>
      </xdr:nvSpPr>
      <xdr:spPr>
        <a:xfrm>
          <a:off x="14738350" y="1352042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130810</xdr:rowOff>
    </xdr:from>
    <xdr:to>
      <xdr:col>81</xdr:col>
      <xdr:colOff>101600</xdr:colOff>
      <xdr:row>82</xdr:row>
      <xdr:rowOff>62230</xdr:rowOff>
    </xdr:to>
    <xdr:sp macro="" textlink="">
      <xdr:nvSpPr>
        <xdr:cNvPr id="769" name="楕円 768">
          <a:extLst>
            <a:ext uri="{FF2B5EF4-FFF2-40B4-BE49-F238E27FC236}">
              <a16:creationId xmlns:a16="http://schemas.microsoft.com/office/drawing/2014/main" id="{1B7A729A-2C5B-4FFF-94F2-1C1F39BFA49C}"/>
            </a:ext>
          </a:extLst>
        </xdr:cNvPr>
        <xdr:cNvSpPr/>
      </xdr:nvSpPr>
      <xdr:spPr>
        <a:xfrm>
          <a:off x="13887450" y="135039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xdr:rowOff>
    </xdr:from>
    <xdr:to>
      <xdr:col>85</xdr:col>
      <xdr:colOff>127000</xdr:colOff>
      <xdr:row>82</xdr:row>
      <xdr:rowOff>50800</xdr:rowOff>
    </xdr:to>
    <xdr:cxnSp macro="">
      <xdr:nvCxnSpPr>
        <xdr:cNvPr id="770" name="直線コネクタ 769">
          <a:extLst>
            <a:ext uri="{FF2B5EF4-FFF2-40B4-BE49-F238E27FC236}">
              <a16:creationId xmlns:a16="http://schemas.microsoft.com/office/drawing/2014/main" id="{8335E89C-E849-4AAC-95DA-6DA83051BAFA}"/>
            </a:ext>
          </a:extLst>
        </xdr:cNvPr>
        <xdr:cNvCxnSpPr/>
      </xdr:nvCxnSpPr>
      <xdr:spPr>
        <a:xfrm>
          <a:off x="13938250" y="1355153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82550</xdr:rowOff>
    </xdr:from>
    <xdr:to>
      <xdr:col>76</xdr:col>
      <xdr:colOff>165100</xdr:colOff>
      <xdr:row>82</xdr:row>
      <xdr:rowOff>14605</xdr:rowOff>
    </xdr:to>
    <xdr:sp macro="" textlink="">
      <xdr:nvSpPr>
        <xdr:cNvPr id="771" name="楕円 770">
          <a:extLst>
            <a:ext uri="{FF2B5EF4-FFF2-40B4-BE49-F238E27FC236}">
              <a16:creationId xmlns:a16="http://schemas.microsoft.com/office/drawing/2014/main" id="{E09B693E-0557-4875-A321-9C2AA6973447}"/>
            </a:ext>
          </a:extLst>
        </xdr:cNvPr>
        <xdr:cNvSpPr/>
      </xdr:nvSpPr>
      <xdr:spPr>
        <a:xfrm>
          <a:off x="13093700" y="134556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132080</xdr:rowOff>
    </xdr:from>
    <xdr:to>
      <xdr:col>81</xdr:col>
      <xdr:colOff>50800</xdr:colOff>
      <xdr:row>82</xdr:row>
      <xdr:rowOff>13335</xdr:rowOff>
    </xdr:to>
    <xdr:cxnSp macro="">
      <xdr:nvCxnSpPr>
        <xdr:cNvPr id="772" name="直線コネクタ 771">
          <a:extLst>
            <a:ext uri="{FF2B5EF4-FFF2-40B4-BE49-F238E27FC236}">
              <a16:creationId xmlns:a16="http://schemas.microsoft.com/office/drawing/2014/main" id="{929528D1-3482-4227-A5C2-1A2628661405}"/>
            </a:ext>
          </a:extLst>
        </xdr:cNvPr>
        <xdr:cNvCxnSpPr/>
      </xdr:nvCxnSpPr>
      <xdr:spPr>
        <a:xfrm>
          <a:off x="13144500" y="13505180"/>
          <a:ext cx="7937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106680</xdr:rowOff>
    </xdr:from>
    <xdr:to>
      <xdr:col>72</xdr:col>
      <xdr:colOff>38100</xdr:colOff>
      <xdr:row>82</xdr:row>
      <xdr:rowOff>38735</xdr:rowOff>
    </xdr:to>
    <xdr:sp macro="" textlink="">
      <xdr:nvSpPr>
        <xdr:cNvPr id="773" name="楕円 772">
          <a:extLst>
            <a:ext uri="{FF2B5EF4-FFF2-40B4-BE49-F238E27FC236}">
              <a16:creationId xmlns:a16="http://schemas.microsoft.com/office/drawing/2014/main" id="{A017E6F0-082F-4786-A0ED-D907E90B6E29}"/>
            </a:ext>
          </a:extLst>
        </xdr:cNvPr>
        <xdr:cNvSpPr/>
      </xdr:nvSpPr>
      <xdr:spPr>
        <a:xfrm>
          <a:off x="12299950" y="1347978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81</xdr:row>
      <xdr:rowOff>132080</xdr:rowOff>
    </xdr:from>
    <xdr:to>
      <xdr:col>76</xdr:col>
      <xdr:colOff>114300</xdr:colOff>
      <xdr:row>81</xdr:row>
      <xdr:rowOff>156210</xdr:rowOff>
    </xdr:to>
    <xdr:cxnSp macro="">
      <xdr:nvCxnSpPr>
        <xdr:cNvPr id="774" name="直線コネクタ 773">
          <a:extLst>
            <a:ext uri="{FF2B5EF4-FFF2-40B4-BE49-F238E27FC236}">
              <a16:creationId xmlns:a16="http://schemas.microsoft.com/office/drawing/2014/main" id="{06D46BE7-7371-4A5D-B827-058B60D9F8CF}"/>
            </a:ext>
          </a:extLst>
        </xdr:cNvPr>
        <xdr:cNvCxnSpPr/>
      </xdr:nvCxnSpPr>
      <xdr:spPr>
        <a:xfrm flipV="1">
          <a:off x="12344400" y="13505180"/>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125730</xdr:rowOff>
    </xdr:from>
    <xdr:to>
      <xdr:col>67</xdr:col>
      <xdr:colOff>101600</xdr:colOff>
      <xdr:row>82</xdr:row>
      <xdr:rowOff>57150</xdr:rowOff>
    </xdr:to>
    <xdr:sp macro="" textlink="">
      <xdr:nvSpPr>
        <xdr:cNvPr id="775" name="楕円 774">
          <a:extLst>
            <a:ext uri="{FF2B5EF4-FFF2-40B4-BE49-F238E27FC236}">
              <a16:creationId xmlns:a16="http://schemas.microsoft.com/office/drawing/2014/main" id="{A5C15D1B-F858-4B74-87BD-11A6D5C141B1}"/>
            </a:ext>
          </a:extLst>
        </xdr:cNvPr>
        <xdr:cNvSpPr/>
      </xdr:nvSpPr>
      <xdr:spPr>
        <a:xfrm>
          <a:off x="11487150" y="134988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156210</xdr:rowOff>
    </xdr:from>
    <xdr:to>
      <xdr:col>71</xdr:col>
      <xdr:colOff>171450</xdr:colOff>
      <xdr:row>82</xdr:row>
      <xdr:rowOff>6985</xdr:rowOff>
    </xdr:to>
    <xdr:cxnSp macro="">
      <xdr:nvCxnSpPr>
        <xdr:cNvPr id="776" name="直線コネクタ 775">
          <a:extLst>
            <a:ext uri="{FF2B5EF4-FFF2-40B4-BE49-F238E27FC236}">
              <a16:creationId xmlns:a16="http://schemas.microsoft.com/office/drawing/2014/main" id="{8184FCDB-2FBB-4118-81AE-88C263485A8A}"/>
            </a:ext>
          </a:extLst>
        </xdr:cNvPr>
        <xdr:cNvCxnSpPr/>
      </xdr:nvCxnSpPr>
      <xdr:spPr>
        <a:xfrm flipV="1">
          <a:off x="11537950" y="13529310"/>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87630</xdr:rowOff>
    </xdr:from>
    <xdr:ext cx="403860" cy="252095"/>
    <xdr:sp macro="" textlink="">
      <xdr:nvSpPr>
        <xdr:cNvPr id="777" name="n_1aveValue【児童館】&#10;有形固定資産減価償却率">
          <a:extLst>
            <a:ext uri="{FF2B5EF4-FFF2-40B4-BE49-F238E27FC236}">
              <a16:creationId xmlns:a16="http://schemas.microsoft.com/office/drawing/2014/main" id="{493A9C78-E3DF-4E23-AA41-D382FC41B96A}"/>
            </a:ext>
          </a:extLst>
        </xdr:cNvPr>
        <xdr:cNvSpPr txBox="1"/>
      </xdr:nvSpPr>
      <xdr:spPr>
        <a:xfrm>
          <a:off x="13742035" y="136258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73025</xdr:rowOff>
    </xdr:from>
    <xdr:ext cx="403860" cy="252095"/>
    <xdr:sp macro="" textlink="">
      <xdr:nvSpPr>
        <xdr:cNvPr id="778" name="n_2aveValue【児童館】&#10;有形固定資産減価償却率">
          <a:extLst>
            <a:ext uri="{FF2B5EF4-FFF2-40B4-BE49-F238E27FC236}">
              <a16:creationId xmlns:a16="http://schemas.microsoft.com/office/drawing/2014/main" id="{2ABF5402-A2D9-4EF1-B17C-B4C757FA4823}"/>
            </a:ext>
          </a:extLst>
        </xdr:cNvPr>
        <xdr:cNvSpPr txBox="1"/>
      </xdr:nvSpPr>
      <xdr:spPr>
        <a:xfrm>
          <a:off x="12960985" y="136112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71120</xdr:rowOff>
    </xdr:from>
    <xdr:ext cx="405130" cy="252730"/>
    <xdr:sp macro="" textlink="">
      <xdr:nvSpPr>
        <xdr:cNvPr id="779" name="n_3aveValue【児童館】&#10;有形固定資産減価償却率">
          <a:extLst>
            <a:ext uri="{FF2B5EF4-FFF2-40B4-BE49-F238E27FC236}">
              <a16:creationId xmlns:a16="http://schemas.microsoft.com/office/drawing/2014/main" id="{9DDE9FF1-D721-4F8A-80B1-85A4131C38A8}"/>
            </a:ext>
          </a:extLst>
        </xdr:cNvPr>
        <xdr:cNvSpPr txBox="1"/>
      </xdr:nvSpPr>
      <xdr:spPr>
        <a:xfrm>
          <a:off x="12167235" y="1360932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104775</xdr:rowOff>
    </xdr:from>
    <xdr:ext cx="403860" cy="252730"/>
    <xdr:sp macro="" textlink="">
      <xdr:nvSpPr>
        <xdr:cNvPr id="780" name="n_4aveValue【児童館】&#10;有形固定資産減価償却率">
          <a:extLst>
            <a:ext uri="{FF2B5EF4-FFF2-40B4-BE49-F238E27FC236}">
              <a16:creationId xmlns:a16="http://schemas.microsoft.com/office/drawing/2014/main" id="{70DE2BEB-23C3-4B27-8284-9A618D24D825}"/>
            </a:ext>
          </a:extLst>
        </xdr:cNvPr>
        <xdr:cNvSpPr txBox="1"/>
      </xdr:nvSpPr>
      <xdr:spPr>
        <a:xfrm>
          <a:off x="11354435" y="1364297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78740</xdr:rowOff>
    </xdr:from>
    <xdr:ext cx="403860" cy="253365"/>
    <xdr:sp macro="" textlink="">
      <xdr:nvSpPr>
        <xdr:cNvPr id="781" name="n_1mainValue【児童館】&#10;有形固定資産減価償却率">
          <a:extLst>
            <a:ext uri="{FF2B5EF4-FFF2-40B4-BE49-F238E27FC236}">
              <a16:creationId xmlns:a16="http://schemas.microsoft.com/office/drawing/2014/main" id="{141A445D-687A-4E67-B571-6ABBFF72B965}"/>
            </a:ext>
          </a:extLst>
        </xdr:cNvPr>
        <xdr:cNvSpPr txBox="1"/>
      </xdr:nvSpPr>
      <xdr:spPr>
        <a:xfrm>
          <a:off x="13742035" y="132867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30480</xdr:rowOff>
    </xdr:from>
    <xdr:ext cx="403860" cy="252095"/>
    <xdr:sp macro="" textlink="">
      <xdr:nvSpPr>
        <xdr:cNvPr id="782" name="n_2mainValue【児童館】&#10;有形固定資産減価償却率">
          <a:extLst>
            <a:ext uri="{FF2B5EF4-FFF2-40B4-BE49-F238E27FC236}">
              <a16:creationId xmlns:a16="http://schemas.microsoft.com/office/drawing/2014/main" id="{286F5D7D-E122-4437-B4D1-1E890878D967}"/>
            </a:ext>
          </a:extLst>
        </xdr:cNvPr>
        <xdr:cNvSpPr txBox="1"/>
      </xdr:nvSpPr>
      <xdr:spPr>
        <a:xfrm>
          <a:off x="12960985" y="132384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54610</xdr:rowOff>
    </xdr:from>
    <xdr:ext cx="405130" cy="253365"/>
    <xdr:sp macro="" textlink="">
      <xdr:nvSpPr>
        <xdr:cNvPr id="783" name="n_3mainValue【児童館】&#10;有形固定資産減価償却率">
          <a:extLst>
            <a:ext uri="{FF2B5EF4-FFF2-40B4-BE49-F238E27FC236}">
              <a16:creationId xmlns:a16="http://schemas.microsoft.com/office/drawing/2014/main" id="{115F9327-BB7D-4F96-BE50-0BA8FC6E04D7}"/>
            </a:ext>
          </a:extLst>
        </xdr:cNvPr>
        <xdr:cNvSpPr txBox="1"/>
      </xdr:nvSpPr>
      <xdr:spPr>
        <a:xfrm>
          <a:off x="12167235" y="132626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73025</xdr:rowOff>
    </xdr:from>
    <xdr:ext cx="403860" cy="252095"/>
    <xdr:sp macro="" textlink="">
      <xdr:nvSpPr>
        <xdr:cNvPr id="784" name="n_4mainValue【児童館】&#10;有形固定資産減価償却率">
          <a:extLst>
            <a:ext uri="{FF2B5EF4-FFF2-40B4-BE49-F238E27FC236}">
              <a16:creationId xmlns:a16="http://schemas.microsoft.com/office/drawing/2014/main" id="{4FF61516-5850-4953-92AE-A819CB475127}"/>
            </a:ext>
          </a:extLst>
        </xdr:cNvPr>
        <xdr:cNvSpPr txBox="1"/>
      </xdr:nvSpPr>
      <xdr:spPr>
        <a:xfrm>
          <a:off x="11354435" y="132810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85" name="正方形/長方形 784">
          <a:extLst>
            <a:ext uri="{FF2B5EF4-FFF2-40B4-BE49-F238E27FC236}">
              <a16:creationId xmlns:a16="http://schemas.microsoft.com/office/drawing/2014/main" id="{2C9CCFFE-6E8F-4467-A524-7345611081BB}"/>
            </a:ext>
          </a:extLst>
        </xdr:cNvPr>
        <xdr:cNvSpPr/>
      </xdr:nvSpPr>
      <xdr:spPr>
        <a:xfrm>
          <a:off x="16459200" y="11376025"/>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86" name="正方形/長方形 785">
          <a:extLst>
            <a:ext uri="{FF2B5EF4-FFF2-40B4-BE49-F238E27FC236}">
              <a16:creationId xmlns:a16="http://schemas.microsoft.com/office/drawing/2014/main" id="{155B80E1-43D6-4F48-9DDD-320CD7A52976}"/>
            </a:ext>
          </a:extLst>
        </xdr:cNvPr>
        <xdr:cNvSpPr/>
      </xdr:nvSpPr>
      <xdr:spPr>
        <a:xfrm>
          <a:off x="165862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87" name="正方形/長方形 786">
          <a:extLst>
            <a:ext uri="{FF2B5EF4-FFF2-40B4-BE49-F238E27FC236}">
              <a16:creationId xmlns:a16="http://schemas.microsoft.com/office/drawing/2014/main" id="{A62AC6A7-688B-4D7A-9272-09CC45362985}"/>
            </a:ext>
          </a:extLst>
        </xdr:cNvPr>
        <xdr:cNvSpPr/>
      </xdr:nvSpPr>
      <xdr:spPr>
        <a:xfrm>
          <a:off x="165862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88" name="正方形/長方形 787">
          <a:extLst>
            <a:ext uri="{FF2B5EF4-FFF2-40B4-BE49-F238E27FC236}">
              <a16:creationId xmlns:a16="http://schemas.microsoft.com/office/drawing/2014/main" id="{62E7D365-E226-42FB-8CFC-C2BEB7276789}"/>
            </a:ext>
          </a:extLst>
        </xdr:cNvPr>
        <xdr:cNvSpPr/>
      </xdr:nvSpPr>
      <xdr:spPr>
        <a:xfrm>
          <a:off x="174879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89" name="正方形/長方形 788">
          <a:extLst>
            <a:ext uri="{FF2B5EF4-FFF2-40B4-BE49-F238E27FC236}">
              <a16:creationId xmlns:a16="http://schemas.microsoft.com/office/drawing/2014/main" id="{A10CA299-CF5E-4CCD-99B5-6DD59F127FBF}"/>
            </a:ext>
          </a:extLst>
        </xdr:cNvPr>
        <xdr:cNvSpPr/>
      </xdr:nvSpPr>
      <xdr:spPr>
        <a:xfrm>
          <a:off x="174879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90" name="正方形/長方形 789">
          <a:extLst>
            <a:ext uri="{FF2B5EF4-FFF2-40B4-BE49-F238E27FC236}">
              <a16:creationId xmlns:a16="http://schemas.microsoft.com/office/drawing/2014/main" id="{4D7D878E-3017-49C1-8158-DFFAF0A99F19}"/>
            </a:ext>
          </a:extLst>
        </xdr:cNvPr>
        <xdr:cNvSpPr/>
      </xdr:nvSpPr>
      <xdr:spPr>
        <a:xfrm>
          <a:off x="185166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91" name="正方形/長方形 790">
          <a:extLst>
            <a:ext uri="{FF2B5EF4-FFF2-40B4-BE49-F238E27FC236}">
              <a16:creationId xmlns:a16="http://schemas.microsoft.com/office/drawing/2014/main" id="{454F1D4E-8A75-46A1-B0F6-105ED10468D6}"/>
            </a:ext>
          </a:extLst>
        </xdr:cNvPr>
        <xdr:cNvSpPr/>
      </xdr:nvSpPr>
      <xdr:spPr>
        <a:xfrm>
          <a:off x="185166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92" name="正方形/長方形 791">
          <a:extLst>
            <a:ext uri="{FF2B5EF4-FFF2-40B4-BE49-F238E27FC236}">
              <a16:creationId xmlns:a16="http://schemas.microsoft.com/office/drawing/2014/main" id="{EAA4A8A5-57FC-42F7-8780-91A10705D1CE}"/>
            </a:ext>
          </a:extLst>
        </xdr:cNvPr>
        <xdr:cNvSpPr/>
      </xdr:nvSpPr>
      <xdr:spPr>
        <a:xfrm>
          <a:off x="16459200" y="1247584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793" name="テキスト ボックス 792">
          <a:extLst>
            <a:ext uri="{FF2B5EF4-FFF2-40B4-BE49-F238E27FC236}">
              <a16:creationId xmlns:a16="http://schemas.microsoft.com/office/drawing/2014/main" id="{7B021F9F-05FC-4207-8300-401B06D42AAC}"/>
            </a:ext>
          </a:extLst>
        </xdr:cNvPr>
        <xdr:cNvSpPr txBox="1"/>
      </xdr:nvSpPr>
      <xdr:spPr>
        <a:xfrm>
          <a:off x="16440150" y="1229169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94" name="直線コネクタ 793">
          <a:extLst>
            <a:ext uri="{FF2B5EF4-FFF2-40B4-BE49-F238E27FC236}">
              <a16:creationId xmlns:a16="http://schemas.microsoft.com/office/drawing/2014/main" id="{C7AB4ABC-FC25-4DDA-99B5-11BF21FE7458}"/>
            </a:ext>
          </a:extLst>
        </xdr:cNvPr>
        <xdr:cNvCxnSpPr/>
      </xdr:nvCxnSpPr>
      <xdr:spPr>
        <a:xfrm>
          <a:off x="16459200" y="14678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795" name="直線コネクタ 794">
          <a:extLst>
            <a:ext uri="{FF2B5EF4-FFF2-40B4-BE49-F238E27FC236}">
              <a16:creationId xmlns:a16="http://schemas.microsoft.com/office/drawing/2014/main" id="{A091FF3E-1E28-40A4-9834-7B29D682C837}"/>
            </a:ext>
          </a:extLst>
        </xdr:cNvPr>
        <xdr:cNvCxnSpPr/>
      </xdr:nvCxnSpPr>
      <xdr:spPr>
        <a:xfrm>
          <a:off x="16459200" y="14236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6090" cy="252730"/>
    <xdr:sp macro="" textlink="">
      <xdr:nvSpPr>
        <xdr:cNvPr id="796" name="テキスト ボックス 795">
          <a:extLst>
            <a:ext uri="{FF2B5EF4-FFF2-40B4-BE49-F238E27FC236}">
              <a16:creationId xmlns:a16="http://schemas.microsoft.com/office/drawing/2014/main" id="{C1F88D37-B004-4468-832E-278C0DDD981C}"/>
            </a:ext>
          </a:extLst>
        </xdr:cNvPr>
        <xdr:cNvSpPr txBox="1"/>
      </xdr:nvSpPr>
      <xdr:spPr>
        <a:xfrm>
          <a:off x="16048990" y="140995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797" name="直線コネクタ 796">
          <a:extLst>
            <a:ext uri="{FF2B5EF4-FFF2-40B4-BE49-F238E27FC236}">
              <a16:creationId xmlns:a16="http://schemas.microsoft.com/office/drawing/2014/main" id="{B92C3D05-B610-497B-84F2-FA0622EC0486}"/>
            </a:ext>
          </a:extLst>
        </xdr:cNvPr>
        <xdr:cNvCxnSpPr/>
      </xdr:nvCxnSpPr>
      <xdr:spPr>
        <a:xfrm>
          <a:off x="16459200" y="137966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6090" cy="252730"/>
    <xdr:sp macro="" textlink="">
      <xdr:nvSpPr>
        <xdr:cNvPr id="798" name="テキスト ボックス 797">
          <a:extLst>
            <a:ext uri="{FF2B5EF4-FFF2-40B4-BE49-F238E27FC236}">
              <a16:creationId xmlns:a16="http://schemas.microsoft.com/office/drawing/2014/main" id="{8621B069-4FC2-4E2B-A2EE-B3847F328F96}"/>
            </a:ext>
          </a:extLst>
        </xdr:cNvPr>
        <xdr:cNvSpPr txBox="1"/>
      </xdr:nvSpPr>
      <xdr:spPr>
        <a:xfrm>
          <a:off x="16048990" y="136601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799" name="直線コネクタ 798">
          <a:extLst>
            <a:ext uri="{FF2B5EF4-FFF2-40B4-BE49-F238E27FC236}">
              <a16:creationId xmlns:a16="http://schemas.microsoft.com/office/drawing/2014/main" id="{137A10B5-CA8B-4F8C-9558-C6BEC7E4A80A}"/>
            </a:ext>
          </a:extLst>
        </xdr:cNvPr>
        <xdr:cNvCxnSpPr/>
      </xdr:nvCxnSpPr>
      <xdr:spPr>
        <a:xfrm>
          <a:off x="16459200" y="1335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2730"/>
    <xdr:sp macro="" textlink="">
      <xdr:nvSpPr>
        <xdr:cNvPr id="800" name="テキスト ボックス 799">
          <a:extLst>
            <a:ext uri="{FF2B5EF4-FFF2-40B4-BE49-F238E27FC236}">
              <a16:creationId xmlns:a16="http://schemas.microsoft.com/office/drawing/2014/main" id="{DA1C48C2-A24A-4605-8A65-08535DC50E3D}"/>
            </a:ext>
          </a:extLst>
        </xdr:cNvPr>
        <xdr:cNvSpPr txBox="1"/>
      </xdr:nvSpPr>
      <xdr:spPr>
        <a:xfrm>
          <a:off x="16048990" y="132181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801" name="直線コネクタ 800">
          <a:extLst>
            <a:ext uri="{FF2B5EF4-FFF2-40B4-BE49-F238E27FC236}">
              <a16:creationId xmlns:a16="http://schemas.microsoft.com/office/drawing/2014/main" id="{FD8F1909-6EFD-4F0B-939C-0769479AEB31}"/>
            </a:ext>
          </a:extLst>
        </xdr:cNvPr>
        <xdr:cNvCxnSpPr/>
      </xdr:nvCxnSpPr>
      <xdr:spPr>
        <a:xfrm>
          <a:off x="16459200" y="12915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6090" cy="252730"/>
    <xdr:sp macro="" textlink="">
      <xdr:nvSpPr>
        <xdr:cNvPr id="802" name="テキスト ボックス 801">
          <a:extLst>
            <a:ext uri="{FF2B5EF4-FFF2-40B4-BE49-F238E27FC236}">
              <a16:creationId xmlns:a16="http://schemas.microsoft.com/office/drawing/2014/main" id="{DE30ED27-7701-4C75-97C7-D869B6A81641}"/>
            </a:ext>
          </a:extLst>
        </xdr:cNvPr>
        <xdr:cNvSpPr txBox="1"/>
      </xdr:nvSpPr>
      <xdr:spPr>
        <a:xfrm>
          <a:off x="16048990" y="127787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803" name="直線コネクタ 802">
          <a:extLst>
            <a:ext uri="{FF2B5EF4-FFF2-40B4-BE49-F238E27FC236}">
              <a16:creationId xmlns:a16="http://schemas.microsoft.com/office/drawing/2014/main" id="{1CA6ED63-14D8-478F-8D65-5F6D53EF991C}"/>
            </a:ext>
          </a:extLst>
        </xdr:cNvPr>
        <xdr:cNvCxnSpPr/>
      </xdr:nvCxnSpPr>
      <xdr:spPr>
        <a:xfrm>
          <a:off x="16459200" y="12475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730"/>
    <xdr:sp macro="" textlink="">
      <xdr:nvSpPr>
        <xdr:cNvPr id="804" name="テキスト ボックス 803">
          <a:extLst>
            <a:ext uri="{FF2B5EF4-FFF2-40B4-BE49-F238E27FC236}">
              <a16:creationId xmlns:a16="http://schemas.microsoft.com/office/drawing/2014/main" id="{CD260084-E99D-4B1C-9F3C-84D0BDC41254}"/>
            </a:ext>
          </a:extLst>
        </xdr:cNvPr>
        <xdr:cNvSpPr txBox="1"/>
      </xdr:nvSpPr>
      <xdr:spPr>
        <a:xfrm>
          <a:off x="16048990" y="123393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805" name="【児童館】&#10;一人当たり面積グラフ枠">
          <a:extLst>
            <a:ext uri="{FF2B5EF4-FFF2-40B4-BE49-F238E27FC236}">
              <a16:creationId xmlns:a16="http://schemas.microsoft.com/office/drawing/2014/main" id="{A2713435-5CCD-4FB4-8079-376D40EE2088}"/>
            </a:ext>
          </a:extLst>
        </xdr:cNvPr>
        <xdr:cNvSpPr/>
      </xdr:nvSpPr>
      <xdr:spPr>
        <a:xfrm>
          <a:off x="16459200" y="1247584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160655</xdr:rowOff>
    </xdr:from>
    <xdr:to>
      <xdr:col>116</xdr:col>
      <xdr:colOff>62865</xdr:colOff>
      <xdr:row>86</xdr:row>
      <xdr:rowOff>15240</xdr:rowOff>
    </xdr:to>
    <xdr:cxnSp macro="">
      <xdr:nvCxnSpPr>
        <xdr:cNvPr id="806" name="直線コネクタ 805">
          <a:extLst>
            <a:ext uri="{FF2B5EF4-FFF2-40B4-BE49-F238E27FC236}">
              <a16:creationId xmlns:a16="http://schemas.microsoft.com/office/drawing/2014/main" id="{694607B3-1587-48AA-9CD3-97E90724312C}"/>
            </a:ext>
          </a:extLst>
        </xdr:cNvPr>
        <xdr:cNvCxnSpPr/>
      </xdr:nvCxnSpPr>
      <xdr:spPr>
        <a:xfrm flipV="1">
          <a:off x="19951065" y="12873355"/>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18415</xdr:rowOff>
    </xdr:from>
    <xdr:ext cx="468630" cy="252730"/>
    <xdr:sp macro="" textlink="">
      <xdr:nvSpPr>
        <xdr:cNvPr id="807" name="【児童館】&#10;一人当たり面積最小値テキスト">
          <a:extLst>
            <a:ext uri="{FF2B5EF4-FFF2-40B4-BE49-F238E27FC236}">
              <a16:creationId xmlns:a16="http://schemas.microsoft.com/office/drawing/2014/main" id="{76C6AD49-7D63-48E5-9F57-0D92C9B0C58F}"/>
            </a:ext>
          </a:extLst>
        </xdr:cNvPr>
        <xdr:cNvSpPr txBox="1"/>
      </xdr:nvSpPr>
      <xdr:spPr>
        <a:xfrm>
          <a:off x="19989800" y="1421701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808" name="直線コネクタ 807">
          <a:extLst>
            <a:ext uri="{FF2B5EF4-FFF2-40B4-BE49-F238E27FC236}">
              <a16:creationId xmlns:a16="http://schemas.microsoft.com/office/drawing/2014/main" id="{3EF07BB5-0706-4128-9FAA-81F6661FA39E}"/>
            </a:ext>
          </a:extLst>
        </xdr:cNvPr>
        <xdr:cNvCxnSpPr/>
      </xdr:nvCxnSpPr>
      <xdr:spPr>
        <a:xfrm>
          <a:off x="19881850" y="14213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107950</xdr:rowOff>
    </xdr:from>
    <xdr:ext cx="468630" cy="252095"/>
    <xdr:sp macro="" textlink="">
      <xdr:nvSpPr>
        <xdr:cNvPr id="809" name="【児童館】&#10;一人当たり面積最大値テキスト">
          <a:extLst>
            <a:ext uri="{FF2B5EF4-FFF2-40B4-BE49-F238E27FC236}">
              <a16:creationId xmlns:a16="http://schemas.microsoft.com/office/drawing/2014/main" id="{B7FAAF32-A844-4347-854D-ED43B7F5A320}"/>
            </a:ext>
          </a:extLst>
        </xdr:cNvPr>
        <xdr:cNvSpPr txBox="1"/>
      </xdr:nvSpPr>
      <xdr:spPr>
        <a:xfrm>
          <a:off x="19989800" y="1265555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160655</xdr:rowOff>
    </xdr:from>
    <xdr:to>
      <xdr:col>116</xdr:col>
      <xdr:colOff>152400</xdr:colOff>
      <xdr:row>77</xdr:row>
      <xdr:rowOff>160655</xdr:rowOff>
    </xdr:to>
    <xdr:cxnSp macro="">
      <xdr:nvCxnSpPr>
        <xdr:cNvPr id="810" name="直線コネクタ 809">
          <a:extLst>
            <a:ext uri="{FF2B5EF4-FFF2-40B4-BE49-F238E27FC236}">
              <a16:creationId xmlns:a16="http://schemas.microsoft.com/office/drawing/2014/main" id="{DAE485A8-329C-40F0-8C21-B3E6DEF0C441}"/>
            </a:ext>
          </a:extLst>
        </xdr:cNvPr>
        <xdr:cNvCxnSpPr/>
      </xdr:nvCxnSpPr>
      <xdr:spPr>
        <a:xfrm>
          <a:off x="19881850" y="12873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156210</xdr:rowOff>
    </xdr:from>
    <xdr:ext cx="468630" cy="253365"/>
    <xdr:sp macro="" textlink="">
      <xdr:nvSpPr>
        <xdr:cNvPr id="811" name="【児童館】&#10;一人当たり面積平均値テキスト">
          <a:extLst>
            <a:ext uri="{FF2B5EF4-FFF2-40B4-BE49-F238E27FC236}">
              <a16:creationId xmlns:a16="http://schemas.microsoft.com/office/drawing/2014/main" id="{F6F66CEC-7FE2-4603-9CEE-0C86382D0D8C}"/>
            </a:ext>
          </a:extLst>
        </xdr:cNvPr>
        <xdr:cNvSpPr txBox="1"/>
      </xdr:nvSpPr>
      <xdr:spPr>
        <a:xfrm>
          <a:off x="19989800" y="1385951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10160</xdr:rowOff>
    </xdr:from>
    <xdr:to>
      <xdr:col>116</xdr:col>
      <xdr:colOff>114300</xdr:colOff>
      <xdr:row>84</xdr:row>
      <xdr:rowOff>109220</xdr:rowOff>
    </xdr:to>
    <xdr:sp macro="" textlink="">
      <xdr:nvSpPr>
        <xdr:cNvPr id="812" name="フローチャート: 判断 811">
          <a:extLst>
            <a:ext uri="{FF2B5EF4-FFF2-40B4-BE49-F238E27FC236}">
              <a16:creationId xmlns:a16="http://schemas.microsoft.com/office/drawing/2014/main" id="{9B32C94E-95FA-4A32-BB48-4907CCB208A7}"/>
            </a:ext>
          </a:extLst>
        </xdr:cNvPr>
        <xdr:cNvSpPr/>
      </xdr:nvSpPr>
      <xdr:spPr>
        <a:xfrm>
          <a:off x="19900900" y="138785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xdr:rowOff>
    </xdr:from>
    <xdr:to>
      <xdr:col>112</xdr:col>
      <xdr:colOff>38100</xdr:colOff>
      <xdr:row>84</xdr:row>
      <xdr:rowOff>109220</xdr:rowOff>
    </xdr:to>
    <xdr:sp macro="" textlink="">
      <xdr:nvSpPr>
        <xdr:cNvPr id="813" name="フローチャート: 判断 812">
          <a:extLst>
            <a:ext uri="{FF2B5EF4-FFF2-40B4-BE49-F238E27FC236}">
              <a16:creationId xmlns:a16="http://schemas.microsoft.com/office/drawing/2014/main" id="{D0D469A2-190E-48D4-AF05-DF22CBB77269}"/>
            </a:ext>
          </a:extLst>
        </xdr:cNvPr>
        <xdr:cNvSpPr/>
      </xdr:nvSpPr>
      <xdr:spPr>
        <a:xfrm>
          <a:off x="19157950" y="13878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xdr:rowOff>
    </xdr:from>
    <xdr:to>
      <xdr:col>107</xdr:col>
      <xdr:colOff>101600</xdr:colOff>
      <xdr:row>84</xdr:row>
      <xdr:rowOff>109220</xdr:rowOff>
    </xdr:to>
    <xdr:sp macro="" textlink="">
      <xdr:nvSpPr>
        <xdr:cNvPr id="814" name="フローチャート: 判断 813">
          <a:extLst>
            <a:ext uri="{FF2B5EF4-FFF2-40B4-BE49-F238E27FC236}">
              <a16:creationId xmlns:a16="http://schemas.microsoft.com/office/drawing/2014/main" id="{AFBDD90C-BEC8-42DD-93EC-935BAF4D7C10}"/>
            </a:ext>
          </a:extLst>
        </xdr:cNvPr>
        <xdr:cNvSpPr/>
      </xdr:nvSpPr>
      <xdr:spPr>
        <a:xfrm>
          <a:off x="18345150" y="138785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32385</xdr:rowOff>
    </xdr:from>
    <xdr:to>
      <xdr:col>102</xdr:col>
      <xdr:colOff>165100</xdr:colOff>
      <xdr:row>84</xdr:row>
      <xdr:rowOff>131445</xdr:rowOff>
    </xdr:to>
    <xdr:sp macro="" textlink="">
      <xdr:nvSpPr>
        <xdr:cNvPr id="815" name="フローチャート: 判断 814">
          <a:extLst>
            <a:ext uri="{FF2B5EF4-FFF2-40B4-BE49-F238E27FC236}">
              <a16:creationId xmlns:a16="http://schemas.microsoft.com/office/drawing/2014/main" id="{ED884D4C-41AB-4460-A929-F3AE610E0EA3}"/>
            </a:ext>
          </a:extLst>
        </xdr:cNvPr>
        <xdr:cNvSpPr/>
      </xdr:nvSpPr>
      <xdr:spPr>
        <a:xfrm>
          <a:off x="17551400" y="13900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54610</xdr:rowOff>
    </xdr:from>
    <xdr:to>
      <xdr:col>98</xdr:col>
      <xdr:colOff>38100</xdr:colOff>
      <xdr:row>84</xdr:row>
      <xdr:rowOff>153670</xdr:rowOff>
    </xdr:to>
    <xdr:sp macro="" textlink="">
      <xdr:nvSpPr>
        <xdr:cNvPr id="816" name="フローチャート: 判断 815">
          <a:extLst>
            <a:ext uri="{FF2B5EF4-FFF2-40B4-BE49-F238E27FC236}">
              <a16:creationId xmlns:a16="http://schemas.microsoft.com/office/drawing/2014/main" id="{41C98531-AEA2-438B-B553-8A5E9D076E1D}"/>
            </a:ext>
          </a:extLst>
        </xdr:cNvPr>
        <xdr:cNvSpPr/>
      </xdr:nvSpPr>
      <xdr:spPr>
        <a:xfrm>
          <a:off x="16757650" y="139230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730"/>
    <xdr:sp macro="" textlink="">
      <xdr:nvSpPr>
        <xdr:cNvPr id="817" name="テキスト ボックス 816">
          <a:extLst>
            <a:ext uri="{FF2B5EF4-FFF2-40B4-BE49-F238E27FC236}">
              <a16:creationId xmlns:a16="http://schemas.microsoft.com/office/drawing/2014/main" id="{FE4F90F2-D157-4DFA-8A48-9A77D981FC31}"/>
            </a:ext>
          </a:extLst>
        </xdr:cNvPr>
        <xdr:cNvSpPr txBox="1"/>
      </xdr:nvSpPr>
      <xdr:spPr>
        <a:xfrm>
          <a:off x="197802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730"/>
    <xdr:sp macro="" textlink="">
      <xdr:nvSpPr>
        <xdr:cNvPr id="818" name="テキスト ボックス 817">
          <a:extLst>
            <a:ext uri="{FF2B5EF4-FFF2-40B4-BE49-F238E27FC236}">
              <a16:creationId xmlns:a16="http://schemas.microsoft.com/office/drawing/2014/main" id="{8F52217D-1347-45E4-BD1F-EA95234DA8A7}"/>
            </a:ext>
          </a:extLst>
        </xdr:cNvPr>
        <xdr:cNvSpPr txBox="1"/>
      </xdr:nvSpPr>
      <xdr:spPr>
        <a:xfrm>
          <a:off x="190309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730"/>
    <xdr:sp macro="" textlink="">
      <xdr:nvSpPr>
        <xdr:cNvPr id="819" name="テキスト ボックス 818">
          <a:extLst>
            <a:ext uri="{FF2B5EF4-FFF2-40B4-BE49-F238E27FC236}">
              <a16:creationId xmlns:a16="http://schemas.microsoft.com/office/drawing/2014/main" id="{57B0CFB1-88E3-495F-8F27-7F550A51FDA6}"/>
            </a:ext>
          </a:extLst>
        </xdr:cNvPr>
        <xdr:cNvSpPr txBox="1"/>
      </xdr:nvSpPr>
      <xdr:spPr>
        <a:xfrm>
          <a:off x="182245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730"/>
    <xdr:sp macro="" textlink="">
      <xdr:nvSpPr>
        <xdr:cNvPr id="820" name="テキスト ボックス 819">
          <a:extLst>
            <a:ext uri="{FF2B5EF4-FFF2-40B4-BE49-F238E27FC236}">
              <a16:creationId xmlns:a16="http://schemas.microsoft.com/office/drawing/2014/main" id="{59AEA70A-EB0E-45D5-907C-33F924239906}"/>
            </a:ext>
          </a:extLst>
        </xdr:cNvPr>
        <xdr:cNvSpPr txBox="1"/>
      </xdr:nvSpPr>
      <xdr:spPr>
        <a:xfrm>
          <a:off x="174307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730"/>
    <xdr:sp macro="" textlink="">
      <xdr:nvSpPr>
        <xdr:cNvPr id="821" name="テキスト ボックス 820">
          <a:extLst>
            <a:ext uri="{FF2B5EF4-FFF2-40B4-BE49-F238E27FC236}">
              <a16:creationId xmlns:a16="http://schemas.microsoft.com/office/drawing/2014/main" id="{CB249510-2941-4B8D-B9D7-76269C091D0A}"/>
            </a:ext>
          </a:extLst>
        </xdr:cNvPr>
        <xdr:cNvSpPr txBox="1"/>
      </xdr:nvSpPr>
      <xdr:spPr>
        <a:xfrm>
          <a:off x="166306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81</xdr:row>
      <xdr:rowOff>43180</xdr:rowOff>
    </xdr:from>
    <xdr:to>
      <xdr:col>116</xdr:col>
      <xdr:colOff>114300</xdr:colOff>
      <xdr:row>81</xdr:row>
      <xdr:rowOff>142875</xdr:rowOff>
    </xdr:to>
    <xdr:sp macro="" textlink="">
      <xdr:nvSpPr>
        <xdr:cNvPr id="822" name="楕円 821">
          <a:extLst>
            <a:ext uri="{FF2B5EF4-FFF2-40B4-BE49-F238E27FC236}">
              <a16:creationId xmlns:a16="http://schemas.microsoft.com/office/drawing/2014/main" id="{7A60AF2C-0410-4297-A962-3F3181B7841F}"/>
            </a:ext>
          </a:extLst>
        </xdr:cNvPr>
        <xdr:cNvSpPr/>
      </xdr:nvSpPr>
      <xdr:spPr>
        <a:xfrm>
          <a:off x="19900900" y="134162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66040</xdr:rowOff>
    </xdr:from>
    <xdr:ext cx="468630" cy="252730"/>
    <xdr:sp macro="" textlink="">
      <xdr:nvSpPr>
        <xdr:cNvPr id="823" name="【児童館】&#10;一人当たり面積該当値テキスト">
          <a:extLst>
            <a:ext uri="{FF2B5EF4-FFF2-40B4-BE49-F238E27FC236}">
              <a16:creationId xmlns:a16="http://schemas.microsoft.com/office/drawing/2014/main" id="{B0914C07-2D1A-406B-AB76-50999CA88FF0}"/>
            </a:ext>
          </a:extLst>
        </xdr:cNvPr>
        <xdr:cNvSpPr txBox="1"/>
      </xdr:nvSpPr>
      <xdr:spPr>
        <a:xfrm>
          <a:off x="19989800" y="1327404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76835</xdr:rowOff>
    </xdr:from>
    <xdr:to>
      <xdr:col>112</xdr:col>
      <xdr:colOff>38100</xdr:colOff>
      <xdr:row>83</xdr:row>
      <xdr:rowOff>8255</xdr:rowOff>
    </xdr:to>
    <xdr:sp macro="" textlink="">
      <xdr:nvSpPr>
        <xdr:cNvPr id="824" name="楕円 823">
          <a:extLst>
            <a:ext uri="{FF2B5EF4-FFF2-40B4-BE49-F238E27FC236}">
              <a16:creationId xmlns:a16="http://schemas.microsoft.com/office/drawing/2014/main" id="{7C45C7AC-752C-4162-B460-7E73AA820AAE}"/>
            </a:ext>
          </a:extLst>
        </xdr:cNvPr>
        <xdr:cNvSpPr/>
      </xdr:nvSpPr>
      <xdr:spPr>
        <a:xfrm>
          <a:off x="19157950" y="1361503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81</xdr:row>
      <xdr:rowOff>93345</xdr:rowOff>
    </xdr:from>
    <xdr:to>
      <xdr:col>116</xdr:col>
      <xdr:colOff>63500</xdr:colOff>
      <xdr:row>82</xdr:row>
      <xdr:rowOff>127000</xdr:rowOff>
    </xdr:to>
    <xdr:cxnSp macro="">
      <xdr:nvCxnSpPr>
        <xdr:cNvPr id="825" name="直線コネクタ 824">
          <a:extLst>
            <a:ext uri="{FF2B5EF4-FFF2-40B4-BE49-F238E27FC236}">
              <a16:creationId xmlns:a16="http://schemas.microsoft.com/office/drawing/2014/main" id="{A9124CC6-4E88-45BC-8421-CA21A693C1E2}"/>
            </a:ext>
          </a:extLst>
        </xdr:cNvPr>
        <xdr:cNvCxnSpPr/>
      </xdr:nvCxnSpPr>
      <xdr:spPr>
        <a:xfrm flipV="1">
          <a:off x="19202400" y="13466445"/>
          <a:ext cx="7493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99060</xdr:rowOff>
    </xdr:from>
    <xdr:to>
      <xdr:col>107</xdr:col>
      <xdr:colOff>101600</xdr:colOff>
      <xdr:row>83</xdr:row>
      <xdr:rowOff>31115</xdr:rowOff>
    </xdr:to>
    <xdr:sp macro="" textlink="">
      <xdr:nvSpPr>
        <xdr:cNvPr id="826" name="楕円 825">
          <a:extLst>
            <a:ext uri="{FF2B5EF4-FFF2-40B4-BE49-F238E27FC236}">
              <a16:creationId xmlns:a16="http://schemas.microsoft.com/office/drawing/2014/main" id="{8F4A5464-C9D7-455F-9FE4-C2D5927CF8A7}"/>
            </a:ext>
          </a:extLst>
        </xdr:cNvPr>
        <xdr:cNvSpPr/>
      </xdr:nvSpPr>
      <xdr:spPr>
        <a:xfrm>
          <a:off x="18345150" y="136372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127000</xdr:rowOff>
    </xdr:from>
    <xdr:to>
      <xdr:col>111</xdr:col>
      <xdr:colOff>171450</xdr:colOff>
      <xdr:row>82</xdr:row>
      <xdr:rowOff>149225</xdr:rowOff>
    </xdr:to>
    <xdr:cxnSp macro="">
      <xdr:nvCxnSpPr>
        <xdr:cNvPr id="827" name="直線コネクタ 826">
          <a:extLst>
            <a:ext uri="{FF2B5EF4-FFF2-40B4-BE49-F238E27FC236}">
              <a16:creationId xmlns:a16="http://schemas.microsoft.com/office/drawing/2014/main" id="{66E0AD7E-DBA3-4301-993E-2799423741F1}"/>
            </a:ext>
          </a:extLst>
        </xdr:cNvPr>
        <xdr:cNvCxnSpPr/>
      </xdr:nvCxnSpPr>
      <xdr:spPr>
        <a:xfrm flipV="1">
          <a:off x="18395950" y="13665200"/>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99060</xdr:rowOff>
    </xdr:from>
    <xdr:to>
      <xdr:col>102</xdr:col>
      <xdr:colOff>165100</xdr:colOff>
      <xdr:row>83</xdr:row>
      <xdr:rowOff>31115</xdr:rowOff>
    </xdr:to>
    <xdr:sp macro="" textlink="">
      <xdr:nvSpPr>
        <xdr:cNvPr id="828" name="楕円 827">
          <a:extLst>
            <a:ext uri="{FF2B5EF4-FFF2-40B4-BE49-F238E27FC236}">
              <a16:creationId xmlns:a16="http://schemas.microsoft.com/office/drawing/2014/main" id="{6C9E54E4-0D92-425A-80A9-FC03567A2EE6}"/>
            </a:ext>
          </a:extLst>
        </xdr:cNvPr>
        <xdr:cNvSpPr/>
      </xdr:nvSpPr>
      <xdr:spPr>
        <a:xfrm>
          <a:off x="17551400" y="136372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149225</xdr:rowOff>
    </xdr:from>
    <xdr:to>
      <xdr:col>107</xdr:col>
      <xdr:colOff>50800</xdr:colOff>
      <xdr:row>82</xdr:row>
      <xdr:rowOff>149225</xdr:rowOff>
    </xdr:to>
    <xdr:cxnSp macro="">
      <xdr:nvCxnSpPr>
        <xdr:cNvPr id="829" name="直線コネクタ 828">
          <a:extLst>
            <a:ext uri="{FF2B5EF4-FFF2-40B4-BE49-F238E27FC236}">
              <a16:creationId xmlns:a16="http://schemas.microsoft.com/office/drawing/2014/main" id="{847302FC-5EFC-47AA-B554-766139BA2007}"/>
            </a:ext>
          </a:extLst>
        </xdr:cNvPr>
        <xdr:cNvCxnSpPr/>
      </xdr:nvCxnSpPr>
      <xdr:spPr>
        <a:xfrm>
          <a:off x="17602200" y="136874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121920</xdr:rowOff>
    </xdr:from>
    <xdr:to>
      <xdr:col>98</xdr:col>
      <xdr:colOff>38100</xdr:colOff>
      <xdr:row>83</xdr:row>
      <xdr:rowOff>53340</xdr:rowOff>
    </xdr:to>
    <xdr:sp macro="" textlink="">
      <xdr:nvSpPr>
        <xdr:cNvPr id="830" name="楕円 829">
          <a:extLst>
            <a:ext uri="{FF2B5EF4-FFF2-40B4-BE49-F238E27FC236}">
              <a16:creationId xmlns:a16="http://schemas.microsoft.com/office/drawing/2014/main" id="{21C71340-A2A5-41E6-83D2-D9408A330DF5}"/>
            </a:ext>
          </a:extLst>
        </xdr:cNvPr>
        <xdr:cNvSpPr/>
      </xdr:nvSpPr>
      <xdr:spPr>
        <a:xfrm>
          <a:off x="16757650" y="1366012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82</xdr:row>
      <xdr:rowOff>149225</xdr:rowOff>
    </xdr:from>
    <xdr:to>
      <xdr:col>102</xdr:col>
      <xdr:colOff>114300</xdr:colOff>
      <xdr:row>83</xdr:row>
      <xdr:rowOff>3810</xdr:rowOff>
    </xdr:to>
    <xdr:cxnSp macro="">
      <xdr:nvCxnSpPr>
        <xdr:cNvPr id="831" name="直線コネクタ 830">
          <a:extLst>
            <a:ext uri="{FF2B5EF4-FFF2-40B4-BE49-F238E27FC236}">
              <a16:creationId xmlns:a16="http://schemas.microsoft.com/office/drawing/2014/main" id="{771A12D9-055A-4EA4-9913-BD37DB0A5ABD}"/>
            </a:ext>
          </a:extLst>
        </xdr:cNvPr>
        <xdr:cNvCxnSpPr/>
      </xdr:nvCxnSpPr>
      <xdr:spPr>
        <a:xfrm flipV="1">
          <a:off x="16802100" y="1368742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100330</xdr:rowOff>
    </xdr:from>
    <xdr:ext cx="469900" cy="253365"/>
    <xdr:sp macro="" textlink="">
      <xdr:nvSpPr>
        <xdr:cNvPr id="832" name="n_1aveValue【児童館】&#10;一人当たり面積">
          <a:extLst>
            <a:ext uri="{FF2B5EF4-FFF2-40B4-BE49-F238E27FC236}">
              <a16:creationId xmlns:a16="http://schemas.microsoft.com/office/drawing/2014/main" id="{CA181CE4-8CFF-41FC-AFB4-FD73DAE13D84}"/>
            </a:ext>
          </a:extLst>
        </xdr:cNvPr>
        <xdr:cNvSpPr txBox="1"/>
      </xdr:nvSpPr>
      <xdr:spPr>
        <a:xfrm>
          <a:off x="18980150" y="13968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100330</xdr:rowOff>
    </xdr:from>
    <xdr:ext cx="469900" cy="253365"/>
    <xdr:sp macro="" textlink="">
      <xdr:nvSpPr>
        <xdr:cNvPr id="833" name="n_2aveValue【児童館】&#10;一人当たり面積">
          <a:extLst>
            <a:ext uri="{FF2B5EF4-FFF2-40B4-BE49-F238E27FC236}">
              <a16:creationId xmlns:a16="http://schemas.microsoft.com/office/drawing/2014/main" id="{9B78FBAC-B902-4B8F-A297-442B12A586AF}"/>
            </a:ext>
          </a:extLst>
        </xdr:cNvPr>
        <xdr:cNvSpPr txBox="1"/>
      </xdr:nvSpPr>
      <xdr:spPr>
        <a:xfrm>
          <a:off x="18180050" y="13968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123190</xdr:rowOff>
    </xdr:from>
    <xdr:ext cx="469900" cy="252730"/>
    <xdr:sp macro="" textlink="">
      <xdr:nvSpPr>
        <xdr:cNvPr id="834" name="n_3aveValue【児童館】&#10;一人当たり面積">
          <a:extLst>
            <a:ext uri="{FF2B5EF4-FFF2-40B4-BE49-F238E27FC236}">
              <a16:creationId xmlns:a16="http://schemas.microsoft.com/office/drawing/2014/main" id="{DBD3F2A0-8D85-44DC-BACD-63F929098DC6}"/>
            </a:ext>
          </a:extLst>
        </xdr:cNvPr>
        <xdr:cNvSpPr txBox="1"/>
      </xdr:nvSpPr>
      <xdr:spPr>
        <a:xfrm>
          <a:off x="17386300" y="139915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145415</xdr:rowOff>
    </xdr:from>
    <xdr:ext cx="469900" cy="252730"/>
    <xdr:sp macro="" textlink="">
      <xdr:nvSpPr>
        <xdr:cNvPr id="835" name="n_4aveValue【児童館】&#10;一人当たり面積">
          <a:extLst>
            <a:ext uri="{FF2B5EF4-FFF2-40B4-BE49-F238E27FC236}">
              <a16:creationId xmlns:a16="http://schemas.microsoft.com/office/drawing/2014/main" id="{C1ACE88F-68BB-4C2F-9E50-699A1CA132D5}"/>
            </a:ext>
          </a:extLst>
        </xdr:cNvPr>
        <xdr:cNvSpPr txBox="1"/>
      </xdr:nvSpPr>
      <xdr:spPr>
        <a:xfrm>
          <a:off x="16592550" y="140138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24765</xdr:rowOff>
    </xdr:from>
    <xdr:ext cx="469900" cy="253365"/>
    <xdr:sp macro="" textlink="">
      <xdr:nvSpPr>
        <xdr:cNvPr id="836" name="n_1mainValue【児童館】&#10;一人当たり面積">
          <a:extLst>
            <a:ext uri="{FF2B5EF4-FFF2-40B4-BE49-F238E27FC236}">
              <a16:creationId xmlns:a16="http://schemas.microsoft.com/office/drawing/2014/main" id="{721EEA8D-7D3A-4A09-86ED-D855BD9EF55C}"/>
            </a:ext>
          </a:extLst>
        </xdr:cNvPr>
        <xdr:cNvSpPr txBox="1"/>
      </xdr:nvSpPr>
      <xdr:spPr>
        <a:xfrm>
          <a:off x="18980150" y="13397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47625</xdr:rowOff>
    </xdr:from>
    <xdr:ext cx="469900" cy="252730"/>
    <xdr:sp macro="" textlink="">
      <xdr:nvSpPr>
        <xdr:cNvPr id="837" name="n_2mainValue【児童館】&#10;一人当たり面積">
          <a:extLst>
            <a:ext uri="{FF2B5EF4-FFF2-40B4-BE49-F238E27FC236}">
              <a16:creationId xmlns:a16="http://schemas.microsoft.com/office/drawing/2014/main" id="{DF817384-8462-4AF5-AFE5-E4060BC7DC90}"/>
            </a:ext>
          </a:extLst>
        </xdr:cNvPr>
        <xdr:cNvSpPr txBox="1"/>
      </xdr:nvSpPr>
      <xdr:spPr>
        <a:xfrm>
          <a:off x="18180050" y="134207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47625</xdr:rowOff>
    </xdr:from>
    <xdr:ext cx="469900" cy="252730"/>
    <xdr:sp macro="" textlink="">
      <xdr:nvSpPr>
        <xdr:cNvPr id="838" name="n_3mainValue【児童館】&#10;一人当たり面積">
          <a:extLst>
            <a:ext uri="{FF2B5EF4-FFF2-40B4-BE49-F238E27FC236}">
              <a16:creationId xmlns:a16="http://schemas.microsoft.com/office/drawing/2014/main" id="{FAAE823B-8F55-4416-B33F-5FC35091C826}"/>
            </a:ext>
          </a:extLst>
        </xdr:cNvPr>
        <xdr:cNvSpPr txBox="1"/>
      </xdr:nvSpPr>
      <xdr:spPr>
        <a:xfrm>
          <a:off x="17386300" y="134207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69850</xdr:rowOff>
    </xdr:from>
    <xdr:ext cx="469900" cy="252730"/>
    <xdr:sp macro="" textlink="">
      <xdr:nvSpPr>
        <xdr:cNvPr id="839" name="n_4mainValue【児童館】&#10;一人当たり面積">
          <a:extLst>
            <a:ext uri="{FF2B5EF4-FFF2-40B4-BE49-F238E27FC236}">
              <a16:creationId xmlns:a16="http://schemas.microsoft.com/office/drawing/2014/main" id="{A1610883-C46F-4842-B545-57DE6FCD4FDB}"/>
            </a:ext>
          </a:extLst>
        </xdr:cNvPr>
        <xdr:cNvSpPr txBox="1"/>
      </xdr:nvSpPr>
      <xdr:spPr>
        <a:xfrm>
          <a:off x="16592550" y="134429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8AC7D460-B440-488D-BBFE-ADDE7750FE23}"/>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69DDA9DA-AC08-4189-90E8-74B970234748}"/>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6E82D078-4208-4A04-9527-ADABCB665E19}"/>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F464727C-5D0F-4C2E-B467-6448313EE588}"/>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671AD16C-7641-454C-8CCC-18171DA375EF}"/>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AE724171-174D-4804-80C3-74ACE8C46D01}"/>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9DFEA1BD-E8B7-463C-B94C-CAF33E89DFD2}"/>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6AA351F6-F4E8-4782-A47E-6AE0D81AB216}"/>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48" name="テキスト ボックス 847">
          <a:extLst>
            <a:ext uri="{FF2B5EF4-FFF2-40B4-BE49-F238E27FC236}">
              <a16:creationId xmlns:a16="http://schemas.microsoft.com/office/drawing/2014/main" id="{8E423F64-D052-4748-AC2D-106848C95F8B}"/>
            </a:ext>
          </a:extLst>
        </xdr:cNvPr>
        <xdr:cNvSpPr txBox="1"/>
      </xdr:nvSpPr>
      <xdr:spPr>
        <a:xfrm>
          <a:off x="11169650" y="159639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49" name="直線コネクタ 848">
          <a:extLst>
            <a:ext uri="{FF2B5EF4-FFF2-40B4-BE49-F238E27FC236}">
              <a16:creationId xmlns:a16="http://schemas.microsoft.com/office/drawing/2014/main" id="{852ACFCE-4EAA-4351-BAE6-4B5CB8C30228}"/>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50" name="テキスト ボックス 849">
          <a:extLst>
            <a:ext uri="{FF2B5EF4-FFF2-40B4-BE49-F238E27FC236}">
              <a16:creationId xmlns:a16="http://schemas.microsoft.com/office/drawing/2014/main" id="{02B99F54-C29F-415D-ADFE-39C8342743FD}"/>
            </a:ext>
          </a:extLst>
        </xdr:cNvPr>
        <xdr:cNvSpPr txBox="1"/>
      </xdr:nvSpPr>
      <xdr:spPr>
        <a:xfrm>
          <a:off x="10797540" y="18209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171450</xdr:colOff>
      <xdr:row>108</xdr:row>
      <xdr:rowOff>76200</xdr:rowOff>
    </xdr:to>
    <xdr:cxnSp macro="">
      <xdr:nvCxnSpPr>
        <xdr:cNvPr id="851" name="直線コネクタ 850">
          <a:extLst>
            <a:ext uri="{FF2B5EF4-FFF2-40B4-BE49-F238E27FC236}">
              <a16:creationId xmlns:a16="http://schemas.microsoft.com/office/drawing/2014/main" id="{A3509172-41AF-4B72-859F-D157AE027D09}"/>
            </a:ext>
          </a:extLst>
        </xdr:cNvPr>
        <xdr:cNvCxnSpPr/>
      </xdr:nvCxnSpPr>
      <xdr:spPr>
        <a:xfrm>
          <a:off x="11207750" y="1790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6090" cy="259080"/>
    <xdr:sp macro="" textlink="">
      <xdr:nvSpPr>
        <xdr:cNvPr id="852" name="テキスト ボックス 851">
          <a:extLst>
            <a:ext uri="{FF2B5EF4-FFF2-40B4-BE49-F238E27FC236}">
              <a16:creationId xmlns:a16="http://schemas.microsoft.com/office/drawing/2014/main" id="{C2AA164B-7224-4418-81D4-F872484B6C55}"/>
            </a:ext>
          </a:extLst>
        </xdr:cNvPr>
        <xdr:cNvSpPr txBox="1"/>
      </xdr:nvSpPr>
      <xdr:spPr>
        <a:xfrm>
          <a:off x="10797540" y="177711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171450</xdr:colOff>
      <xdr:row>105</xdr:row>
      <xdr:rowOff>133350</xdr:rowOff>
    </xdr:to>
    <xdr:cxnSp macro="">
      <xdr:nvCxnSpPr>
        <xdr:cNvPr id="853" name="直線コネクタ 852">
          <a:extLst>
            <a:ext uri="{FF2B5EF4-FFF2-40B4-BE49-F238E27FC236}">
              <a16:creationId xmlns:a16="http://schemas.microsoft.com/office/drawing/2014/main" id="{CAB0EB6B-C43B-4A91-8D9B-6AA0DC28684A}"/>
            </a:ext>
          </a:extLst>
        </xdr:cNvPr>
        <xdr:cNvCxnSpPr/>
      </xdr:nvCxnSpPr>
      <xdr:spPr>
        <a:xfrm>
          <a:off x="11207750" y="174688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1955" cy="259080"/>
    <xdr:sp macro="" textlink="">
      <xdr:nvSpPr>
        <xdr:cNvPr id="854" name="テキスト ボックス 853">
          <a:extLst>
            <a:ext uri="{FF2B5EF4-FFF2-40B4-BE49-F238E27FC236}">
              <a16:creationId xmlns:a16="http://schemas.microsoft.com/office/drawing/2014/main" id="{7F395C00-569D-49CC-A057-7258822F6C5C}"/>
            </a:ext>
          </a:extLst>
        </xdr:cNvPr>
        <xdr:cNvSpPr txBox="1"/>
      </xdr:nvSpPr>
      <xdr:spPr>
        <a:xfrm>
          <a:off x="10842625" y="17332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171450</xdr:colOff>
      <xdr:row>103</xdr:row>
      <xdr:rowOff>19050</xdr:rowOff>
    </xdr:to>
    <xdr:cxnSp macro="">
      <xdr:nvCxnSpPr>
        <xdr:cNvPr id="855" name="直線コネクタ 854">
          <a:extLst>
            <a:ext uri="{FF2B5EF4-FFF2-40B4-BE49-F238E27FC236}">
              <a16:creationId xmlns:a16="http://schemas.microsoft.com/office/drawing/2014/main" id="{C6A95AED-4F1B-4A18-B874-D8F146A19156}"/>
            </a:ext>
          </a:extLst>
        </xdr:cNvPr>
        <xdr:cNvCxnSpPr/>
      </xdr:nvCxnSpPr>
      <xdr:spPr>
        <a:xfrm>
          <a:off x="11207750" y="17024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1955" cy="259080"/>
    <xdr:sp macro="" textlink="">
      <xdr:nvSpPr>
        <xdr:cNvPr id="856" name="テキスト ボックス 855">
          <a:extLst>
            <a:ext uri="{FF2B5EF4-FFF2-40B4-BE49-F238E27FC236}">
              <a16:creationId xmlns:a16="http://schemas.microsoft.com/office/drawing/2014/main" id="{D148DE48-B0BA-4A2F-A417-F1708DCBC85B}"/>
            </a:ext>
          </a:extLst>
        </xdr:cNvPr>
        <xdr:cNvSpPr txBox="1"/>
      </xdr:nvSpPr>
      <xdr:spPr>
        <a:xfrm>
          <a:off x="10842625" y="168884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171450</xdr:colOff>
      <xdr:row>100</xdr:row>
      <xdr:rowOff>76200</xdr:rowOff>
    </xdr:to>
    <xdr:cxnSp macro="">
      <xdr:nvCxnSpPr>
        <xdr:cNvPr id="857" name="直線コネクタ 856">
          <a:extLst>
            <a:ext uri="{FF2B5EF4-FFF2-40B4-BE49-F238E27FC236}">
              <a16:creationId xmlns:a16="http://schemas.microsoft.com/office/drawing/2014/main" id="{1F844B6A-C1DC-4D41-972F-3E1632A643A9}"/>
            </a:ext>
          </a:extLst>
        </xdr:cNvPr>
        <xdr:cNvCxnSpPr/>
      </xdr:nvCxnSpPr>
      <xdr:spPr>
        <a:xfrm>
          <a:off x="11207750" y="16586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1955" cy="259080"/>
    <xdr:sp macro="" textlink="">
      <xdr:nvSpPr>
        <xdr:cNvPr id="858" name="テキスト ボックス 857">
          <a:extLst>
            <a:ext uri="{FF2B5EF4-FFF2-40B4-BE49-F238E27FC236}">
              <a16:creationId xmlns:a16="http://schemas.microsoft.com/office/drawing/2014/main" id="{D8F0F711-2710-4B71-89F6-FEBDDFBB664F}"/>
            </a:ext>
          </a:extLst>
        </xdr:cNvPr>
        <xdr:cNvSpPr txBox="1"/>
      </xdr:nvSpPr>
      <xdr:spPr>
        <a:xfrm>
          <a:off x="10842625" y="164503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59" name="直線コネクタ 858">
          <a:extLst>
            <a:ext uri="{FF2B5EF4-FFF2-40B4-BE49-F238E27FC236}">
              <a16:creationId xmlns:a16="http://schemas.microsoft.com/office/drawing/2014/main" id="{586BAA95-4BE5-486E-9CA9-D568ECD31543}"/>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1955" cy="259080"/>
    <xdr:sp macro="" textlink="">
      <xdr:nvSpPr>
        <xdr:cNvPr id="860" name="テキスト ボックス 859">
          <a:extLst>
            <a:ext uri="{FF2B5EF4-FFF2-40B4-BE49-F238E27FC236}">
              <a16:creationId xmlns:a16="http://schemas.microsoft.com/office/drawing/2014/main" id="{28D5DCAB-9160-40AE-9BCC-31CF29583DC5}"/>
            </a:ext>
          </a:extLst>
        </xdr:cNvPr>
        <xdr:cNvSpPr txBox="1"/>
      </xdr:nvSpPr>
      <xdr:spPr>
        <a:xfrm>
          <a:off x="10842625" y="160121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53B7F97D-C18B-4C33-8693-4282FD6D2A7F}"/>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16510</xdr:rowOff>
    </xdr:from>
    <xdr:to>
      <xdr:col>85</xdr:col>
      <xdr:colOff>126365</xdr:colOff>
      <xdr:row>108</xdr:row>
      <xdr:rowOff>76200</xdr:rowOff>
    </xdr:to>
    <xdr:cxnSp macro="">
      <xdr:nvCxnSpPr>
        <xdr:cNvPr id="862" name="直線コネクタ 861">
          <a:extLst>
            <a:ext uri="{FF2B5EF4-FFF2-40B4-BE49-F238E27FC236}">
              <a16:creationId xmlns:a16="http://schemas.microsoft.com/office/drawing/2014/main" id="{FE1A4D45-063A-4AB8-94C5-4878F0A1754D}"/>
            </a:ext>
          </a:extLst>
        </xdr:cNvPr>
        <xdr:cNvCxnSpPr/>
      </xdr:nvCxnSpPr>
      <xdr:spPr>
        <a:xfrm flipV="1">
          <a:off x="14699615" y="16526510"/>
          <a:ext cx="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80010</xdr:rowOff>
    </xdr:from>
    <xdr:ext cx="468630" cy="259080"/>
    <xdr:sp macro="" textlink="">
      <xdr:nvSpPr>
        <xdr:cNvPr id="863" name="【公民館】&#10;有形固定資産減価償却率最小値テキスト">
          <a:extLst>
            <a:ext uri="{FF2B5EF4-FFF2-40B4-BE49-F238E27FC236}">
              <a16:creationId xmlns:a16="http://schemas.microsoft.com/office/drawing/2014/main" id="{489F2F54-5CCD-47FE-AF5B-E8E1EA6BEBA1}"/>
            </a:ext>
          </a:extLst>
        </xdr:cNvPr>
        <xdr:cNvSpPr txBox="1"/>
      </xdr:nvSpPr>
      <xdr:spPr>
        <a:xfrm>
          <a:off x="14738350" y="17910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4" name="直線コネクタ 863">
          <a:extLst>
            <a:ext uri="{FF2B5EF4-FFF2-40B4-BE49-F238E27FC236}">
              <a16:creationId xmlns:a16="http://schemas.microsoft.com/office/drawing/2014/main" id="{653395A6-FB5F-4D78-87B8-E2D9885DB498}"/>
            </a:ext>
          </a:extLst>
        </xdr:cNvPr>
        <xdr:cNvCxnSpPr/>
      </xdr:nvCxnSpPr>
      <xdr:spPr>
        <a:xfrm>
          <a:off x="14611350" y="17907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134620</xdr:rowOff>
    </xdr:from>
    <xdr:ext cx="403860" cy="257810"/>
    <xdr:sp macro="" textlink="">
      <xdr:nvSpPr>
        <xdr:cNvPr id="865" name="【公民館】&#10;有形固定資産減価償却率最大値テキスト">
          <a:extLst>
            <a:ext uri="{FF2B5EF4-FFF2-40B4-BE49-F238E27FC236}">
              <a16:creationId xmlns:a16="http://schemas.microsoft.com/office/drawing/2014/main" id="{980D3567-580F-40E3-BBF2-93EF328826F2}"/>
            </a:ext>
          </a:extLst>
        </xdr:cNvPr>
        <xdr:cNvSpPr txBox="1"/>
      </xdr:nvSpPr>
      <xdr:spPr>
        <a:xfrm>
          <a:off x="14738350" y="163144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16510</xdr:rowOff>
    </xdr:from>
    <xdr:to>
      <xdr:col>86</xdr:col>
      <xdr:colOff>25400</xdr:colOff>
      <xdr:row>100</xdr:row>
      <xdr:rowOff>16510</xdr:rowOff>
    </xdr:to>
    <xdr:cxnSp macro="">
      <xdr:nvCxnSpPr>
        <xdr:cNvPr id="866" name="直線コネクタ 865">
          <a:extLst>
            <a:ext uri="{FF2B5EF4-FFF2-40B4-BE49-F238E27FC236}">
              <a16:creationId xmlns:a16="http://schemas.microsoft.com/office/drawing/2014/main" id="{154877C3-6442-4356-91A6-16F31ADC45B6}"/>
            </a:ext>
          </a:extLst>
        </xdr:cNvPr>
        <xdr:cNvCxnSpPr/>
      </xdr:nvCxnSpPr>
      <xdr:spPr>
        <a:xfrm>
          <a:off x="14611350" y="16526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165100</xdr:rowOff>
    </xdr:from>
    <xdr:ext cx="403860" cy="259080"/>
    <xdr:sp macro="" textlink="">
      <xdr:nvSpPr>
        <xdr:cNvPr id="867" name="【公民館】&#10;有形固定資産減価償却率平均値テキスト">
          <a:extLst>
            <a:ext uri="{FF2B5EF4-FFF2-40B4-BE49-F238E27FC236}">
              <a16:creationId xmlns:a16="http://schemas.microsoft.com/office/drawing/2014/main" id="{DC977AF5-1A73-4982-B9E0-1913EFFF3907}"/>
            </a:ext>
          </a:extLst>
        </xdr:cNvPr>
        <xdr:cNvSpPr txBox="1"/>
      </xdr:nvSpPr>
      <xdr:spPr>
        <a:xfrm>
          <a:off x="14738350" y="1684020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142240</xdr:rowOff>
    </xdr:from>
    <xdr:to>
      <xdr:col>85</xdr:col>
      <xdr:colOff>171450</xdr:colOff>
      <xdr:row>103</xdr:row>
      <xdr:rowOff>72390</xdr:rowOff>
    </xdr:to>
    <xdr:sp macro="" textlink="">
      <xdr:nvSpPr>
        <xdr:cNvPr id="868" name="フローチャート: 判断 867">
          <a:extLst>
            <a:ext uri="{FF2B5EF4-FFF2-40B4-BE49-F238E27FC236}">
              <a16:creationId xmlns:a16="http://schemas.microsoft.com/office/drawing/2014/main" id="{0D70F5BC-4705-4DFE-872D-236483E0CE8D}"/>
            </a:ext>
          </a:extLst>
        </xdr:cNvPr>
        <xdr:cNvSpPr/>
      </xdr:nvSpPr>
      <xdr:spPr>
        <a:xfrm>
          <a:off x="14649450" y="169824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123825</xdr:rowOff>
    </xdr:from>
    <xdr:to>
      <xdr:col>81</xdr:col>
      <xdr:colOff>101600</xdr:colOff>
      <xdr:row>103</xdr:row>
      <xdr:rowOff>53975</xdr:rowOff>
    </xdr:to>
    <xdr:sp macro="" textlink="">
      <xdr:nvSpPr>
        <xdr:cNvPr id="869" name="フローチャート: 判断 868">
          <a:extLst>
            <a:ext uri="{FF2B5EF4-FFF2-40B4-BE49-F238E27FC236}">
              <a16:creationId xmlns:a16="http://schemas.microsoft.com/office/drawing/2014/main" id="{0DF18DA7-AFE0-4A6E-8360-EB6AFB1C8C21}"/>
            </a:ext>
          </a:extLst>
        </xdr:cNvPr>
        <xdr:cNvSpPr/>
      </xdr:nvSpPr>
      <xdr:spPr>
        <a:xfrm>
          <a:off x="13887450" y="169640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91440</xdr:rowOff>
    </xdr:from>
    <xdr:to>
      <xdr:col>76</xdr:col>
      <xdr:colOff>165100</xdr:colOff>
      <xdr:row>103</xdr:row>
      <xdr:rowOff>21590</xdr:rowOff>
    </xdr:to>
    <xdr:sp macro="" textlink="">
      <xdr:nvSpPr>
        <xdr:cNvPr id="870" name="フローチャート: 判断 869">
          <a:extLst>
            <a:ext uri="{FF2B5EF4-FFF2-40B4-BE49-F238E27FC236}">
              <a16:creationId xmlns:a16="http://schemas.microsoft.com/office/drawing/2014/main" id="{BA7FBE28-214B-4A35-84D1-4ED7DC7D06A9}"/>
            </a:ext>
          </a:extLst>
        </xdr:cNvPr>
        <xdr:cNvSpPr/>
      </xdr:nvSpPr>
      <xdr:spPr>
        <a:xfrm>
          <a:off x="13093700" y="16931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71" name="フローチャート: 判断 870">
          <a:extLst>
            <a:ext uri="{FF2B5EF4-FFF2-40B4-BE49-F238E27FC236}">
              <a16:creationId xmlns:a16="http://schemas.microsoft.com/office/drawing/2014/main" id="{71EA6648-7AB3-4BE6-ACA4-E31B6F8528BE}"/>
            </a:ext>
          </a:extLst>
        </xdr:cNvPr>
        <xdr:cNvSpPr/>
      </xdr:nvSpPr>
      <xdr:spPr>
        <a:xfrm>
          <a:off x="12299950" y="16911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52705</xdr:rowOff>
    </xdr:from>
    <xdr:to>
      <xdr:col>67</xdr:col>
      <xdr:colOff>101600</xdr:colOff>
      <xdr:row>102</xdr:row>
      <xdr:rowOff>154940</xdr:rowOff>
    </xdr:to>
    <xdr:sp macro="" textlink="">
      <xdr:nvSpPr>
        <xdr:cNvPr id="872" name="フローチャート: 判断 871">
          <a:extLst>
            <a:ext uri="{FF2B5EF4-FFF2-40B4-BE49-F238E27FC236}">
              <a16:creationId xmlns:a16="http://schemas.microsoft.com/office/drawing/2014/main" id="{5854DAA5-9C9F-444F-A332-2C85BDBD15F3}"/>
            </a:ext>
          </a:extLst>
        </xdr:cNvPr>
        <xdr:cNvSpPr/>
      </xdr:nvSpPr>
      <xdr:spPr>
        <a:xfrm>
          <a:off x="11487150" y="16892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3" name="テキスト ボックス 872">
          <a:extLst>
            <a:ext uri="{FF2B5EF4-FFF2-40B4-BE49-F238E27FC236}">
              <a16:creationId xmlns:a16="http://schemas.microsoft.com/office/drawing/2014/main" id="{DA8AFF76-E7EB-4C92-BAE6-A52725E0651B}"/>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874" name="テキスト ボックス 873">
          <a:extLst>
            <a:ext uri="{FF2B5EF4-FFF2-40B4-BE49-F238E27FC236}">
              <a16:creationId xmlns:a16="http://schemas.microsoft.com/office/drawing/2014/main" id="{DCC72F1E-95C9-4475-9C7D-0A5AD60D6D26}"/>
            </a:ext>
          </a:extLst>
        </xdr:cNvPr>
        <xdr:cNvSpPr txBox="1"/>
      </xdr:nvSpPr>
      <xdr:spPr>
        <a:xfrm>
          <a:off x="137668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188EDB6C-32EF-49C9-81BA-12E88232E444}"/>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E28BCD6E-D215-42C2-BDE7-BB21EC031203}"/>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877" name="テキスト ボックス 876">
          <a:extLst>
            <a:ext uri="{FF2B5EF4-FFF2-40B4-BE49-F238E27FC236}">
              <a16:creationId xmlns:a16="http://schemas.microsoft.com/office/drawing/2014/main" id="{01C149ED-C1FE-46CD-84AD-C8826C836443}"/>
            </a:ext>
          </a:extLst>
        </xdr:cNvPr>
        <xdr:cNvSpPr txBox="1"/>
      </xdr:nvSpPr>
      <xdr:spPr>
        <a:xfrm>
          <a:off x="113665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2540</xdr:rowOff>
    </xdr:from>
    <xdr:to>
      <xdr:col>85</xdr:col>
      <xdr:colOff>171450</xdr:colOff>
      <xdr:row>103</xdr:row>
      <xdr:rowOff>104140</xdr:rowOff>
    </xdr:to>
    <xdr:sp macro="" textlink="">
      <xdr:nvSpPr>
        <xdr:cNvPr id="878" name="楕円 877">
          <a:extLst>
            <a:ext uri="{FF2B5EF4-FFF2-40B4-BE49-F238E27FC236}">
              <a16:creationId xmlns:a16="http://schemas.microsoft.com/office/drawing/2014/main" id="{4F01872F-9749-4CA3-B583-99E19F2A4014}"/>
            </a:ext>
          </a:extLst>
        </xdr:cNvPr>
        <xdr:cNvSpPr/>
      </xdr:nvSpPr>
      <xdr:spPr>
        <a:xfrm>
          <a:off x="14649450" y="170078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152400</xdr:rowOff>
    </xdr:from>
    <xdr:ext cx="403860" cy="259080"/>
    <xdr:sp macro="" textlink="">
      <xdr:nvSpPr>
        <xdr:cNvPr id="879" name="【公民館】&#10;有形固定資産減価償却率該当値テキスト">
          <a:extLst>
            <a:ext uri="{FF2B5EF4-FFF2-40B4-BE49-F238E27FC236}">
              <a16:creationId xmlns:a16="http://schemas.microsoft.com/office/drawing/2014/main" id="{9332715E-EF88-41E8-A3E7-0A56C4F2D680}"/>
            </a:ext>
          </a:extLst>
        </xdr:cNvPr>
        <xdr:cNvSpPr txBox="1"/>
      </xdr:nvSpPr>
      <xdr:spPr>
        <a:xfrm>
          <a:off x="14738350" y="16992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125730</xdr:rowOff>
    </xdr:from>
    <xdr:to>
      <xdr:col>81</xdr:col>
      <xdr:colOff>101600</xdr:colOff>
      <xdr:row>103</xdr:row>
      <xdr:rowOff>55880</xdr:rowOff>
    </xdr:to>
    <xdr:sp macro="" textlink="">
      <xdr:nvSpPr>
        <xdr:cNvPr id="880" name="楕円 879">
          <a:extLst>
            <a:ext uri="{FF2B5EF4-FFF2-40B4-BE49-F238E27FC236}">
              <a16:creationId xmlns:a16="http://schemas.microsoft.com/office/drawing/2014/main" id="{32E7BB5B-DA59-4E7F-BDF9-93B4BDE577A6}"/>
            </a:ext>
          </a:extLst>
        </xdr:cNvPr>
        <xdr:cNvSpPr/>
      </xdr:nvSpPr>
      <xdr:spPr>
        <a:xfrm>
          <a:off x="13887450" y="16965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5080</xdr:rowOff>
    </xdr:from>
    <xdr:to>
      <xdr:col>85</xdr:col>
      <xdr:colOff>127000</xdr:colOff>
      <xdr:row>103</xdr:row>
      <xdr:rowOff>53340</xdr:rowOff>
    </xdr:to>
    <xdr:cxnSp macro="">
      <xdr:nvCxnSpPr>
        <xdr:cNvPr id="881" name="直線コネクタ 880">
          <a:extLst>
            <a:ext uri="{FF2B5EF4-FFF2-40B4-BE49-F238E27FC236}">
              <a16:creationId xmlns:a16="http://schemas.microsoft.com/office/drawing/2014/main" id="{3FE4BEB7-3CEE-4B62-B185-DD351E893EA1}"/>
            </a:ext>
          </a:extLst>
        </xdr:cNvPr>
        <xdr:cNvCxnSpPr/>
      </xdr:nvCxnSpPr>
      <xdr:spPr>
        <a:xfrm>
          <a:off x="13938250" y="17010380"/>
          <a:ext cx="762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16510</xdr:rowOff>
    </xdr:from>
    <xdr:to>
      <xdr:col>76</xdr:col>
      <xdr:colOff>165100</xdr:colOff>
      <xdr:row>103</xdr:row>
      <xdr:rowOff>118110</xdr:rowOff>
    </xdr:to>
    <xdr:sp macro="" textlink="">
      <xdr:nvSpPr>
        <xdr:cNvPr id="882" name="楕円 881">
          <a:extLst>
            <a:ext uri="{FF2B5EF4-FFF2-40B4-BE49-F238E27FC236}">
              <a16:creationId xmlns:a16="http://schemas.microsoft.com/office/drawing/2014/main" id="{65971A52-7923-4620-9AD7-E8D10D2F9644}"/>
            </a:ext>
          </a:extLst>
        </xdr:cNvPr>
        <xdr:cNvSpPr/>
      </xdr:nvSpPr>
      <xdr:spPr>
        <a:xfrm>
          <a:off x="13093700" y="1702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5080</xdr:rowOff>
    </xdr:from>
    <xdr:to>
      <xdr:col>81</xdr:col>
      <xdr:colOff>50800</xdr:colOff>
      <xdr:row>103</xdr:row>
      <xdr:rowOff>67310</xdr:rowOff>
    </xdr:to>
    <xdr:cxnSp macro="">
      <xdr:nvCxnSpPr>
        <xdr:cNvPr id="883" name="直線コネクタ 882">
          <a:extLst>
            <a:ext uri="{FF2B5EF4-FFF2-40B4-BE49-F238E27FC236}">
              <a16:creationId xmlns:a16="http://schemas.microsoft.com/office/drawing/2014/main" id="{C3FDCA09-3008-4BF0-9CD8-459EDA514247}"/>
            </a:ext>
          </a:extLst>
        </xdr:cNvPr>
        <xdr:cNvCxnSpPr/>
      </xdr:nvCxnSpPr>
      <xdr:spPr>
        <a:xfrm flipV="1">
          <a:off x="13144500" y="17010380"/>
          <a:ext cx="79375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22860</xdr:rowOff>
    </xdr:from>
    <xdr:to>
      <xdr:col>72</xdr:col>
      <xdr:colOff>38100</xdr:colOff>
      <xdr:row>103</xdr:row>
      <xdr:rowOff>124460</xdr:rowOff>
    </xdr:to>
    <xdr:sp macro="" textlink="">
      <xdr:nvSpPr>
        <xdr:cNvPr id="884" name="楕円 883">
          <a:extLst>
            <a:ext uri="{FF2B5EF4-FFF2-40B4-BE49-F238E27FC236}">
              <a16:creationId xmlns:a16="http://schemas.microsoft.com/office/drawing/2014/main" id="{C3F01F2D-5485-45C6-A56A-136166BC3AC3}"/>
            </a:ext>
          </a:extLst>
        </xdr:cNvPr>
        <xdr:cNvSpPr/>
      </xdr:nvSpPr>
      <xdr:spPr>
        <a:xfrm>
          <a:off x="12299950" y="17028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103</xdr:row>
      <xdr:rowOff>67310</xdr:rowOff>
    </xdr:from>
    <xdr:to>
      <xdr:col>76</xdr:col>
      <xdr:colOff>114300</xdr:colOff>
      <xdr:row>103</xdr:row>
      <xdr:rowOff>73660</xdr:rowOff>
    </xdr:to>
    <xdr:cxnSp macro="">
      <xdr:nvCxnSpPr>
        <xdr:cNvPr id="885" name="直線コネクタ 884">
          <a:extLst>
            <a:ext uri="{FF2B5EF4-FFF2-40B4-BE49-F238E27FC236}">
              <a16:creationId xmlns:a16="http://schemas.microsoft.com/office/drawing/2014/main" id="{97882E6C-6603-4FCC-8634-9779876AB861}"/>
            </a:ext>
          </a:extLst>
        </xdr:cNvPr>
        <xdr:cNvCxnSpPr/>
      </xdr:nvCxnSpPr>
      <xdr:spPr>
        <a:xfrm flipV="1">
          <a:off x="12344400" y="1707261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144145</xdr:rowOff>
    </xdr:from>
    <xdr:to>
      <xdr:col>67</xdr:col>
      <xdr:colOff>101600</xdr:colOff>
      <xdr:row>105</xdr:row>
      <xdr:rowOff>74930</xdr:rowOff>
    </xdr:to>
    <xdr:sp macro="" textlink="">
      <xdr:nvSpPr>
        <xdr:cNvPr id="886" name="楕円 885">
          <a:extLst>
            <a:ext uri="{FF2B5EF4-FFF2-40B4-BE49-F238E27FC236}">
              <a16:creationId xmlns:a16="http://schemas.microsoft.com/office/drawing/2014/main" id="{859F59DD-32BE-49FC-AFF8-0CD7F0659E7A}"/>
            </a:ext>
          </a:extLst>
        </xdr:cNvPr>
        <xdr:cNvSpPr/>
      </xdr:nvSpPr>
      <xdr:spPr>
        <a:xfrm>
          <a:off x="11487150" y="173145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73660</xdr:rowOff>
    </xdr:from>
    <xdr:to>
      <xdr:col>71</xdr:col>
      <xdr:colOff>171450</xdr:colOff>
      <xdr:row>105</xdr:row>
      <xdr:rowOff>23495</xdr:rowOff>
    </xdr:to>
    <xdr:cxnSp macro="">
      <xdr:nvCxnSpPr>
        <xdr:cNvPr id="887" name="直線コネクタ 886">
          <a:extLst>
            <a:ext uri="{FF2B5EF4-FFF2-40B4-BE49-F238E27FC236}">
              <a16:creationId xmlns:a16="http://schemas.microsoft.com/office/drawing/2014/main" id="{6F02CC25-E415-4134-A006-421B76EFE363}"/>
            </a:ext>
          </a:extLst>
        </xdr:cNvPr>
        <xdr:cNvCxnSpPr/>
      </xdr:nvCxnSpPr>
      <xdr:spPr>
        <a:xfrm flipV="1">
          <a:off x="11537950" y="17078960"/>
          <a:ext cx="80645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70485</xdr:rowOff>
    </xdr:from>
    <xdr:ext cx="403860" cy="259080"/>
    <xdr:sp macro="" textlink="">
      <xdr:nvSpPr>
        <xdr:cNvPr id="888" name="n_1aveValue【公民館】&#10;有形固定資産減価償却率">
          <a:extLst>
            <a:ext uri="{FF2B5EF4-FFF2-40B4-BE49-F238E27FC236}">
              <a16:creationId xmlns:a16="http://schemas.microsoft.com/office/drawing/2014/main" id="{52BBE9C2-489B-42A0-AA26-FC60D73C284E}"/>
            </a:ext>
          </a:extLst>
        </xdr:cNvPr>
        <xdr:cNvSpPr txBox="1"/>
      </xdr:nvSpPr>
      <xdr:spPr>
        <a:xfrm>
          <a:off x="13742035" y="16745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38100</xdr:rowOff>
    </xdr:from>
    <xdr:ext cx="403860" cy="259080"/>
    <xdr:sp macro="" textlink="">
      <xdr:nvSpPr>
        <xdr:cNvPr id="889" name="n_2aveValue【公民館】&#10;有形固定資産減価償却率">
          <a:extLst>
            <a:ext uri="{FF2B5EF4-FFF2-40B4-BE49-F238E27FC236}">
              <a16:creationId xmlns:a16="http://schemas.microsoft.com/office/drawing/2014/main" id="{5327AB1A-17DB-41C4-8404-325948F2088C}"/>
            </a:ext>
          </a:extLst>
        </xdr:cNvPr>
        <xdr:cNvSpPr txBox="1"/>
      </xdr:nvSpPr>
      <xdr:spPr>
        <a:xfrm>
          <a:off x="12960985" y="16713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17780</xdr:rowOff>
    </xdr:from>
    <xdr:ext cx="405130" cy="257810"/>
    <xdr:sp macro="" textlink="">
      <xdr:nvSpPr>
        <xdr:cNvPr id="890" name="n_3aveValue【公民館】&#10;有形固定資産減価償却率">
          <a:extLst>
            <a:ext uri="{FF2B5EF4-FFF2-40B4-BE49-F238E27FC236}">
              <a16:creationId xmlns:a16="http://schemas.microsoft.com/office/drawing/2014/main" id="{DF0D9726-3C5B-4B9E-B36E-16D18732B286}"/>
            </a:ext>
          </a:extLst>
        </xdr:cNvPr>
        <xdr:cNvSpPr txBox="1"/>
      </xdr:nvSpPr>
      <xdr:spPr>
        <a:xfrm>
          <a:off x="12167235" y="166928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100</xdr:row>
      <xdr:rowOff>170815</xdr:rowOff>
    </xdr:from>
    <xdr:ext cx="403860" cy="258445"/>
    <xdr:sp macro="" textlink="">
      <xdr:nvSpPr>
        <xdr:cNvPr id="891" name="n_4aveValue【公民館】&#10;有形固定資産減価償却率">
          <a:extLst>
            <a:ext uri="{FF2B5EF4-FFF2-40B4-BE49-F238E27FC236}">
              <a16:creationId xmlns:a16="http://schemas.microsoft.com/office/drawing/2014/main" id="{13236EF7-FDF9-4520-995D-0E8AECE38F20}"/>
            </a:ext>
          </a:extLst>
        </xdr:cNvPr>
        <xdr:cNvSpPr txBox="1"/>
      </xdr:nvSpPr>
      <xdr:spPr>
        <a:xfrm>
          <a:off x="11354435" y="166744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46990</xdr:rowOff>
    </xdr:from>
    <xdr:ext cx="403860" cy="259080"/>
    <xdr:sp macro="" textlink="">
      <xdr:nvSpPr>
        <xdr:cNvPr id="892" name="n_1mainValue【公民館】&#10;有形固定資産減価償却率">
          <a:extLst>
            <a:ext uri="{FF2B5EF4-FFF2-40B4-BE49-F238E27FC236}">
              <a16:creationId xmlns:a16="http://schemas.microsoft.com/office/drawing/2014/main" id="{13A810D7-179C-4815-8CEA-869405C3641A}"/>
            </a:ext>
          </a:extLst>
        </xdr:cNvPr>
        <xdr:cNvSpPr txBox="1"/>
      </xdr:nvSpPr>
      <xdr:spPr>
        <a:xfrm>
          <a:off x="13742035" y="170522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109220</xdr:rowOff>
    </xdr:from>
    <xdr:ext cx="403860" cy="257810"/>
    <xdr:sp macro="" textlink="">
      <xdr:nvSpPr>
        <xdr:cNvPr id="893" name="n_2mainValue【公民館】&#10;有形固定資産減価償却率">
          <a:extLst>
            <a:ext uri="{FF2B5EF4-FFF2-40B4-BE49-F238E27FC236}">
              <a16:creationId xmlns:a16="http://schemas.microsoft.com/office/drawing/2014/main" id="{D06CB32D-2789-4B83-AE83-A87824D799BB}"/>
            </a:ext>
          </a:extLst>
        </xdr:cNvPr>
        <xdr:cNvSpPr txBox="1"/>
      </xdr:nvSpPr>
      <xdr:spPr>
        <a:xfrm>
          <a:off x="12960985" y="171145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115570</xdr:rowOff>
    </xdr:from>
    <xdr:ext cx="405130" cy="259080"/>
    <xdr:sp macro="" textlink="">
      <xdr:nvSpPr>
        <xdr:cNvPr id="894" name="n_3mainValue【公民館】&#10;有形固定資産減価償却率">
          <a:extLst>
            <a:ext uri="{FF2B5EF4-FFF2-40B4-BE49-F238E27FC236}">
              <a16:creationId xmlns:a16="http://schemas.microsoft.com/office/drawing/2014/main" id="{27C45AC8-007E-47FB-A642-FCB20D9BA9E5}"/>
            </a:ext>
          </a:extLst>
        </xdr:cNvPr>
        <xdr:cNvSpPr txBox="1"/>
      </xdr:nvSpPr>
      <xdr:spPr>
        <a:xfrm>
          <a:off x="12167235" y="17120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65405</xdr:rowOff>
    </xdr:from>
    <xdr:ext cx="403860" cy="257810"/>
    <xdr:sp macro="" textlink="">
      <xdr:nvSpPr>
        <xdr:cNvPr id="895" name="n_4mainValue【公民館】&#10;有形固定資産減価償却率">
          <a:extLst>
            <a:ext uri="{FF2B5EF4-FFF2-40B4-BE49-F238E27FC236}">
              <a16:creationId xmlns:a16="http://schemas.microsoft.com/office/drawing/2014/main" id="{EB946415-62A5-4D1E-8F6A-BCDB3E91710C}"/>
            </a:ext>
          </a:extLst>
        </xdr:cNvPr>
        <xdr:cNvSpPr txBox="1"/>
      </xdr:nvSpPr>
      <xdr:spPr>
        <a:xfrm>
          <a:off x="11354435" y="174009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6F684B41-45E2-4C08-9D11-2522B3601D8C}"/>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A57DF03B-FD58-4CFB-9993-59E60B6A31B2}"/>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5AD8BC93-7551-4271-A97B-0DED20EBEC1B}"/>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47044937-A47D-4CE8-A990-03B42BE408E6}"/>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F4C384A-2925-4D49-B423-80AAFD469ECB}"/>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A2230FA4-DDBC-44D1-B9A4-54FC2AF61A35}"/>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50BD3529-AA40-4638-A86A-518B939939AD}"/>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9566908B-2C91-480C-9C74-8518FDEF7456}"/>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904" name="テキスト ボックス 903">
          <a:extLst>
            <a:ext uri="{FF2B5EF4-FFF2-40B4-BE49-F238E27FC236}">
              <a16:creationId xmlns:a16="http://schemas.microsoft.com/office/drawing/2014/main" id="{0765CF97-9871-4941-B027-0A50BDE6D8EE}"/>
            </a:ext>
          </a:extLst>
        </xdr:cNvPr>
        <xdr:cNvSpPr txBox="1"/>
      </xdr:nvSpPr>
      <xdr:spPr>
        <a:xfrm>
          <a:off x="16440150" y="159639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856E34B2-C9DF-4A67-A176-5976730B4370}"/>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6" name="直線コネクタ 905">
          <a:extLst>
            <a:ext uri="{FF2B5EF4-FFF2-40B4-BE49-F238E27FC236}">
              <a16:creationId xmlns:a16="http://schemas.microsoft.com/office/drawing/2014/main" id="{92E9A68E-FF57-44E2-9762-8B27234D9B31}"/>
            </a:ext>
          </a:extLst>
        </xdr:cNvPr>
        <xdr:cNvCxnSpPr/>
      </xdr:nvCxnSpPr>
      <xdr:spPr>
        <a:xfrm>
          <a:off x="16459200" y="179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907" name="テキスト ボックス 906">
          <a:extLst>
            <a:ext uri="{FF2B5EF4-FFF2-40B4-BE49-F238E27FC236}">
              <a16:creationId xmlns:a16="http://schemas.microsoft.com/office/drawing/2014/main" id="{0A0A717F-F524-4E00-B47F-2C667E3279F3}"/>
            </a:ext>
          </a:extLst>
        </xdr:cNvPr>
        <xdr:cNvSpPr txBox="1"/>
      </xdr:nvSpPr>
      <xdr:spPr>
        <a:xfrm>
          <a:off x="16048990" y="17840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8" name="直線コネクタ 907">
          <a:extLst>
            <a:ext uri="{FF2B5EF4-FFF2-40B4-BE49-F238E27FC236}">
              <a16:creationId xmlns:a16="http://schemas.microsoft.com/office/drawing/2014/main" id="{27705D09-A71E-4995-9656-C32AC4644E36}"/>
            </a:ext>
          </a:extLst>
        </xdr:cNvPr>
        <xdr:cNvCxnSpPr/>
      </xdr:nvCxnSpPr>
      <xdr:spPr>
        <a:xfrm>
          <a:off x="16459200" y="1761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909" name="テキスト ボックス 908">
          <a:extLst>
            <a:ext uri="{FF2B5EF4-FFF2-40B4-BE49-F238E27FC236}">
              <a16:creationId xmlns:a16="http://schemas.microsoft.com/office/drawing/2014/main" id="{4D212618-08B6-4196-8FA5-06C3799F3121}"/>
            </a:ext>
          </a:extLst>
        </xdr:cNvPr>
        <xdr:cNvSpPr txBox="1"/>
      </xdr:nvSpPr>
      <xdr:spPr>
        <a:xfrm>
          <a:off x="16048990" y="174790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0" name="直線コネクタ 909">
          <a:extLst>
            <a:ext uri="{FF2B5EF4-FFF2-40B4-BE49-F238E27FC236}">
              <a16:creationId xmlns:a16="http://schemas.microsoft.com/office/drawing/2014/main" id="{24D19EDE-9089-4C48-8DFC-2BC0E555AAD7}"/>
            </a:ext>
          </a:extLst>
        </xdr:cNvPr>
        <xdr:cNvCxnSpPr/>
      </xdr:nvCxnSpPr>
      <xdr:spPr>
        <a:xfrm>
          <a:off x="16459200" y="1724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911" name="テキスト ボックス 910">
          <a:extLst>
            <a:ext uri="{FF2B5EF4-FFF2-40B4-BE49-F238E27FC236}">
              <a16:creationId xmlns:a16="http://schemas.microsoft.com/office/drawing/2014/main" id="{8C00ABB1-81F5-41CA-88A6-20D932DF10EC}"/>
            </a:ext>
          </a:extLst>
        </xdr:cNvPr>
        <xdr:cNvSpPr txBox="1"/>
      </xdr:nvSpPr>
      <xdr:spPr>
        <a:xfrm>
          <a:off x="16048990" y="17110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2" name="直線コネクタ 911">
          <a:extLst>
            <a:ext uri="{FF2B5EF4-FFF2-40B4-BE49-F238E27FC236}">
              <a16:creationId xmlns:a16="http://schemas.microsoft.com/office/drawing/2014/main" id="{3BB58A5D-6D1E-4849-A10F-EE19F206E3AE}"/>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913" name="テキスト ボックス 912">
          <a:extLst>
            <a:ext uri="{FF2B5EF4-FFF2-40B4-BE49-F238E27FC236}">
              <a16:creationId xmlns:a16="http://schemas.microsoft.com/office/drawing/2014/main" id="{72746B78-3D17-4A4D-A1AC-F96356240347}"/>
            </a:ext>
          </a:extLst>
        </xdr:cNvPr>
        <xdr:cNvSpPr txBox="1"/>
      </xdr:nvSpPr>
      <xdr:spPr>
        <a:xfrm>
          <a:off x="16048990" y="16742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4" name="直線コネクタ 913">
          <a:extLst>
            <a:ext uri="{FF2B5EF4-FFF2-40B4-BE49-F238E27FC236}">
              <a16:creationId xmlns:a16="http://schemas.microsoft.com/office/drawing/2014/main" id="{024075E0-A867-4BA5-A8AC-0E13A8949F70}"/>
            </a:ext>
          </a:extLst>
        </xdr:cNvPr>
        <xdr:cNvCxnSpPr/>
      </xdr:nvCxnSpPr>
      <xdr:spPr>
        <a:xfrm>
          <a:off x="16459200" y="1651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915" name="テキスト ボックス 914">
          <a:extLst>
            <a:ext uri="{FF2B5EF4-FFF2-40B4-BE49-F238E27FC236}">
              <a16:creationId xmlns:a16="http://schemas.microsoft.com/office/drawing/2014/main" id="{12293507-F0FE-41F0-B93F-22B597E15FDA}"/>
            </a:ext>
          </a:extLst>
        </xdr:cNvPr>
        <xdr:cNvSpPr txBox="1"/>
      </xdr:nvSpPr>
      <xdr:spPr>
        <a:xfrm>
          <a:off x="16048990" y="163741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BEBDDBF8-5DB0-41EF-815E-0B45E12BA7A7}"/>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17" name="テキスト ボックス 916">
          <a:extLst>
            <a:ext uri="{FF2B5EF4-FFF2-40B4-BE49-F238E27FC236}">
              <a16:creationId xmlns:a16="http://schemas.microsoft.com/office/drawing/2014/main" id="{0F4CCE8C-ACA3-4269-812E-37B3B7307714}"/>
            </a:ext>
          </a:extLst>
        </xdr:cNvPr>
        <xdr:cNvSpPr txBox="1"/>
      </xdr:nvSpPr>
      <xdr:spPr>
        <a:xfrm>
          <a:off x="16048990" y="16012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公民館】&#10;一人当たり面積グラフ枠">
          <a:extLst>
            <a:ext uri="{FF2B5EF4-FFF2-40B4-BE49-F238E27FC236}">
              <a16:creationId xmlns:a16="http://schemas.microsoft.com/office/drawing/2014/main" id="{FB572BDF-5AF4-4CA5-A030-0ABF5DA12552}"/>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140970</xdr:rowOff>
    </xdr:from>
    <xdr:to>
      <xdr:col>116</xdr:col>
      <xdr:colOff>62865</xdr:colOff>
      <xdr:row>108</xdr:row>
      <xdr:rowOff>114300</xdr:rowOff>
    </xdr:to>
    <xdr:cxnSp macro="">
      <xdr:nvCxnSpPr>
        <xdr:cNvPr id="919" name="直線コネクタ 918">
          <a:extLst>
            <a:ext uri="{FF2B5EF4-FFF2-40B4-BE49-F238E27FC236}">
              <a16:creationId xmlns:a16="http://schemas.microsoft.com/office/drawing/2014/main" id="{38D96B09-DC99-41AA-9E4E-ABB0466A6FEB}"/>
            </a:ext>
          </a:extLst>
        </xdr:cNvPr>
        <xdr:cNvCxnSpPr/>
      </xdr:nvCxnSpPr>
      <xdr:spPr>
        <a:xfrm flipV="1">
          <a:off x="19951065" y="16485870"/>
          <a:ext cx="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118110</xdr:rowOff>
    </xdr:from>
    <xdr:ext cx="468630" cy="259080"/>
    <xdr:sp macro="" textlink="">
      <xdr:nvSpPr>
        <xdr:cNvPr id="920" name="【公民館】&#10;一人当たり面積最小値テキスト">
          <a:extLst>
            <a:ext uri="{FF2B5EF4-FFF2-40B4-BE49-F238E27FC236}">
              <a16:creationId xmlns:a16="http://schemas.microsoft.com/office/drawing/2014/main" id="{57ACB367-9A95-485A-B65D-CD0A5F70BB83}"/>
            </a:ext>
          </a:extLst>
        </xdr:cNvPr>
        <xdr:cNvSpPr txBox="1"/>
      </xdr:nvSpPr>
      <xdr:spPr>
        <a:xfrm>
          <a:off x="19989800" y="17948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21" name="直線コネクタ 920">
          <a:extLst>
            <a:ext uri="{FF2B5EF4-FFF2-40B4-BE49-F238E27FC236}">
              <a16:creationId xmlns:a16="http://schemas.microsoft.com/office/drawing/2014/main" id="{C9761E6A-8BBC-4F45-B96E-CF84086D91BD}"/>
            </a:ext>
          </a:extLst>
        </xdr:cNvPr>
        <xdr:cNvCxnSpPr/>
      </xdr:nvCxnSpPr>
      <xdr:spPr>
        <a:xfrm>
          <a:off x="19881850" y="17945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87630</xdr:rowOff>
    </xdr:from>
    <xdr:ext cx="468630" cy="257810"/>
    <xdr:sp macro="" textlink="">
      <xdr:nvSpPr>
        <xdr:cNvPr id="922" name="【公民館】&#10;一人当たり面積最大値テキスト">
          <a:extLst>
            <a:ext uri="{FF2B5EF4-FFF2-40B4-BE49-F238E27FC236}">
              <a16:creationId xmlns:a16="http://schemas.microsoft.com/office/drawing/2014/main" id="{754B0B32-AE7D-4552-B77C-24E8CC01E378}"/>
            </a:ext>
          </a:extLst>
        </xdr:cNvPr>
        <xdr:cNvSpPr txBox="1"/>
      </xdr:nvSpPr>
      <xdr:spPr>
        <a:xfrm>
          <a:off x="19989800" y="162674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0.204</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3" name="直線コネクタ 922">
          <a:extLst>
            <a:ext uri="{FF2B5EF4-FFF2-40B4-BE49-F238E27FC236}">
              <a16:creationId xmlns:a16="http://schemas.microsoft.com/office/drawing/2014/main" id="{6E6BE80C-45F9-4BAA-ADD0-A7D6C70EC338}"/>
            </a:ext>
          </a:extLst>
        </xdr:cNvPr>
        <xdr:cNvCxnSpPr/>
      </xdr:nvCxnSpPr>
      <xdr:spPr>
        <a:xfrm>
          <a:off x="19881850" y="16485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90170</xdr:rowOff>
    </xdr:from>
    <xdr:ext cx="468630" cy="259080"/>
    <xdr:sp macro="" textlink="">
      <xdr:nvSpPr>
        <xdr:cNvPr id="924" name="【公民館】&#10;一人当たり面積平均値テキスト">
          <a:extLst>
            <a:ext uri="{FF2B5EF4-FFF2-40B4-BE49-F238E27FC236}">
              <a16:creationId xmlns:a16="http://schemas.microsoft.com/office/drawing/2014/main" id="{61EDC4DE-1D19-4F94-9445-2A30D662F35A}"/>
            </a:ext>
          </a:extLst>
        </xdr:cNvPr>
        <xdr:cNvSpPr txBox="1"/>
      </xdr:nvSpPr>
      <xdr:spPr>
        <a:xfrm>
          <a:off x="19989800" y="1726057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67310</xdr:rowOff>
    </xdr:from>
    <xdr:to>
      <xdr:col>116</xdr:col>
      <xdr:colOff>114300</xdr:colOff>
      <xdr:row>105</xdr:row>
      <xdr:rowOff>168910</xdr:rowOff>
    </xdr:to>
    <xdr:sp macro="" textlink="">
      <xdr:nvSpPr>
        <xdr:cNvPr id="925" name="フローチャート: 判断 924">
          <a:extLst>
            <a:ext uri="{FF2B5EF4-FFF2-40B4-BE49-F238E27FC236}">
              <a16:creationId xmlns:a16="http://schemas.microsoft.com/office/drawing/2014/main" id="{7234C63E-FA06-4A46-8C25-2FEF0F569C27}"/>
            </a:ext>
          </a:extLst>
        </xdr:cNvPr>
        <xdr:cNvSpPr/>
      </xdr:nvSpPr>
      <xdr:spPr>
        <a:xfrm>
          <a:off x="19900900" y="17402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6" name="フローチャート: 判断 925">
          <a:extLst>
            <a:ext uri="{FF2B5EF4-FFF2-40B4-BE49-F238E27FC236}">
              <a16:creationId xmlns:a16="http://schemas.microsoft.com/office/drawing/2014/main" id="{C879EEB7-6F9E-4E6D-9579-AC121DB7051D}"/>
            </a:ext>
          </a:extLst>
        </xdr:cNvPr>
        <xdr:cNvSpPr/>
      </xdr:nvSpPr>
      <xdr:spPr>
        <a:xfrm>
          <a:off x="19157950" y="174104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67310</xdr:rowOff>
    </xdr:from>
    <xdr:to>
      <xdr:col>107</xdr:col>
      <xdr:colOff>101600</xdr:colOff>
      <xdr:row>105</xdr:row>
      <xdr:rowOff>168910</xdr:rowOff>
    </xdr:to>
    <xdr:sp macro="" textlink="">
      <xdr:nvSpPr>
        <xdr:cNvPr id="927" name="フローチャート: 判断 926">
          <a:extLst>
            <a:ext uri="{FF2B5EF4-FFF2-40B4-BE49-F238E27FC236}">
              <a16:creationId xmlns:a16="http://schemas.microsoft.com/office/drawing/2014/main" id="{FCF4E1B5-5A7C-4058-B27F-3F334AA03E63}"/>
            </a:ext>
          </a:extLst>
        </xdr:cNvPr>
        <xdr:cNvSpPr/>
      </xdr:nvSpPr>
      <xdr:spPr>
        <a:xfrm>
          <a:off x="18345150" y="17402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8" name="フローチャート: 判断 927">
          <a:extLst>
            <a:ext uri="{FF2B5EF4-FFF2-40B4-BE49-F238E27FC236}">
              <a16:creationId xmlns:a16="http://schemas.microsoft.com/office/drawing/2014/main" id="{3B3D84CA-C1D8-4636-BD84-BC8126A85EBA}"/>
            </a:ext>
          </a:extLst>
        </xdr:cNvPr>
        <xdr:cNvSpPr/>
      </xdr:nvSpPr>
      <xdr:spPr>
        <a:xfrm>
          <a:off x="17551400" y="17410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9" name="フローチャート: 判断 928">
          <a:extLst>
            <a:ext uri="{FF2B5EF4-FFF2-40B4-BE49-F238E27FC236}">
              <a16:creationId xmlns:a16="http://schemas.microsoft.com/office/drawing/2014/main" id="{CD5061CF-C57C-424A-B1BC-3E6751C47A51}"/>
            </a:ext>
          </a:extLst>
        </xdr:cNvPr>
        <xdr:cNvSpPr/>
      </xdr:nvSpPr>
      <xdr:spPr>
        <a:xfrm>
          <a:off x="16757650" y="17418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734E2AEA-2105-4F0A-9614-BAEC2B317226}"/>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18BCA642-0037-442E-8E2F-EE32E4EA5FF8}"/>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932" name="テキスト ボックス 931">
          <a:extLst>
            <a:ext uri="{FF2B5EF4-FFF2-40B4-BE49-F238E27FC236}">
              <a16:creationId xmlns:a16="http://schemas.microsoft.com/office/drawing/2014/main" id="{94138C5A-3CC8-4B43-BAB7-46F2B5DB8D21}"/>
            </a:ext>
          </a:extLst>
        </xdr:cNvPr>
        <xdr:cNvSpPr txBox="1"/>
      </xdr:nvSpPr>
      <xdr:spPr>
        <a:xfrm>
          <a:off x="182245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3" name="テキスト ボックス 932">
          <a:extLst>
            <a:ext uri="{FF2B5EF4-FFF2-40B4-BE49-F238E27FC236}">
              <a16:creationId xmlns:a16="http://schemas.microsoft.com/office/drawing/2014/main" id="{9B799F38-27E5-428E-BB15-93D03B8F9368}"/>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64C1798D-923E-4D29-83C7-48A243847E55}"/>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170180</xdr:rowOff>
    </xdr:from>
    <xdr:to>
      <xdr:col>116</xdr:col>
      <xdr:colOff>114300</xdr:colOff>
      <xdr:row>107</xdr:row>
      <xdr:rowOff>100330</xdr:rowOff>
    </xdr:to>
    <xdr:sp macro="" textlink="">
      <xdr:nvSpPr>
        <xdr:cNvPr id="935" name="楕円 934">
          <a:extLst>
            <a:ext uri="{FF2B5EF4-FFF2-40B4-BE49-F238E27FC236}">
              <a16:creationId xmlns:a16="http://schemas.microsoft.com/office/drawing/2014/main" id="{380BA407-A6F2-4274-96DE-4508ADECD358}"/>
            </a:ext>
          </a:extLst>
        </xdr:cNvPr>
        <xdr:cNvSpPr/>
      </xdr:nvSpPr>
      <xdr:spPr>
        <a:xfrm>
          <a:off x="199009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148590</xdr:rowOff>
    </xdr:from>
    <xdr:ext cx="468630" cy="259080"/>
    <xdr:sp macro="" textlink="">
      <xdr:nvSpPr>
        <xdr:cNvPr id="936" name="【公民館】&#10;一人当たり面積該当値テキスト">
          <a:extLst>
            <a:ext uri="{FF2B5EF4-FFF2-40B4-BE49-F238E27FC236}">
              <a16:creationId xmlns:a16="http://schemas.microsoft.com/office/drawing/2014/main" id="{A092B0F8-F023-45FE-A790-1DE2EEC3FE4D}"/>
            </a:ext>
          </a:extLst>
        </xdr:cNvPr>
        <xdr:cNvSpPr txBox="1"/>
      </xdr:nvSpPr>
      <xdr:spPr>
        <a:xfrm>
          <a:off x="19989800" y="176491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170180</xdr:rowOff>
    </xdr:from>
    <xdr:to>
      <xdr:col>112</xdr:col>
      <xdr:colOff>38100</xdr:colOff>
      <xdr:row>107</xdr:row>
      <xdr:rowOff>100330</xdr:rowOff>
    </xdr:to>
    <xdr:sp macro="" textlink="">
      <xdr:nvSpPr>
        <xdr:cNvPr id="937" name="楕円 936">
          <a:extLst>
            <a:ext uri="{FF2B5EF4-FFF2-40B4-BE49-F238E27FC236}">
              <a16:creationId xmlns:a16="http://schemas.microsoft.com/office/drawing/2014/main" id="{5F168ABB-E863-4F1A-942C-FC3EAC206084}"/>
            </a:ext>
          </a:extLst>
        </xdr:cNvPr>
        <xdr:cNvSpPr/>
      </xdr:nvSpPr>
      <xdr:spPr>
        <a:xfrm>
          <a:off x="19157950" y="17664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49530</xdr:rowOff>
    </xdr:from>
    <xdr:to>
      <xdr:col>116</xdr:col>
      <xdr:colOff>63500</xdr:colOff>
      <xdr:row>107</xdr:row>
      <xdr:rowOff>49530</xdr:rowOff>
    </xdr:to>
    <xdr:cxnSp macro="">
      <xdr:nvCxnSpPr>
        <xdr:cNvPr id="938" name="直線コネクタ 937">
          <a:extLst>
            <a:ext uri="{FF2B5EF4-FFF2-40B4-BE49-F238E27FC236}">
              <a16:creationId xmlns:a16="http://schemas.microsoft.com/office/drawing/2014/main" id="{7285CCCA-0FDF-498D-91B3-E631EC76FC8E}"/>
            </a:ext>
          </a:extLst>
        </xdr:cNvPr>
        <xdr:cNvCxnSpPr/>
      </xdr:nvCxnSpPr>
      <xdr:spPr>
        <a:xfrm>
          <a:off x="19202400" y="1771523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17780</xdr:rowOff>
    </xdr:from>
    <xdr:to>
      <xdr:col>107</xdr:col>
      <xdr:colOff>101600</xdr:colOff>
      <xdr:row>106</xdr:row>
      <xdr:rowOff>119380</xdr:rowOff>
    </xdr:to>
    <xdr:sp macro="" textlink="">
      <xdr:nvSpPr>
        <xdr:cNvPr id="939" name="楕円 938">
          <a:extLst>
            <a:ext uri="{FF2B5EF4-FFF2-40B4-BE49-F238E27FC236}">
              <a16:creationId xmlns:a16="http://schemas.microsoft.com/office/drawing/2014/main" id="{0045434A-4CD6-47BE-B1CD-026998219330}"/>
            </a:ext>
          </a:extLst>
        </xdr:cNvPr>
        <xdr:cNvSpPr/>
      </xdr:nvSpPr>
      <xdr:spPr>
        <a:xfrm>
          <a:off x="1834515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68580</xdr:rowOff>
    </xdr:from>
    <xdr:to>
      <xdr:col>111</xdr:col>
      <xdr:colOff>171450</xdr:colOff>
      <xdr:row>107</xdr:row>
      <xdr:rowOff>49530</xdr:rowOff>
    </xdr:to>
    <xdr:cxnSp macro="">
      <xdr:nvCxnSpPr>
        <xdr:cNvPr id="940" name="直線コネクタ 939">
          <a:extLst>
            <a:ext uri="{FF2B5EF4-FFF2-40B4-BE49-F238E27FC236}">
              <a16:creationId xmlns:a16="http://schemas.microsoft.com/office/drawing/2014/main" id="{A69E1F49-A97E-4622-B2EB-AD03ECC0EAE4}"/>
            </a:ext>
          </a:extLst>
        </xdr:cNvPr>
        <xdr:cNvCxnSpPr/>
      </xdr:nvCxnSpPr>
      <xdr:spPr>
        <a:xfrm>
          <a:off x="18395950" y="17569180"/>
          <a:ext cx="80645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17780</xdr:rowOff>
    </xdr:from>
    <xdr:to>
      <xdr:col>102</xdr:col>
      <xdr:colOff>165100</xdr:colOff>
      <xdr:row>106</xdr:row>
      <xdr:rowOff>119380</xdr:rowOff>
    </xdr:to>
    <xdr:sp macro="" textlink="">
      <xdr:nvSpPr>
        <xdr:cNvPr id="941" name="楕円 940">
          <a:extLst>
            <a:ext uri="{FF2B5EF4-FFF2-40B4-BE49-F238E27FC236}">
              <a16:creationId xmlns:a16="http://schemas.microsoft.com/office/drawing/2014/main" id="{F8C5F399-3B4A-4063-9937-F043ED9F0090}"/>
            </a:ext>
          </a:extLst>
        </xdr:cNvPr>
        <xdr:cNvSpPr/>
      </xdr:nvSpPr>
      <xdr:spPr>
        <a:xfrm>
          <a:off x="1755140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68580</xdr:rowOff>
    </xdr:from>
    <xdr:to>
      <xdr:col>107</xdr:col>
      <xdr:colOff>50800</xdr:colOff>
      <xdr:row>106</xdr:row>
      <xdr:rowOff>68580</xdr:rowOff>
    </xdr:to>
    <xdr:cxnSp macro="">
      <xdr:nvCxnSpPr>
        <xdr:cNvPr id="942" name="直線コネクタ 941">
          <a:extLst>
            <a:ext uri="{FF2B5EF4-FFF2-40B4-BE49-F238E27FC236}">
              <a16:creationId xmlns:a16="http://schemas.microsoft.com/office/drawing/2014/main" id="{E01D417E-D92F-467D-BCC9-53AB8E2DB23C}"/>
            </a:ext>
          </a:extLst>
        </xdr:cNvPr>
        <xdr:cNvCxnSpPr/>
      </xdr:nvCxnSpPr>
      <xdr:spPr>
        <a:xfrm>
          <a:off x="17602200" y="175691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33020</xdr:rowOff>
    </xdr:from>
    <xdr:to>
      <xdr:col>98</xdr:col>
      <xdr:colOff>38100</xdr:colOff>
      <xdr:row>106</xdr:row>
      <xdr:rowOff>134620</xdr:rowOff>
    </xdr:to>
    <xdr:sp macro="" textlink="">
      <xdr:nvSpPr>
        <xdr:cNvPr id="943" name="楕円 942">
          <a:extLst>
            <a:ext uri="{FF2B5EF4-FFF2-40B4-BE49-F238E27FC236}">
              <a16:creationId xmlns:a16="http://schemas.microsoft.com/office/drawing/2014/main" id="{4630CAE3-65E8-4BA7-B5EA-22D99E5EC5A6}"/>
            </a:ext>
          </a:extLst>
        </xdr:cNvPr>
        <xdr:cNvSpPr/>
      </xdr:nvSpPr>
      <xdr:spPr>
        <a:xfrm>
          <a:off x="16757650" y="17533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68580</xdr:rowOff>
    </xdr:from>
    <xdr:to>
      <xdr:col>102</xdr:col>
      <xdr:colOff>114300</xdr:colOff>
      <xdr:row>106</xdr:row>
      <xdr:rowOff>83820</xdr:rowOff>
    </xdr:to>
    <xdr:cxnSp macro="">
      <xdr:nvCxnSpPr>
        <xdr:cNvPr id="944" name="直線コネクタ 943">
          <a:extLst>
            <a:ext uri="{FF2B5EF4-FFF2-40B4-BE49-F238E27FC236}">
              <a16:creationId xmlns:a16="http://schemas.microsoft.com/office/drawing/2014/main" id="{79E8F5D0-FAA3-403C-AEC9-0B56729D9F1E}"/>
            </a:ext>
          </a:extLst>
        </xdr:cNvPr>
        <xdr:cNvCxnSpPr/>
      </xdr:nvCxnSpPr>
      <xdr:spPr>
        <a:xfrm flipV="1">
          <a:off x="16802100" y="1756918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21590</xdr:rowOff>
    </xdr:from>
    <xdr:ext cx="469900" cy="259080"/>
    <xdr:sp macro="" textlink="">
      <xdr:nvSpPr>
        <xdr:cNvPr id="945" name="n_1aveValue【公民館】&#10;一人当たり面積">
          <a:extLst>
            <a:ext uri="{FF2B5EF4-FFF2-40B4-BE49-F238E27FC236}">
              <a16:creationId xmlns:a16="http://schemas.microsoft.com/office/drawing/2014/main" id="{7EDB429A-C58B-4680-AC0A-9D41C64F11D8}"/>
            </a:ext>
          </a:extLst>
        </xdr:cNvPr>
        <xdr:cNvSpPr txBox="1"/>
      </xdr:nvSpPr>
      <xdr:spPr>
        <a:xfrm>
          <a:off x="18980150" y="17191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13970</xdr:rowOff>
    </xdr:from>
    <xdr:ext cx="469900" cy="259080"/>
    <xdr:sp macro="" textlink="">
      <xdr:nvSpPr>
        <xdr:cNvPr id="946" name="n_2aveValue【公民館】&#10;一人当たり面積">
          <a:extLst>
            <a:ext uri="{FF2B5EF4-FFF2-40B4-BE49-F238E27FC236}">
              <a16:creationId xmlns:a16="http://schemas.microsoft.com/office/drawing/2014/main" id="{ECEEFBED-564A-41C1-AB3D-A4757D0BC634}"/>
            </a:ext>
          </a:extLst>
        </xdr:cNvPr>
        <xdr:cNvSpPr txBox="1"/>
      </xdr:nvSpPr>
      <xdr:spPr>
        <a:xfrm>
          <a:off x="18180050" y="17184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21590</xdr:rowOff>
    </xdr:from>
    <xdr:ext cx="469900" cy="259080"/>
    <xdr:sp macro="" textlink="">
      <xdr:nvSpPr>
        <xdr:cNvPr id="947" name="n_3aveValue【公民館】&#10;一人当たり面積">
          <a:extLst>
            <a:ext uri="{FF2B5EF4-FFF2-40B4-BE49-F238E27FC236}">
              <a16:creationId xmlns:a16="http://schemas.microsoft.com/office/drawing/2014/main" id="{0F63FA88-F4AA-48BB-8EBA-B46444F4675F}"/>
            </a:ext>
          </a:extLst>
        </xdr:cNvPr>
        <xdr:cNvSpPr txBox="1"/>
      </xdr:nvSpPr>
      <xdr:spPr>
        <a:xfrm>
          <a:off x="17386300" y="17191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29210</xdr:rowOff>
    </xdr:from>
    <xdr:ext cx="469900" cy="257810"/>
    <xdr:sp macro="" textlink="">
      <xdr:nvSpPr>
        <xdr:cNvPr id="948" name="n_4aveValue【公民館】&#10;一人当たり面積">
          <a:extLst>
            <a:ext uri="{FF2B5EF4-FFF2-40B4-BE49-F238E27FC236}">
              <a16:creationId xmlns:a16="http://schemas.microsoft.com/office/drawing/2014/main" id="{93CCE089-9DC9-43DB-A0C7-82C78B02160B}"/>
            </a:ext>
          </a:extLst>
        </xdr:cNvPr>
        <xdr:cNvSpPr txBox="1"/>
      </xdr:nvSpPr>
      <xdr:spPr>
        <a:xfrm>
          <a:off x="16592550" y="171996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91440</xdr:rowOff>
    </xdr:from>
    <xdr:ext cx="469900" cy="259080"/>
    <xdr:sp macro="" textlink="">
      <xdr:nvSpPr>
        <xdr:cNvPr id="949" name="n_1mainValue【公民館】&#10;一人当たり面積">
          <a:extLst>
            <a:ext uri="{FF2B5EF4-FFF2-40B4-BE49-F238E27FC236}">
              <a16:creationId xmlns:a16="http://schemas.microsoft.com/office/drawing/2014/main" id="{CCE4BDB0-FE7D-4AB6-B9E0-B97637F57190}"/>
            </a:ext>
          </a:extLst>
        </xdr:cNvPr>
        <xdr:cNvSpPr txBox="1"/>
      </xdr:nvSpPr>
      <xdr:spPr>
        <a:xfrm>
          <a:off x="18980150" y="17757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110490</xdr:rowOff>
    </xdr:from>
    <xdr:ext cx="469900" cy="257810"/>
    <xdr:sp macro="" textlink="">
      <xdr:nvSpPr>
        <xdr:cNvPr id="950" name="n_2mainValue【公民館】&#10;一人当たり面積">
          <a:extLst>
            <a:ext uri="{FF2B5EF4-FFF2-40B4-BE49-F238E27FC236}">
              <a16:creationId xmlns:a16="http://schemas.microsoft.com/office/drawing/2014/main" id="{EB275076-EF9C-4D3F-A13A-079F9C400D78}"/>
            </a:ext>
          </a:extLst>
        </xdr:cNvPr>
        <xdr:cNvSpPr txBox="1"/>
      </xdr:nvSpPr>
      <xdr:spPr>
        <a:xfrm>
          <a:off x="18180050" y="176110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110490</xdr:rowOff>
    </xdr:from>
    <xdr:ext cx="469900" cy="257810"/>
    <xdr:sp macro="" textlink="">
      <xdr:nvSpPr>
        <xdr:cNvPr id="951" name="n_3mainValue【公民館】&#10;一人当たり面積">
          <a:extLst>
            <a:ext uri="{FF2B5EF4-FFF2-40B4-BE49-F238E27FC236}">
              <a16:creationId xmlns:a16="http://schemas.microsoft.com/office/drawing/2014/main" id="{196D2333-182F-45DC-A189-C1CBD0530BAE}"/>
            </a:ext>
          </a:extLst>
        </xdr:cNvPr>
        <xdr:cNvSpPr txBox="1"/>
      </xdr:nvSpPr>
      <xdr:spPr>
        <a:xfrm>
          <a:off x="17386300" y="176110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125730</xdr:rowOff>
    </xdr:from>
    <xdr:ext cx="469900" cy="259080"/>
    <xdr:sp macro="" textlink="">
      <xdr:nvSpPr>
        <xdr:cNvPr id="952" name="n_4mainValue【公民館】&#10;一人当たり面積">
          <a:extLst>
            <a:ext uri="{FF2B5EF4-FFF2-40B4-BE49-F238E27FC236}">
              <a16:creationId xmlns:a16="http://schemas.microsoft.com/office/drawing/2014/main" id="{2136EF23-5480-4E0C-B6DC-AFF0A26DF0E4}"/>
            </a:ext>
          </a:extLst>
        </xdr:cNvPr>
        <xdr:cNvSpPr txBox="1"/>
      </xdr:nvSpPr>
      <xdr:spPr>
        <a:xfrm>
          <a:off x="16592550" y="17626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5BE2E23F-CF29-4E89-AD67-581AD04AA4C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62ABF413-9A9D-43B9-983E-2C05ACC7DC90}"/>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6A20572F-0A88-4DCA-9D2F-38E418FEB0C1}"/>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類似団体と比較して特に有形固定資産減価償却率が高くなっている施設は、港湾・漁港、学校施設、公民館である。</a:t>
          </a:r>
        </a:p>
        <a:p>
          <a:r>
            <a:rPr kumimoji="1" lang="ja-JP" altLang="en-US" sz="1300">
              <a:latin typeface="ＭＳ Ｐゴシック"/>
              <a:ea typeface="ＭＳ Ｐゴシック"/>
            </a:rPr>
            <a:t>　港湾・漁港については、平成２年度取得の幼稚仔育成施設が該当施設であり、施設評価にて「処分」の評価となっている施設である。なお、処分の方法については検討中である。</a:t>
          </a:r>
        </a:p>
        <a:p>
          <a:r>
            <a:rPr kumimoji="1" lang="ja-JP" altLang="en-US" sz="1300">
              <a:latin typeface="ＭＳ Ｐゴシック"/>
              <a:ea typeface="ＭＳ Ｐゴシック"/>
            </a:rPr>
            <a:t>　学校施設については、小学校の減価償却率が74.7％、中学校の減価償却率は78.2％となっており、中学校の有形固定資産減価償却率が高くなっている。平成３０年度に策定した個別施設計画により改修工事を行うことで施設の長寿命化を進めている。</a:t>
          </a:r>
        </a:p>
        <a:p>
          <a:r>
            <a:rPr kumimoji="1" lang="ja-JP" altLang="en-US" sz="1300">
              <a:latin typeface="ＭＳ Ｐゴシック"/>
              <a:ea typeface="ＭＳ Ｐゴシック"/>
            </a:rPr>
            <a:t>　公民館については、旧町との合併による合併特例事業に基づく都市建設計画・都市基本計画により旧町施設の改修や整備を行った。また、公民館については、個別施設計画に基づき、複合化による公民館整備および施設の長寿命化を図ることとしており、令和３～５年にかけて複合化施設を取得し、有形固定資産減価償却率が約１６％下がった。今後も下がることが見込まれる。</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DDDBA6B-21A5-4602-B30A-CC019BDD4554}"/>
            </a:ext>
          </a:extLst>
        </xdr:cNvPr>
        <xdr:cNvSpPr/>
      </xdr:nvSpPr>
      <xdr:spPr>
        <a:xfrm>
          <a:off x="577850" y="127000"/>
          <a:ext cx="11423650" cy="6076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85C5ABC7-C0CF-45C4-AC9A-3AE8208A2BEC}"/>
            </a:ext>
          </a:extLst>
        </xdr:cNvPr>
        <xdr:cNvSpPr/>
      </xdr:nvSpPr>
      <xdr:spPr>
        <a:xfrm>
          <a:off x="17145000" y="183515"/>
          <a:ext cx="35814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C46EC9B3-23BA-4B6D-B481-66226DA984CD}"/>
            </a:ext>
          </a:extLst>
        </xdr:cNvPr>
        <xdr:cNvSpPr/>
      </xdr:nvSpPr>
      <xdr:spPr>
        <a:xfrm>
          <a:off x="17164050" y="208280"/>
          <a:ext cx="3536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B30FAB-9783-4D2D-B390-BDDFC4698FAF}"/>
            </a:ext>
          </a:extLst>
        </xdr:cNvPr>
        <xdr:cNvSpPr/>
      </xdr:nvSpPr>
      <xdr:spPr>
        <a:xfrm>
          <a:off x="17189450" y="233680"/>
          <a:ext cx="34798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宮崎県宮崎市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405C979E-8DCC-4D34-80F7-D840DF29265D}"/>
            </a:ext>
          </a:extLst>
        </xdr:cNvPr>
        <xdr:cNvSpPr/>
      </xdr:nvSpPr>
      <xdr:spPr>
        <a:xfrm>
          <a:off x="14636750" y="183515"/>
          <a:ext cx="239395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AF5E8424-EA60-4FDD-829D-C8AF20A807E9}"/>
            </a:ext>
          </a:extLst>
        </xdr:cNvPr>
        <xdr:cNvSpPr/>
      </xdr:nvSpPr>
      <xdr:spPr>
        <a:xfrm>
          <a:off x="14662150" y="208280"/>
          <a:ext cx="234950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9B13BC-CD96-4F57-9CE5-CB8AA99E7654}"/>
            </a:ext>
          </a:extLst>
        </xdr:cNvPr>
        <xdr:cNvSpPr/>
      </xdr:nvSpPr>
      <xdr:spPr>
        <a:xfrm>
          <a:off x="14687550" y="233680"/>
          <a:ext cx="229235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6D08A515-ACBC-4D01-AA31-C971472FC02C}"/>
            </a:ext>
          </a:extLst>
        </xdr:cNvPr>
        <xdr:cNvSpPr/>
      </xdr:nvSpPr>
      <xdr:spPr>
        <a:xfrm>
          <a:off x="685800" y="856615"/>
          <a:ext cx="908685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968562D0-8D48-4828-9B76-2656E3D4514C}"/>
            </a:ext>
          </a:extLst>
        </xdr:cNvPr>
        <xdr:cNvSpPr/>
      </xdr:nvSpPr>
      <xdr:spPr>
        <a:xfrm>
          <a:off x="812800" y="887095"/>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7347F922-233B-4421-B9C4-DD75D24860DD}"/>
            </a:ext>
          </a:extLst>
        </xdr:cNvPr>
        <xdr:cNvSpPr/>
      </xdr:nvSpPr>
      <xdr:spPr>
        <a:xfrm>
          <a:off x="2012950" y="887095"/>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394,504
391,028
643.57
209,156,748
203,585,950
3,721,647
94,716,911
158,337,253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57D0B892-71B5-4A34-823D-D18189B2E845}"/>
            </a:ext>
          </a:extLst>
        </xdr:cNvPr>
        <xdr:cNvSpPr/>
      </xdr:nvSpPr>
      <xdr:spPr>
        <a:xfrm>
          <a:off x="3213100" y="887095"/>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B483052-BB48-4980-9E44-ED58662901FB}"/>
            </a:ext>
          </a:extLst>
        </xdr:cNvPr>
        <xdr:cNvSpPr/>
      </xdr:nvSpPr>
      <xdr:spPr>
        <a:xfrm>
          <a:off x="4584700" y="906145"/>
          <a:ext cx="182245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663FDDE8-1F8A-46A6-BC22-5F2CA706B63A}"/>
            </a:ext>
          </a:extLst>
        </xdr:cNvPr>
        <xdr:cNvSpPr/>
      </xdr:nvSpPr>
      <xdr:spPr>
        <a:xfrm>
          <a:off x="6407150" y="906145"/>
          <a:ext cx="113665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23.3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E77F0568-24A7-46C7-A7D1-9C11324A687A}"/>
            </a:ext>
          </a:extLst>
        </xdr:cNvPr>
        <xdr:cNvSpPr/>
      </xdr:nvSpPr>
      <xdr:spPr>
        <a:xfrm>
          <a:off x="7607300" y="918845"/>
          <a:ext cx="57785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42B3BDF3-87D4-4BBE-AC4A-5F9C75D201E8}"/>
            </a:ext>
          </a:extLst>
        </xdr:cNvPr>
        <xdr:cNvSpPr/>
      </xdr:nvSpPr>
      <xdr:spPr>
        <a:xfrm>
          <a:off x="4584700" y="1651000"/>
          <a:ext cx="182245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7954CD10-2E60-442E-BD95-4016B34E081C}"/>
            </a:ext>
          </a:extLst>
        </xdr:cNvPr>
        <xdr:cNvSpPr/>
      </xdr:nvSpPr>
      <xdr:spPr>
        <a:xfrm>
          <a:off x="6470650" y="1651000"/>
          <a:ext cx="30861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7E122D00-AA53-4C50-ABEE-16FBDF080F11}"/>
            </a:ext>
          </a:extLst>
        </xdr:cNvPr>
        <xdr:cNvSpPr/>
      </xdr:nvSpPr>
      <xdr:spPr>
        <a:xfrm>
          <a:off x="9969500" y="856615"/>
          <a:ext cx="1371600" cy="12236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538C91A8-76D2-4CBB-AE4C-E9335C8DE39C}"/>
            </a:ext>
          </a:extLst>
        </xdr:cNvPr>
        <xdr:cNvSpPr/>
      </xdr:nvSpPr>
      <xdr:spPr>
        <a:xfrm>
          <a:off x="10210800" y="918845"/>
          <a:ext cx="120015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F9927B1-5E6C-4A3C-BF0E-EF892723FC66}"/>
            </a:ext>
          </a:extLst>
        </xdr:cNvPr>
        <xdr:cNvSpPr/>
      </xdr:nvSpPr>
      <xdr:spPr>
        <a:xfrm>
          <a:off x="10210800" y="1174115"/>
          <a:ext cx="120015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29E8347B-0C5B-4EFA-9D79-CECA46B3D567}"/>
            </a:ext>
          </a:extLst>
        </xdr:cNvPr>
        <xdr:cNvSpPr/>
      </xdr:nvSpPr>
      <xdr:spPr>
        <a:xfrm>
          <a:off x="10210800" y="1491615"/>
          <a:ext cx="130810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745EB7-7C08-45AD-A808-7E31C9DCBC4D}"/>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F4AD361A-DDD8-4DCC-B2E1-25D280613A74}"/>
            </a:ext>
          </a:extLst>
        </xdr:cNvPr>
        <xdr:cNvSpPr/>
      </xdr:nvSpPr>
      <xdr:spPr>
        <a:xfrm>
          <a:off x="10106025" y="95567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50A39479-4F88-4E4E-8980-A63D7D03298D}"/>
            </a:ext>
          </a:extLst>
        </xdr:cNvPr>
        <xdr:cNvSpPr/>
      </xdr:nvSpPr>
      <xdr:spPr>
        <a:xfrm>
          <a:off x="10106025" y="1211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D7EFCB86-32F9-444D-B608-562AEC9770DA}"/>
            </a:ext>
          </a:extLst>
        </xdr:cNvPr>
        <xdr:cNvCxnSpPr/>
      </xdr:nvCxnSpPr>
      <xdr:spPr>
        <a:xfrm>
          <a:off x="10131425" y="14700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86AE31AD-6283-464D-AE98-3CCF434C2D9E}"/>
            </a:ext>
          </a:extLst>
        </xdr:cNvPr>
        <xdr:cNvCxnSpPr/>
      </xdr:nvCxnSpPr>
      <xdr:spPr>
        <a:xfrm>
          <a:off x="10071100" y="14700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390E4C-3078-4EDA-9063-4D553820CAF4}"/>
            </a:ext>
          </a:extLst>
        </xdr:cNvPr>
        <xdr:cNvCxnSpPr/>
      </xdr:nvCxnSpPr>
      <xdr:spPr>
        <a:xfrm flipV="1">
          <a:off x="10131425" y="169799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15A0A11E-0723-43E9-9931-4E82209FD384}"/>
            </a:ext>
          </a:extLst>
        </xdr:cNvPr>
        <xdr:cNvCxnSpPr/>
      </xdr:nvCxnSpPr>
      <xdr:spPr>
        <a:xfrm>
          <a:off x="10071100" y="183451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2EA63BA1-BBD8-4168-AD86-971724D01C71}"/>
            </a:ext>
          </a:extLst>
        </xdr:cNvPr>
        <xdr:cNvSpPr txBox="1"/>
      </xdr:nvSpPr>
      <xdr:spPr>
        <a:xfrm>
          <a:off x="641350" y="269176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3413D72A-91DD-49F2-B43E-8B340B12DD96}"/>
            </a:ext>
          </a:extLst>
        </xdr:cNvPr>
        <xdr:cNvSpPr txBox="1"/>
      </xdr:nvSpPr>
      <xdr:spPr>
        <a:xfrm>
          <a:off x="641350" y="299656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2C387B20-A222-45A0-8B29-9A2E7387FD6A}"/>
            </a:ext>
          </a:extLst>
        </xdr:cNvPr>
        <xdr:cNvSpPr txBox="1"/>
      </xdr:nvSpPr>
      <xdr:spPr>
        <a:xfrm>
          <a:off x="641350" y="33020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BA556EAD-52FC-47F2-9D30-DB8181A8711E}"/>
            </a:ext>
          </a:extLst>
        </xdr:cNvPr>
        <xdr:cNvSpPr txBox="1"/>
      </xdr:nvSpPr>
      <xdr:spPr>
        <a:xfrm>
          <a:off x="641350" y="360997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6467A18-091E-4D68-8D10-054F8E9B397F}"/>
            </a:ext>
          </a:extLst>
        </xdr:cNvPr>
        <xdr:cNvSpPr/>
      </xdr:nvSpPr>
      <xdr:spPr>
        <a:xfrm>
          <a:off x="685800" y="4036695"/>
          <a:ext cx="426720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43E14F25-AF96-4E16-96A3-8C4A486AF46C}"/>
            </a:ext>
          </a:extLst>
        </xdr:cNvPr>
        <xdr:cNvSpPr/>
      </xdr:nvSpPr>
      <xdr:spPr>
        <a:xfrm>
          <a:off x="8128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311B98EC-4C1C-43D4-9378-87422F9170D5}"/>
            </a:ext>
          </a:extLst>
        </xdr:cNvPr>
        <xdr:cNvSpPr/>
      </xdr:nvSpPr>
      <xdr:spPr>
        <a:xfrm>
          <a:off x="8128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35251FD0-7FCB-4742-A73E-6B2C6F3BAC26}"/>
            </a:ext>
          </a:extLst>
        </xdr:cNvPr>
        <xdr:cNvSpPr/>
      </xdr:nvSpPr>
      <xdr:spPr>
        <a:xfrm>
          <a:off x="17145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535785A2-1696-460C-A1FB-D42767D8CA47}"/>
            </a:ext>
          </a:extLst>
        </xdr:cNvPr>
        <xdr:cNvSpPr/>
      </xdr:nvSpPr>
      <xdr:spPr>
        <a:xfrm>
          <a:off x="17145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B03C2604-4B60-4E3F-8B20-2E6D7E56C270}"/>
            </a:ext>
          </a:extLst>
        </xdr:cNvPr>
        <xdr:cNvSpPr/>
      </xdr:nvSpPr>
      <xdr:spPr>
        <a:xfrm>
          <a:off x="27432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7C655AE3-CAEF-4758-8868-50C4ED9190B9}"/>
            </a:ext>
          </a:extLst>
        </xdr:cNvPr>
        <xdr:cNvSpPr/>
      </xdr:nvSpPr>
      <xdr:spPr>
        <a:xfrm>
          <a:off x="27432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92BF17BE-9E02-4D52-B6C9-4B8A4E8EB6D5}"/>
            </a:ext>
          </a:extLst>
        </xdr:cNvPr>
        <xdr:cNvSpPr/>
      </xdr:nvSpPr>
      <xdr:spPr>
        <a:xfrm>
          <a:off x="685800" y="513651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94CC02C6-446B-421E-8745-FC93EFFA8FAD}"/>
            </a:ext>
          </a:extLst>
        </xdr:cNvPr>
        <xdr:cNvSpPr txBox="1"/>
      </xdr:nvSpPr>
      <xdr:spPr>
        <a:xfrm>
          <a:off x="666750" y="495300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7EC5FA6A-5B9D-4AD1-B4AB-788A6ADA9615}"/>
            </a:ext>
          </a:extLst>
        </xdr:cNvPr>
        <xdr:cNvCxnSpPr/>
      </xdr:nvCxnSpPr>
      <xdr:spPr>
        <a:xfrm>
          <a:off x="685800" y="7338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730"/>
    <xdr:sp macro="" textlink="">
      <xdr:nvSpPr>
        <xdr:cNvPr id="43" name="テキスト ボックス 42">
          <a:extLst>
            <a:ext uri="{FF2B5EF4-FFF2-40B4-BE49-F238E27FC236}">
              <a16:creationId xmlns:a16="http://schemas.microsoft.com/office/drawing/2014/main" id="{EC189713-C96A-4BBA-9CEB-D4E170379744}"/>
            </a:ext>
          </a:extLst>
        </xdr:cNvPr>
        <xdr:cNvSpPr txBox="1"/>
      </xdr:nvSpPr>
      <xdr:spPr>
        <a:xfrm>
          <a:off x="275590" y="7202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B211D1D4-365D-4824-9C3E-4940B4A346AE}"/>
            </a:ext>
          </a:extLst>
        </xdr:cNvPr>
        <xdr:cNvCxnSpPr/>
      </xdr:nvCxnSpPr>
      <xdr:spPr>
        <a:xfrm>
          <a:off x="685800" y="6971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52730"/>
    <xdr:sp macro="" textlink="">
      <xdr:nvSpPr>
        <xdr:cNvPr id="45" name="テキスト ボックス 44">
          <a:extLst>
            <a:ext uri="{FF2B5EF4-FFF2-40B4-BE49-F238E27FC236}">
              <a16:creationId xmlns:a16="http://schemas.microsoft.com/office/drawing/2014/main" id="{6B93F5C9-3729-4131-8F81-A4760684C4AD}"/>
            </a:ext>
          </a:extLst>
        </xdr:cNvPr>
        <xdr:cNvSpPr txBox="1"/>
      </xdr:nvSpPr>
      <xdr:spPr>
        <a:xfrm>
          <a:off x="275590" y="68351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FD49063-83A7-4EC7-8A8C-3BBE1BE9217A}"/>
            </a:ext>
          </a:extLst>
        </xdr:cNvPr>
        <xdr:cNvCxnSpPr/>
      </xdr:nvCxnSpPr>
      <xdr:spPr>
        <a:xfrm>
          <a:off x="6858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2095"/>
    <xdr:sp macro="" textlink="">
      <xdr:nvSpPr>
        <xdr:cNvPr id="47" name="テキスト ボックス 46">
          <a:extLst>
            <a:ext uri="{FF2B5EF4-FFF2-40B4-BE49-F238E27FC236}">
              <a16:creationId xmlns:a16="http://schemas.microsoft.com/office/drawing/2014/main" id="{938C5EF4-BD3F-4744-A70E-014DD9FEEB33}"/>
            </a:ext>
          </a:extLst>
        </xdr:cNvPr>
        <xdr:cNvSpPr txBox="1"/>
      </xdr:nvSpPr>
      <xdr:spPr>
        <a:xfrm>
          <a:off x="339725" y="64674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985C34C7-6755-4021-AFE0-D32949B13165}"/>
            </a:ext>
          </a:extLst>
        </xdr:cNvPr>
        <xdr:cNvCxnSpPr/>
      </xdr:nvCxnSpPr>
      <xdr:spPr>
        <a:xfrm>
          <a:off x="685800" y="6238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730"/>
    <xdr:sp macro="" textlink="">
      <xdr:nvSpPr>
        <xdr:cNvPr id="49" name="テキスト ボックス 48">
          <a:extLst>
            <a:ext uri="{FF2B5EF4-FFF2-40B4-BE49-F238E27FC236}">
              <a16:creationId xmlns:a16="http://schemas.microsoft.com/office/drawing/2014/main" id="{F8A723AA-EC45-4C0A-8F54-E85D86111BEF}"/>
            </a:ext>
          </a:extLst>
        </xdr:cNvPr>
        <xdr:cNvSpPr txBox="1"/>
      </xdr:nvSpPr>
      <xdr:spPr>
        <a:xfrm>
          <a:off x="339725" y="61029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1471DE07-303F-46E9-AC22-98BF9B1F39EB}"/>
            </a:ext>
          </a:extLst>
        </xdr:cNvPr>
        <xdr:cNvCxnSpPr/>
      </xdr:nvCxnSpPr>
      <xdr:spPr>
        <a:xfrm>
          <a:off x="685800" y="5871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730"/>
    <xdr:sp macro="" textlink="">
      <xdr:nvSpPr>
        <xdr:cNvPr id="51" name="テキスト ボックス 50">
          <a:extLst>
            <a:ext uri="{FF2B5EF4-FFF2-40B4-BE49-F238E27FC236}">
              <a16:creationId xmlns:a16="http://schemas.microsoft.com/office/drawing/2014/main" id="{CCCAFC17-E66F-434C-BEF2-7139FC518280}"/>
            </a:ext>
          </a:extLst>
        </xdr:cNvPr>
        <xdr:cNvSpPr txBox="1"/>
      </xdr:nvSpPr>
      <xdr:spPr>
        <a:xfrm>
          <a:off x="339725" y="57353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FD6DA7A1-FAFB-45B7-8C53-926377C8B230}"/>
            </a:ext>
          </a:extLst>
        </xdr:cNvPr>
        <xdr:cNvCxnSpPr/>
      </xdr:nvCxnSpPr>
      <xdr:spPr>
        <a:xfrm>
          <a:off x="685800" y="55041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1955" cy="252095"/>
    <xdr:sp macro="" textlink="">
      <xdr:nvSpPr>
        <xdr:cNvPr id="53" name="テキスト ボックス 52">
          <a:extLst>
            <a:ext uri="{FF2B5EF4-FFF2-40B4-BE49-F238E27FC236}">
              <a16:creationId xmlns:a16="http://schemas.microsoft.com/office/drawing/2014/main" id="{5FE55431-5112-45AC-A769-ACAB928D3140}"/>
            </a:ext>
          </a:extLst>
        </xdr:cNvPr>
        <xdr:cNvSpPr txBox="1"/>
      </xdr:nvSpPr>
      <xdr:spPr>
        <a:xfrm>
          <a:off x="339725" y="53676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B10FF9AB-E27D-4805-B95E-9B55F27C519B}"/>
            </a:ext>
          </a:extLst>
        </xdr:cNvPr>
        <xdr:cNvCxnSpPr/>
      </xdr:nvCxnSpPr>
      <xdr:spPr>
        <a:xfrm>
          <a:off x="685800" y="5136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820" cy="252730"/>
    <xdr:sp macro="" textlink="">
      <xdr:nvSpPr>
        <xdr:cNvPr id="55" name="テキスト ボックス 54">
          <a:extLst>
            <a:ext uri="{FF2B5EF4-FFF2-40B4-BE49-F238E27FC236}">
              <a16:creationId xmlns:a16="http://schemas.microsoft.com/office/drawing/2014/main" id="{92432701-DCDE-41E3-B3E8-6C74392979B2}"/>
            </a:ext>
          </a:extLst>
        </xdr:cNvPr>
        <xdr:cNvSpPr txBox="1"/>
      </xdr:nvSpPr>
      <xdr:spPr>
        <a:xfrm>
          <a:off x="384810" y="5000625"/>
          <a:ext cx="337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図書館】&#10;有形固定資産減価償却率グラフ枠">
          <a:extLst>
            <a:ext uri="{FF2B5EF4-FFF2-40B4-BE49-F238E27FC236}">
              <a16:creationId xmlns:a16="http://schemas.microsoft.com/office/drawing/2014/main" id="{6D956890-80BD-46AF-A697-239092CF3B90}"/>
            </a:ext>
          </a:extLst>
        </xdr:cNvPr>
        <xdr:cNvSpPr/>
      </xdr:nvSpPr>
      <xdr:spPr>
        <a:xfrm>
          <a:off x="685800" y="513651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74295</xdr:rowOff>
    </xdr:from>
    <xdr:to>
      <xdr:col>24</xdr:col>
      <xdr:colOff>62865</xdr:colOff>
      <xdr:row>42</xdr:row>
      <xdr:rowOff>22225</xdr:rowOff>
    </xdr:to>
    <xdr:cxnSp macro="">
      <xdr:nvCxnSpPr>
        <xdr:cNvPr id="57" name="直線コネクタ 56">
          <a:extLst>
            <a:ext uri="{FF2B5EF4-FFF2-40B4-BE49-F238E27FC236}">
              <a16:creationId xmlns:a16="http://schemas.microsoft.com/office/drawing/2014/main" id="{476AFCE7-8E2F-47EF-8B5D-6B2E7E588834}"/>
            </a:ext>
          </a:extLst>
        </xdr:cNvPr>
        <xdr:cNvCxnSpPr/>
      </xdr:nvCxnSpPr>
      <xdr:spPr>
        <a:xfrm flipV="1">
          <a:off x="4177665" y="5522595"/>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26035</xdr:rowOff>
    </xdr:from>
    <xdr:ext cx="403860" cy="253365"/>
    <xdr:sp macro="" textlink="">
      <xdr:nvSpPr>
        <xdr:cNvPr id="58" name="【図書館】&#10;有形固定資産減価償却率最小値テキスト">
          <a:extLst>
            <a:ext uri="{FF2B5EF4-FFF2-40B4-BE49-F238E27FC236}">
              <a16:creationId xmlns:a16="http://schemas.microsoft.com/office/drawing/2014/main" id="{0C2309B1-7F92-48D8-A887-2C17B80251D6}"/>
            </a:ext>
          </a:extLst>
        </xdr:cNvPr>
        <xdr:cNvSpPr txBox="1"/>
      </xdr:nvSpPr>
      <xdr:spPr>
        <a:xfrm>
          <a:off x="4216400" y="69602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22225</xdr:rowOff>
    </xdr:from>
    <xdr:to>
      <xdr:col>24</xdr:col>
      <xdr:colOff>152400</xdr:colOff>
      <xdr:row>42</xdr:row>
      <xdr:rowOff>22225</xdr:rowOff>
    </xdr:to>
    <xdr:cxnSp macro="">
      <xdr:nvCxnSpPr>
        <xdr:cNvPr id="59" name="直線コネクタ 58">
          <a:extLst>
            <a:ext uri="{FF2B5EF4-FFF2-40B4-BE49-F238E27FC236}">
              <a16:creationId xmlns:a16="http://schemas.microsoft.com/office/drawing/2014/main" id="{4632CC0C-6C24-4B9C-8331-5F9E3744A08F}"/>
            </a:ext>
          </a:extLst>
        </xdr:cNvPr>
        <xdr:cNvCxnSpPr/>
      </xdr:nvCxnSpPr>
      <xdr:spPr>
        <a:xfrm>
          <a:off x="4108450" y="6956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22225</xdr:rowOff>
    </xdr:from>
    <xdr:ext cx="403860" cy="253365"/>
    <xdr:sp macro="" textlink="">
      <xdr:nvSpPr>
        <xdr:cNvPr id="60" name="【図書館】&#10;有形固定資産減価償却率最大値テキスト">
          <a:extLst>
            <a:ext uri="{FF2B5EF4-FFF2-40B4-BE49-F238E27FC236}">
              <a16:creationId xmlns:a16="http://schemas.microsoft.com/office/drawing/2014/main" id="{247FAAAD-303E-4ABA-B626-72265C82E2A3}"/>
            </a:ext>
          </a:extLst>
        </xdr:cNvPr>
        <xdr:cNvSpPr txBox="1"/>
      </xdr:nvSpPr>
      <xdr:spPr>
        <a:xfrm>
          <a:off x="4216400" y="53054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74295</xdr:rowOff>
    </xdr:from>
    <xdr:to>
      <xdr:col>24</xdr:col>
      <xdr:colOff>152400</xdr:colOff>
      <xdr:row>33</xdr:row>
      <xdr:rowOff>74295</xdr:rowOff>
    </xdr:to>
    <xdr:cxnSp macro="">
      <xdr:nvCxnSpPr>
        <xdr:cNvPr id="61" name="直線コネクタ 60">
          <a:extLst>
            <a:ext uri="{FF2B5EF4-FFF2-40B4-BE49-F238E27FC236}">
              <a16:creationId xmlns:a16="http://schemas.microsoft.com/office/drawing/2014/main" id="{C3F63C2E-51BB-4D2F-B011-9264B93B2ED7}"/>
            </a:ext>
          </a:extLst>
        </xdr:cNvPr>
        <xdr:cNvCxnSpPr/>
      </xdr:nvCxnSpPr>
      <xdr:spPr>
        <a:xfrm>
          <a:off x="4108450" y="5522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114300</xdr:rowOff>
    </xdr:from>
    <xdr:ext cx="403860" cy="253365"/>
    <xdr:sp macro="" textlink="">
      <xdr:nvSpPr>
        <xdr:cNvPr id="62" name="【図書館】&#10;有形固定資産減価償却率平均値テキスト">
          <a:extLst>
            <a:ext uri="{FF2B5EF4-FFF2-40B4-BE49-F238E27FC236}">
              <a16:creationId xmlns:a16="http://schemas.microsoft.com/office/drawing/2014/main" id="{09AF8852-967F-41FB-8C84-41D3A1DBA414}"/>
            </a:ext>
          </a:extLst>
        </xdr:cNvPr>
        <xdr:cNvSpPr txBox="1"/>
      </xdr:nvSpPr>
      <xdr:spPr>
        <a:xfrm>
          <a:off x="4216400" y="589280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92075</xdr:rowOff>
    </xdr:from>
    <xdr:to>
      <xdr:col>24</xdr:col>
      <xdr:colOff>114300</xdr:colOff>
      <xdr:row>37</xdr:row>
      <xdr:rowOff>23495</xdr:rowOff>
    </xdr:to>
    <xdr:sp macro="" textlink="">
      <xdr:nvSpPr>
        <xdr:cNvPr id="63" name="フローチャート: 判断 62">
          <a:extLst>
            <a:ext uri="{FF2B5EF4-FFF2-40B4-BE49-F238E27FC236}">
              <a16:creationId xmlns:a16="http://schemas.microsoft.com/office/drawing/2014/main" id="{1F8EE3FF-6F1F-4317-92CB-D651DA83A2A4}"/>
            </a:ext>
          </a:extLst>
        </xdr:cNvPr>
        <xdr:cNvSpPr/>
      </xdr:nvSpPr>
      <xdr:spPr>
        <a:xfrm>
          <a:off x="4127500" y="60356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60325</xdr:rowOff>
    </xdr:from>
    <xdr:to>
      <xdr:col>20</xdr:col>
      <xdr:colOff>38100</xdr:colOff>
      <xdr:row>36</xdr:row>
      <xdr:rowOff>160020</xdr:rowOff>
    </xdr:to>
    <xdr:sp macro="" textlink="">
      <xdr:nvSpPr>
        <xdr:cNvPr id="64" name="フローチャート: 判断 63">
          <a:extLst>
            <a:ext uri="{FF2B5EF4-FFF2-40B4-BE49-F238E27FC236}">
              <a16:creationId xmlns:a16="http://schemas.microsoft.com/office/drawing/2014/main" id="{87B277B9-046D-4956-AB71-92F5F4257CF7}"/>
            </a:ext>
          </a:extLst>
        </xdr:cNvPr>
        <xdr:cNvSpPr/>
      </xdr:nvSpPr>
      <xdr:spPr>
        <a:xfrm>
          <a:off x="3384550" y="60039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32385</xdr:rowOff>
    </xdr:from>
    <xdr:to>
      <xdr:col>15</xdr:col>
      <xdr:colOff>101600</xdr:colOff>
      <xdr:row>36</xdr:row>
      <xdr:rowOff>131445</xdr:rowOff>
    </xdr:to>
    <xdr:sp macro="" textlink="">
      <xdr:nvSpPr>
        <xdr:cNvPr id="65" name="フローチャート: 判断 64">
          <a:extLst>
            <a:ext uri="{FF2B5EF4-FFF2-40B4-BE49-F238E27FC236}">
              <a16:creationId xmlns:a16="http://schemas.microsoft.com/office/drawing/2014/main" id="{E2424C30-D724-4637-B4EA-E34280D6563A}"/>
            </a:ext>
          </a:extLst>
        </xdr:cNvPr>
        <xdr:cNvSpPr/>
      </xdr:nvSpPr>
      <xdr:spPr>
        <a:xfrm>
          <a:off x="2571750" y="5975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101600</xdr:rowOff>
    </xdr:to>
    <xdr:sp macro="" textlink="">
      <xdr:nvSpPr>
        <xdr:cNvPr id="66" name="フローチャート: 判断 65">
          <a:extLst>
            <a:ext uri="{FF2B5EF4-FFF2-40B4-BE49-F238E27FC236}">
              <a16:creationId xmlns:a16="http://schemas.microsoft.com/office/drawing/2014/main" id="{3E52F073-B020-40DF-B3EC-71E9574F2675}"/>
            </a:ext>
          </a:extLst>
        </xdr:cNvPr>
        <xdr:cNvSpPr/>
      </xdr:nvSpPr>
      <xdr:spPr>
        <a:xfrm>
          <a:off x="1778000" y="5946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166370</xdr:rowOff>
    </xdr:from>
    <xdr:to>
      <xdr:col>6</xdr:col>
      <xdr:colOff>38100</xdr:colOff>
      <xdr:row>36</xdr:row>
      <xdr:rowOff>97790</xdr:rowOff>
    </xdr:to>
    <xdr:sp macro="" textlink="">
      <xdr:nvSpPr>
        <xdr:cNvPr id="67" name="フローチャート: 判断 66">
          <a:extLst>
            <a:ext uri="{FF2B5EF4-FFF2-40B4-BE49-F238E27FC236}">
              <a16:creationId xmlns:a16="http://schemas.microsoft.com/office/drawing/2014/main" id="{95BD0C7C-170B-4459-8FC4-ADC9FD44BD07}"/>
            </a:ext>
          </a:extLst>
        </xdr:cNvPr>
        <xdr:cNvSpPr/>
      </xdr:nvSpPr>
      <xdr:spPr>
        <a:xfrm>
          <a:off x="984250" y="5944870"/>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8" name="テキスト ボックス 67">
          <a:extLst>
            <a:ext uri="{FF2B5EF4-FFF2-40B4-BE49-F238E27FC236}">
              <a16:creationId xmlns:a16="http://schemas.microsoft.com/office/drawing/2014/main" id="{BBD3E93B-CCCC-4B87-9729-FEF86459DC1C}"/>
            </a:ext>
          </a:extLst>
        </xdr:cNvPr>
        <xdr:cNvSpPr txBox="1"/>
      </xdr:nvSpPr>
      <xdr:spPr>
        <a:xfrm>
          <a:off x="40068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69" name="テキスト ボックス 68">
          <a:extLst>
            <a:ext uri="{FF2B5EF4-FFF2-40B4-BE49-F238E27FC236}">
              <a16:creationId xmlns:a16="http://schemas.microsoft.com/office/drawing/2014/main" id="{B7203FFC-CB52-43AA-B798-D6CCC3915F95}"/>
            </a:ext>
          </a:extLst>
        </xdr:cNvPr>
        <xdr:cNvSpPr txBox="1"/>
      </xdr:nvSpPr>
      <xdr:spPr>
        <a:xfrm>
          <a:off x="32575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730"/>
    <xdr:sp macro="" textlink="">
      <xdr:nvSpPr>
        <xdr:cNvPr id="70" name="テキスト ボックス 69">
          <a:extLst>
            <a:ext uri="{FF2B5EF4-FFF2-40B4-BE49-F238E27FC236}">
              <a16:creationId xmlns:a16="http://schemas.microsoft.com/office/drawing/2014/main" id="{B646AC8B-3023-48F6-87F2-5F1EF1E7AA2F}"/>
            </a:ext>
          </a:extLst>
        </xdr:cNvPr>
        <xdr:cNvSpPr txBox="1"/>
      </xdr:nvSpPr>
      <xdr:spPr>
        <a:xfrm>
          <a:off x="24511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71" name="テキスト ボックス 70">
          <a:extLst>
            <a:ext uri="{FF2B5EF4-FFF2-40B4-BE49-F238E27FC236}">
              <a16:creationId xmlns:a16="http://schemas.microsoft.com/office/drawing/2014/main" id="{92B34D71-2597-4E40-9CB7-300FA7D85947}"/>
            </a:ext>
          </a:extLst>
        </xdr:cNvPr>
        <xdr:cNvSpPr txBox="1"/>
      </xdr:nvSpPr>
      <xdr:spPr>
        <a:xfrm>
          <a:off x="16573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2" name="テキスト ボックス 71">
          <a:extLst>
            <a:ext uri="{FF2B5EF4-FFF2-40B4-BE49-F238E27FC236}">
              <a16:creationId xmlns:a16="http://schemas.microsoft.com/office/drawing/2014/main" id="{F9077A09-2B48-47D0-8929-32DC57947965}"/>
            </a:ext>
          </a:extLst>
        </xdr:cNvPr>
        <xdr:cNvSpPr txBox="1"/>
      </xdr:nvSpPr>
      <xdr:spPr>
        <a:xfrm>
          <a:off x="8572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13970</xdr:rowOff>
    </xdr:from>
    <xdr:to>
      <xdr:col>24</xdr:col>
      <xdr:colOff>114300</xdr:colOff>
      <xdr:row>37</xdr:row>
      <xdr:rowOff>113030</xdr:rowOff>
    </xdr:to>
    <xdr:sp macro="" textlink="">
      <xdr:nvSpPr>
        <xdr:cNvPr id="73" name="楕円 72">
          <a:extLst>
            <a:ext uri="{FF2B5EF4-FFF2-40B4-BE49-F238E27FC236}">
              <a16:creationId xmlns:a16="http://schemas.microsoft.com/office/drawing/2014/main" id="{FB09F49A-479F-43DF-A0A6-2A3856B73D96}"/>
            </a:ext>
          </a:extLst>
        </xdr:cNvPr>
        <xdr:cNvSpPr/>
      </xdr:nvSpPr>
      <xdr:spPr>
        <a:xfrm>
          <a:off x="4127500" y="6122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160655</xdr:rowOff>
    </xdr:from>
    <xdr:ext cx="403860" cy="252730"/>
    <xdr:sp macro="" textlink="">
      <xdr:nvSpPr>
        <xdr:cNvPr id="74" name="【図書館】&#10;有形固定資産減価償却率該当値テキスト">
          <a:extLst>
            <a:ext uri="{FF2B5EF4-FFF2-40B4-BE49-F238E27FC236}">
              <a16:creationId xmlns:a16="http://schemas.microsoft.com/office/drawing/2014/main" id="{5CECF04D-CBB0-48F2-B66E-176A8EBCABEB}"/>
            </a:ext>
          </a:extLst>
        </xdr:cNvPr>
        <xdr:cNvSpPr txBox="1"/>
      </xdr:nvSpPr>
      <xdr:spPr>
        <a:xfrm>
          <a:off x="4216400" y="610425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138430</xdr:rowOff>
    </xdr:from>
    <xdr:to>
      <xdr:col>20</xdr:col>
      <xdr:colOff>38100</xdr:colOff>
      <xdr:row>37</xdr:row>
      <xdr:rowOff>70485</xdr:rowOff>
    </xdr:to>
    <xdr:sp macro="" textlink="">
      <xdr:nvSpPr>
        <xdr:cNvPr id="75" name="楕円 74">
          <a:extLst>
            <a:ext uri="{FF2B5EF4-FFF2-40B4-BE49-F238E27FC236}">
              <a16:creationId xmlns:a16="http://schemas.microsoft.com/office/drawing/2014/main" id="{F6ED66C1-2CE9-4BE7-9B2C-81CA12AB363D}"/>
            </a:ext>
          </a:extLst>
        </xdr:cNvPr>
        <xdr:cNvSpPr/>
      </xdr:nvSpPr>
      <xdr:spPr>
        <a:xfrm>
          <a:off x="3384550" y="608203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20320</xdr:rowOff>
    </xdr:from>
    <xdr:to>
      <xdr:col>24</xdr:col>
      <xdr:colOff>63500</xdr:colOff>
      <xdr:row>37</xdr:row>
      <xdr:rowOff>62865</xdr:rowOff>
    </xdr:to>
    <xdr:cxnSp macro="">
      <xdr:nvCxnSpPr>
        <xdr:cNvPr id="76" name="直線コネクタ 75">
          <a:extLst>
            <a:ext uri="{FF2B5EF4-FFF2-40B4-BE49-F238E27FC236}">
              <a16:creationId xmlns:a16="http://schemas.microsoft.com/office/drawing/2014/main" id="{7217DAAF-A8E3-44D5-AD95-E77299A708FA}"/>
            </a:ext>
          </a:extLst>
        </xdr:cNvPr>
        <xdr:cNvCxnSpPr/>
      </xdr:nvCxnSpPr>
      <xdr:spPr>
        <a:xfrm>
          <a:off x="3429000" y="6129020"/>
          <a:ext cx="7493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97155</xdr:rowOff>
    </xdr:from>
    <xdr:to>
      <xdr:col>15</xdr:col>
      <xdr:colOff>101600</xdr:colOff>
      <xdr:row>37</xdr:row>
      <xdr:rowOff>29210</xdr:rowOff>
    </xdr:to>
    <xdr:sp macro="" textlink="">
      <xdr:nvSpPr>
        <xdr:cNvPr id="77" name="楕円 76">
          <a:extLst>
            <a:ext uri="{FF2B5EF4-FFF2-40B4-BE49-F238E27FC236}">
              <a16:creationId xmlns:a16="http://schemas.microsoft.com/office/drawing/2014/main" id="{0B05BEC6-0B6B-4132-BB8A-E49793B5BE95}"/>
            </a:ext>
          </a:extLst>
        </xdr:cNvPr>
        <xdr:cNvSpPr/>
      </xdr:nvSpPr>
      <xdr:spPr>
        <a:xfrm>
          <a:off x="2571750" y="60407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147320</xdr:rowOff>
    </xdr:from>
    <xdr:to>
      <xdr:col>19</xdr:col>
      <xdr:colOff>171450</xdr:colOff>
      <xdr:row>37</xdr:row>
      <xdr:rowOff>20320</xdr:rowOff>
    </xdr:to>
    <xdr:cxnSp macro="">
      <xdr:nvCxnSpPr>
        <xdr:cNvPr id="78" name="直線コネクタ 77">
          <a:extLst>
            <a:ext uri="{FF2B5EF4-FFF2-40B4-BE49-F238E27FC236}">
              <a16:creationId xmlns:a16="http://schemas.microsoft.com/office/drawing/2014/main" id="{8E663D91-DC2E-46A7-8E36-E1C77536D253}"/>
            </a:ext>
          </a:extLst>
        </xdr:cNvPr>
        <xdr:cNvCxnSpPr/>
      </xdr:nvCxnSpPr>
      <xdr:spPr>
        <a:xfrm>
          <a:off x="2622550" y="609092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56515</xdr:rowOff>
    </xdr:from>
    <xdr:to>
      <xdr:col>10</xdr:col>
      <xdr:colOff>165100</xdr:colOff>
      <xdr:row>36</xdr:row>
      <xdr:rowOff>155575</xdr:rowOff>
    </xdr:to>
    <xdr:sp macro="" textlink="">
      <xdr:nvSpPr>
        <xdr:cNvPr id="79" name="楕円 78">
          <a:extLst>
            <a:ext uri="{FF2B5EF4-FFF2-40B4-BE49-F238E27FC236}">
              <a16:creationId xmlns:a16="http://schemas.microsoft.com/office/drawing/2014/main" id="{E56B5F09-7912-4C1D-9D2F-E68B99E489F8}"/>
            </a:ext>
          </a:extLst>
        </xdr:cNvPr>
        <xdr:cNvSpPr/>
      </xdr:nvSpPr>
      <xdr:spPr>
        <a:xfrm>
          <a:off x="1778000" y="6000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106680</xdr:rowOff>
    </xdr:from>
    <xdr:to>
      <xdr:col>15</xdr:col>
      <xdr:colOff>50800</xdr:colOff>
      <xdr:row>36</xdr:row>
      <xdr:rowOff>147320</xdr:rowOff>
    </xdr:to>
    <xdr:cxnSp macro="">
      <xdr:nvCxnSpPr>
        <xdr:cNvPr id="80" name="直線コネクタ 79">
          <a:extLst>
            <a:ext uri="{FF2B5EF4-FFF2-40B4-BE49-F238E27FC236}">
              <a16:creationId xmlns:a16="http://schemas.microsoft.com/office/drawing/2014/main" id="{D6E540F3-845B-4B76-87CE-F960A597E4DF}"/>
            </a:ext>
          </a:extLst>
        </xdr:cNvPr>
        <xdr:cNvCxnSpPr/>
      </xdr:nvCxnSpPr>
      <xdr:spPr>
        <a:xfrm>
          <a:off x="1828800" y="6050280"/>
          <a:ext cx="7937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24765</xdr:rowOff>
    </xdr:from>
    <xdr:to>
      <xdr:col>6</xdr:col>
      <xdr:colOff>38100</xdr:colOff>
      <xdr:row>36</xdr:row>
      <xdr:rowOff>124460</xdr:rowOff>
    </xdr:to>
    <xdr:sp macro="" textlink="">
      <xdr:nvSpPr>
        <xdr:cNvPr id="81" name="楕円 80">
          <a:extLst>
            <a:ext uri="{FF2B5EF4-FFF2-40B4-BE49-F238E27FC236}">
              <a16:creationId xmlns:a16="http://schemas.microsoft.com/office/drawing/2014/main" id="{50FE4B70-0C80-4F0C-8767-FFD288AB6802}"/>
            </a:ext>
          </a:extLst>
        </xdr:cNvPr>
        <xdr:cNvSpPr/>
      </xdr:nvSpPr>
      <xdr:spPr>
        <a:xfrm>
          <a:off x="984250" y="59683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36</xdr:row>
      <xdr:rowOff>74295</xdr:rowOff>
    </xdr:from>
    <xdr:to>
      <xdr:col>10</xdr:col>
      <xdr:colOff>114300</xdr:colOff>
      <xdr:row>36</xdr:row>
      <xdr:rowOff>106680</xdr:rowOff>
    </xdr:to>
    <xdr:cxnSp macro="">
      <xdr:nvCxnSpPr>
        <xdr:cNvPr id="82" name="直線コネクタ 81">
          <a:extLst>
            <a:ext uri="{FF2B5EF4-FFF2-40B4-BE49-F238E27FC236}">
              <a16:creationId xmlns:a16="http://schemas.microsoft.com/office/drawing/2014/main" id="{0DB72984-1063-4F71-BE95-E52309927E5C}"/>
            </a:ext>
          </a:extLst>
        </xdr:cNvPr>
        <xdr:cNvCxnSpPr/>
      </xdr:nvCxnSpPr>
      <xdr:spPr>
        <a:xfrm>
          <a:off x="1028700" y="6017895"/>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7620</xdr:rowOff>
    </xdr:from>
    <xdr:ext cx="403860" cy="252730"/>
    <xdr:sp macro="" textlink="">
      <xdr:nvSpPr>
        <xdr:cNvPr id="83" name="n_1aveValue【図書館】&#10;有形固定資産減価償却率">
          <a:extLst>
            <a:ext uri="{FF2B5EF4-FFF2-40B4-BE49-F238E27FC236}">
              <a16:creationId xmlns:a16="http://schemas.microsoft.com/office/drawing/2014/main" id="{565072B7-B667-4973-91B5-14F3E53CC910}"/>
            </a:ext>
          </a:extLst>
        </xdr:cNvPr>
        <xdr:cNvSpPr txBox="1"/>
      </xdr:nvSpPr>
      <xdr:spPr>
        <a:xfrm>
          <a:off x="3239135" y="578612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34</xdr:row>
      <xdr:rowOff>147955</xdr:rowOff>
    </xdr:from>
    <xdr:ext cx="403860" cy="253365"/>
    <xdr:sp macro="" textlink="">
      <xdr:nvSpPr>
        <xdr:cNvPr id="84" name="n_2aveValue【図書館】&#10;有形固定資産減価償却率">
          <a:extLst>
            <a:ext uri="{FF2B5EF4-FFF2-40B4-BE49-F238E27FC236}">
              <a16:creationId xmlns:a16="http://schemas.microsoft.com/office/drawing/2014/main" id="{6D17BF40-82C1-43F2-9B93-F7E1F16351B6}"/>
            </a:ext>
          </a:extLst>
        </xdr:cNvPr>
        <xdr:cNvSpPr txBox="1"/>
      </xdr:nvSpPr>
      <xdr:spPr>
        <a:xfrm>
          <a:off x="2439035" y="57613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34</xdr:row>
      <xdr:rowOff>117475</xdr:rowOff>
    </xdr:from>
    <xdr:ext cx="403860" cy="252730"/>
    <xdr:sp macro="" textlink="">
      <xdr:nvSpPr>
        <xdr:cNvPr id="85" name="n_3aveValue【図書館】&#10;有形固定資産減価償却率">
          <a:extLst>
            <a:ext uri="{FF2B5EF4-FFF2-40B4-BE49-F238E27FC236}">
              <a16:creationId xmlns:a16="http://schemas.microsoft.com/office/drawing/2014/main" id="{1E0FCE25-B561-46A3-9E53-BAD3C6F18624}"/>
            </a:ext>
          </a:extLst>
        </xdr:cNvPr>
        <xdr:cNvSpPr txBox="1"/>
      </xdr:nvSpPr>
      <xdr:spPr>
        <a:xfrm>
          <a:off x="1645285" y="573087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114300</xdr:rowOff>
    </xdr:from>
    <xdr:ext cx="405130" cy="253365"/>
    <xdr:sp macro="" textlink="">
      <xdr:nvSpPr>
        <xdr:cNvPr id="86" name="n_4aveValue【図書館】&#10;有形固定資産減価償却率">
          <a:extLst>
            <a:ext uri="{FF2B5EF4-FFF2-40B4-BE49-F238E27FC236}">
              <a16:creationId xmlns:a16="http://schemas.microsoft.com/office/drawing/2014/main" id="{B5C898EB-B436-4C09-972A-E24ED62DD254}"/>
            </a:ext>
          </a:extLst>
        </xdr:cNvPr>
        <xdr:cNvSpPr txBox="1"/>
      </xdr:nvSpPr>
      <xdr:spPr>
        <a:xfrm>
          <a:off x="851535" y="57277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61595</xdr:rowOff>
    </xdr:from>
    <xdr:ext cx="403860" cy="252730"/>
    <xdr:sp macro="" textlink="">
      <xdr:nvSpPr>
        <xdr:cNvPr id="87" name="n_1mainValue【図書館】&#10;有形固定資産減価償却率">
          <a:extLst>
            <a:ext uri="{FF2B5EF4-FFF2-40B4-BE49-F238E27FC236}">
              <a16:creationId xmlns:a16="http://schemas.microsoft.com/office/drawing/2014/main" id="{16A9407C-1491-4684-B895-A82D27DA0831}"/>
            </a:ext>
          </a:extLst>
        </xdr:cNvPr>
        <xdr:cNvSpPr txBox="1"/>
      </xdr:nvSpPr>
      <xdr:spPr>
        <a:xfrm>
          <a:off x="3239135" y="617029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37</xdr:row>
      <xdr:rowOff>20320</xdr:rowOff>
    </xdr:from>
    <xdr:ext cx="403860" cy="252730"/>
    <xdr:sp macro="" textlink="">
      <xdr:nvSpPr>
        <xdr:cNvPr id="88" name="n_2mainValue【図書館】&#10;有形固定資産減価償却率">
          <a:extLst>
            <a:ext uri="{FF2B5EF4-FFF2-40B4-BE49-F238E27FC236}">
              <a16:creationId xmlns:a16="http://schemas.microsoft.com/office/drawing/2014/main" id="{94298D99-3D22-4843-832B-84CAE6517B27}"/>
            </a:ext>
          </a:extLst>
        </xdr:cNvPr>
        <xdr:cNvSpPr txBox="1"/>
      </xdr:nvSpPr>
      <xdr:spPr>
        <a:xfrm>
          <a:off x="2439035" y="612902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147320</xdr:rowOff>
    </xdr:from>
    <xdr:ext cx="403860" cy="252730"/>
    <xdr:sp macro="" textlink="">
      <xdr:nvSpPr>
        <xdr:cNvPr id="89" name="n_3mainValue【図書館】&#10;有形固定資産減価償却率">
          <a:extLst>
            <a:ext uri="{FF2B5EF4-FFF2-40B4-BE49-F238E27FC236}">
              <a16:creationId xmlns:a16="http://schemas.microsoft.com/office/drawing/2014/main" id="{6C94AD1D-3558-4806-889C-40901AB79F81}"/>
            </a:ext>
          </a:extLst>
        </xdr:cNvPr>
        <xdr:cNvSpPr txBox="1"/>
      </xdr:nvSpPr>
      <xdr:spPr>
        <a:xfrm>
          <a:off x="1645285" y="609092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115570</xdr:rowOff>
    </xdr:from>
    <xdr:ext cx="405130" cy="253365"/>
    <xdr:sp macro="" textlink="">
      <xdr:nvSpPr>
        <xdr:cNvPr id="90" name="n_4mainValue【図書館】&#10;有形固定資産減価償却率">
          <a:extLst>
            <a:ext uri="{FF2B5EF4-FFF2-40B4-BE49-F238E27FC236}">
              <a16:creationId xmlns:a16="http://schemas.microsoft.com/office/drawing/2014/main" id="{3BA2396A-4B80-4B87-989C-31192A8912F0}"/>
            </a:ext>
          </a:extLst>
        </xdr:cNvPr>
        <xdr:cNvSpPr txBox="1"/>
      </xdr:nvSpPr>
      <xdr:spPr>
        <a:xfrm>
          <a:off x="851535" y="60591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94D62005-6C41-456C-8758-2526DB5B52E6}"/>
            </a:ext>
          </a:extLst>
        </xdr:cNvPr>
        <xdr:cNvSpPr/>
      </xdr:nvSpPr>
      <xdr:spPr>
        <a:xfrm>
          <a:off x="5956300" y="4036695"/>
          <a:ext cx="424815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97A4F83-2939-4F72-96B1-7D28161DFCFE}"/>
            </a:ext>
          </a:extLst>
        </xdr:cNvPr>
        <xdr:cNvSpPr/>
      </xdr:nvSpPr>
      <xdr:spPr>
        <a:xfrm>
          <a:off x="606425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8957F9AD-D6E3-4847-8DA7-2BCA4CE59438}"/>
            </a:ext>
          </a:extLst>
        </xdr:cNvPr>
        <xdr:cNvSpPr/>
      </xdr:nvSpPr>
      <xdr:spPr>
        <a:xfrm>
          <a:off x="606425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5778C65-1424-45DA-9A3A-E50B39E3411E}"/>
            </a:ext>
          </a:extLst>
        </xdr:cNvPr>
        <xdr:cNvSpPr/>
      </xdr:nvSpPr>
      <xdr:spPr>
        <a:xfrm>
          <a:off x="69850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84AC03E0-8690-4291-A2FD-C860AE9D779D}"/>
            </a:ext>
          </a:extLst>
        </xdr:cNvPr>
        <xdr:cNvSpPr/>
      </xdr:nvSpPr>
      <xdr:spPr>
        <a:xfrm>
          <a:off x="69850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45F48615-CDF3-4FEE-B185-8090C7BAA8F5}"/>
            </a:ext>
          </a:extLst>
        </xdr:cNvPr>
        <xdr:cNvSpPr/>
      </xdr:nvSpPr>
      <xdr:spPr>
        <a:xfrm>
          <a:off x="80137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58E9D235-0119-4166-BFCD-22BD1C9AAE7E}"/>
            </a:ext>
          </a:extLst>
        </xdr:cNvPr>
        <xdr:cNvSpPr/>
      </xdr:nvSpPr>
      <xdr:spPr>
        <a:xfrm>
          <a:off x="80137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9DA70991-5299-470A-BA23-507EA112A5C5}"/>
            </a:ext>
          </a:extLst>
        </xdr:cNvPr>
        <xdr:cNvSpPr/>
      </xdr:nvSpPr>
      <xdr:spPr>
        <a:xfrm>
          <a:off x="5956300" y="513651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0345"/>
    <xdr:sp macro="" textlink="">
      <xdr:nvSpPr>
        <xdr:cNvPr id="99" name="テキスト ボックス 98">
          <a:extLst>
            <a:ext uri="{FF2B5EF4-FFF2-40B4-BE49-F238E27FC236}">
              <a16:creationId xmlns:a16="http://schemas.microsoft.com/office/drawing/2014/main" id="{873AEC7A-E9F3-4EE6-A026-F8A50D74439B}"/>
            </a:ext>
          </a:extLst>
        </xdr:cNvPr>
        <xdr:cNvSpPr txBox="1"/>
      </xdr:nvSpPr>
      <xdr:spPr>
        <a:xfrm>
          <a:off x="5918200" y="495300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51C7DF87-E19F-4CE6-A422-BE39A077528E}"/>
            </a:ext>
          </a:extLst>
        </xdr:cNvPr>
        <xdr:cNvCxnSpPr/>
      </xdr:nvCxnSpPr>
      <xdr:spPr>
        <a:xfrm>
          <a:off x="5956300" y="7338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130175</xdr:rowOff>
    </xdr:from>
    <xdr:to>
      <xdr:col>59</xdr:col>
      <xdr:colOff>50800</xdr:colOff>
      <xdr:row>41</xdr:row>
      <xdr:rowOff>130175</xdr:rowOff>
    </xdr:to>
    <xdr:cxnSp macro="">
      <xdr:nvCxnSpPr>
        <xdr:cNvPr id="101" name="直線コネクタ 100">
          <a:extLst>
            <a:ext uri="{FF2B5EF4-FFF2-40B4-BE49-F238E27FC236}">
              <a16:creationId xmlns:a16="http://schemas.microsoft.com/office/drawing/2014/main" id="{69314B38-2817-4F0F-8492-398D96BD383B}"/>
            </a:ext>
          </a:extLst>
        </xdr:cNvPr>
        <xdr:cNvCxnSpPr/>
      </xdr:nvCxnSpPr>
      <xdr:spPr>
        <a:xfrm>
          <a:off x="5956300" y="6899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159385</xdr:rowOff>
    </xdr:from>
    <xdr:ext cx="466090" cy="252730"/>
    <xdr:sp macro="" textlink="">
      <xdr:nvSpPr>
        <xdr:cNvPr id="102" name="テキスト ボックス 101">
          <a:extLst>
            <a:ext uri="{FF2B5EF4-FFF2-40B4-BE49-F238E27FC236}">
              <a16:creationId xmlns:a16="http://schemas.microsoft.com/office/drawing/2014/main" id="{572401FA-19A2-4037-81BF-FBDD262DC5C1}"/>
            </a:ext>
          </a:extLst>
        </xdr:cNvPr>
        <xdr:cNvSpPr txBox="1"/>
      </xdr:nvSpPr>
      <xdr:spPr>
        <a:xfrm>
          <a:off x="5527040" y="676338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3" name="直線コネクタ 102">
          <a:extLst>
            <a:ext uri="{FF2B5EF4-FFF2-40B4-BE49-F238E27FC236}">
              <a16:creationId xmlns:a16="http://schemas.microsoft.com/office/drawing/2014/main" id="{EC9B1803-EA31-4563-872D-1AE00E455DD1}"/>
            </a:ext>
          </a:extLst>
        </xdr:cNvPr>
        <xdr:cNvCxnSpPr/>
      </xdr:nvCxnSpPr>
      <xdr:spPr>
        <a:xfrm>
          <a:off x="5956300" y="6457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47625</xdr:rowOff>
    </xdr:from>
    <xdr:ext cx="466090" cy="252730"/>
    <xdr:sp macro="" textlink="">
      <xdr:nvSpPr>
        <xdr:cNvPr id="104" name="テキスト ボックス 103">
          <a:extLst>
            <a:ext uri="{FF2B5EF4-FFF2-40B4-BE49-F238E27FC236}">
              <a16:creationId xmlns:a16="http://schemas.microsoft.com/office/drawing/2014/main" id="{B7C4BA71-6460-4105-AF8A-0AD07A08686C}"/>
            </a:ext>
          </a:extLst>
        </xdr:cNvPr>
        <xdr:cNvSpPr txBox="1"/>
      </xdr:nvSpPr>
      <xdr:spPr>
        <a:xfrm>
          <a:off x="5527040" y="632142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74295</xdr:rowOff>
    </xdr:from>
    <xdr:to>
      <xdr:col>59</xdr:col>
      <xdr:colOff>50800</xdr:colOff>
      <xdr:row>36</xdr:row>
      <xdr:rowOff>74295</xdr:rowOff>
    </xdr:to>
    <xdr:cxnSp macro="">
      <xdr:nvCxnSpPr>
        <xdr:cNvPr id="105" name="直線コネクタ 104">
          <a:extLst>
            <a:ext uri="{FF2B5EF4-FFF2-40B4-BE49-F238E27FC236}">
              <a16:creationId xmlns:a16="http://schemas.microsoft.com/office/drawing/2014/main" id="{E218CC4C-AD0D-4EF0-BA84-8AC3D55155DF}"/>
            </a:ext>
          </a:extLst>
        </xdr:cNvPr>
        <xdr:cNvCxnSpPr/>
      </xdr:nvCxnSpPr>
      <xdr:spPr>
        <a:xfrm>
          <a:off x="5956300" y="6017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103505</xdr:rowOff>
    </xdr:from>
    <xdr:ext cx="466090" cy="252730"/>
    <xdr:sp macro="" textlink="">
      <xdr:nvSpPr>
        <xdr:cNvPr id="106" name="テキスト ボックス 105">
          <a:extLst>
            <a:ext uri="{FF2B5EF4-FFF2-40B4-BE49-F238E27FC236}">
              <a16:creationId xmlns:a16="http://schemas.microsoft.com/office/drawing/2014/main" id="{B053634B-6B73-4E6A-ACA4-C3CABD973E77}"/>
            </a:ext>
          </a:extLst>
        </xdr:cNvPr>
        <xdr:cNvSpPr txBox="1"/>
      </xdr:nvSpPr>
      <xdr:spPr>
        <a:xfrm>
          <a:off x="5527040" y="58820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130175</xdr:rowOff>
    </xdr:from>
    <xdr:to>
      <xdr:col>59</xdr:col>
      <xdr:colOff>50800</xdr:colOff>
      <xdr:row>33</xdr:row>
      <xdr:rowOff>130175</xdr:rowOff>
    </xdr:to>
    <xdr:cxnSp macro="">
      <xdr:nvCxnSpPr>
        <xdr:cNvPr id="107" name="直線コネクタ 106">
          <a:extLst>
            <a:ext uri="{FF2B5EF4-FFF2-40B4-BE49-F238E27FC236}">
              <a16:creationId xmlns:a16="http://schemas.microsoft.com/office/drawing/2014/main" id="{49C18FAA-30E4-40C5-9423-4AD49F4EFE06}"/>
            </a:ext>
          </a:extLst>
        </xdr:cNvPr>
        <xdr:cNvCxnSpPr/>
      </xdr:nvCxnSpPr>
      <xdr:spPr>
        <a:xfrm>
          <a:off x="5956300" y="557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159385</xdr:rowOff>
    </xdr:from>
    <xdr:ext cx="466090" cy="252730"/>
    <xdr:sp macro="" textlink="">
      <xdr:nvSpPr>
        <xdr:cNvPr id="108" name="テキスト ボックス 107">
          <a:extLst>
            <a:ext uri="{FF2B5EF4-FFF2-40B4-BE49-F238E27FC236}">
              <a16:creationId xmlns:a16="http://schemas.microsoft.com/office/drawing/2014/main" id="{BFC8B358-BE3A-4AD7-9F7E-6AF52884AA5D}"/>
            </a:ext>
          </a:extLst>
        </xdr:cNvPr>
        <xdr:cNvSpPr txBox="1"/>
      </xdr:nvSpPr>
      <xdr:spPr>
        <a:xfrm>
          <a:off x="5527040" y="544258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9" name="直線コネクタ 108">
          <a:extLst>
            <a:ext uri="{FF2B5EF4-FFF2-40B4-BE49-F238E27FC236}">
              <a16:creationId xmlns:a16="http://schemas.microsoft.com/office/drawing/2014/main" id="{B720CE53-9397-472D-B1F6-3700411ED38B}"/>
            </a:ext>
          </a:extLst>
        </xdr:cNvPr>
        <xdr:cNvCxnSpPr/>
      </xdr:nvCxnSpPr>
      <xdr:spPr>
        <a:xfrm>
          <a:off x="5956300" y="51365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2730"/>
    <xdr:sp macro="" textlink="">
      <xdr:nvSpPr>
        <xdr:cNvPr id="110" name="テキスト ボックス 109">
          <a:extLst>
            <a:ext uri="{FF2B5EF4-FFF2-40B4-BE49-F238E27FC236}">
              <a16:creationId xmlns:a16="http://schemas.microsoft.com/office/drawing/2014/main" id="{121707A3-D6B5-495B-BE9A-F275B0C00620}"/>
            </a:ext>
          </a:extLst>
        </xdr:cNvPr>
        <xdr:cNvSpPr txBox="1"/>
      </xdr:nvSpPr>
      <xdr:spPr>
        <a:xfrm>
          <a:off x="5527040" y="500062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1" name="【図書館】&#10;一人当たり面積グラフ枠">
          <a:extLst>
            <a:ext uri="{FF2B5EF4-FFF2-40B4-BE49-F238E27FC236}">
              <a16:creationId xmlns:a16="http://schemas.microsoft.com/office/drawing/2014/main" id="{ECBB4889-F9BB-4C90-A385-6641F4B3C79E}"/>
            </a:ext>
          </a:extLst>
        </xdr:cNvPr>
        <xdr:cNvSpPr/>
      </xdr:nvSpPr>
      <xdr:spPr>
        <a:xfrm>
          <a:off x="5956300" y="513651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62865</xdr:rowOff>
    </xdr:from>
    <xdr:to>
      <xdr:col>54</xdr:col>
      <xdr:colOff>171450</xdr:colOff>
      <xdr:row>40</xdr:row>
      <xdr:rowOff>163830</xdr:rowOff>
    </xdr:to>
    <xdr:cxnSp macro="">
      <xdr:nvCxnSpPr>
        <xdr:cNvPr id="112" name="直線コネクタ 111">
          <a:extLst>
            <a:ext uri="{FF2B5EF4-FFF2-40B4-BE49-F238E27FC236}">
              <a16:creationId xmlns:a16="http://schemas.microsoft.com/office/drawing/2014/main" id="{A22C948F-8B43-4B38-B16F-CFEC5ECF2E0F}"/>
            </a:ext>
          </a:extLst>
        </xdr:cNvPr>
        <xdr:cNvCxnSpPr/>
      </xdr:nvCxnSpPr>
      <xdr:spPr>
        <a:xfrm flipV="1">
          <a:off x="9429750" y="5511165"/>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0</xdr:rowOff>
    </xdr:from>
    <xdr:ext cx="468630" cy="253365"/>
    <xdr:sp macro="" textlink="">
      <xdr:nvSpPr>
        <xdr:cNvPr id="113" name="【図書館】&#10;一人当たり面積最小値テキスト">
          <a:extLst>
            <a:ext uri="{FF2B5EF4-FFF2-40B4-BE49-F238E27FC236}">
              <a16:creationId xmlns:a16="http://schemas.microsoft.com/office/drawing/2014/main" id="{2440C004-8A59-4791-A256-B17486C9B34E}"/>
            </a:ext>
          </a:extLst>
        </xdr:cNvPr>
        <xdr:cNvSpPr txBox="1"/>
      </xdr:nvSpPr>
      <xdr:spPr>
        <a:xfrm>
          <a:off x="9467850" y="676910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163830</xdr:rowOff>
    </xdr:from>
    <xdr:to>
      <xdr:col>55</xdr:col>
      <xdr:colOff>88900</xdr:colOff>
      <xdr:row>40</xdr:row>
      <xdr:rowOff>163830</xdr:rowOff>
    </xdr:to>
    <xdr:cxnSp macro="">
      <xdr:nvCxnSpPr>
        <xdr:cNvPr id="114" name="直線コネクタ 113">
          <a:extLst>
            <a:ext uri="{FF2B5EF4-FFF2-40B4-BE49-F238E27FC236}">
              <a16:creationId xmlns:a16="http://schemas.microsoft.com/office/drawing/2014/main" id="{CCFEEE69-3B13-41C5-999B-93CCC6CEC8A7}"/>
            </a:ext>
          </a:extLst>
        </xdr:cNvPr>
        <xdr:cNvCxnSpPr/>
      </xdr:nvCxnSpPr>
      <xdr:spPr>
        <a:xfrm>
          <a:off x="9359900" y="67678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11430</xdr:rowOff>
    </xdr:from>
    <xdr:ext cx="468630" cy="252730"/>
    <xdr:sp macro="" textlink="">
      <xdr:nvSpPr>
        <xdr:cNvPr id="115" name="【図書館】&#10;一人当たり面積最大値テキスト">
          <a:extLst>
            <a:ext uri="{FF2B5EF4-FFF2-40B4-BE49-F238E27FC236}">
              <a16:creationId xmlns:a16="http://schemas.microsoft.com/office/drawing/2014/main" id="{CC3D2342-5C89-4CC9-8BF3-F370B62E6897}"/>
            </a:ext>
          </a:extLst>
        </xdr:cNvPr>
        <xdr:cNvSpPr txBox="1"/>
      </xdr:nvSpPr>
      <xdr:spPr>
        <a:xfrm>
          <a:off x="9467850" y="529463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62865</xdr:rowOff>
    </xdr:from>
    <xdr:to>
      <xdr:col>55</xdr:col>
      <xdr:colOff>88900</xdr:colOff>
      <xdr:row>33</xdr:row>
      <xdr:rowOff>62865</xdr:rowOff>
    </xdr:to>
    <xdr:cxnSp macro="">
      <xdr:nvCxnSpPr>
        <xdr:cNvPr id="116" name="直線コネクタ 115">
          <a:extLst>
            <a:ext uri="{FF2B5EF4-FFF2-40B4-BE49-F238E27FC236}">
              <a16:creationId xmlns:a16="http://schemas.microsoft.com/office/drawing/2014/main" id="{326FCF68-F1D9-4329-9C18-A49CBF9B42C2}"/>
            </a:ext>
          </a:extLst>
        </xdr:cNvPr>
        <xdr:cNvCxnSpPr/>
      </xdr:nvCxnSpPr>
      <xdr:spPr>
        <a:xfrm>
          <a:off x="9359900" y="55111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2540</xdr:rowOff>
    </xdr:from>
    <xdr:ext cx="468630" cy="253365"/>
    <xdr:sp macro="" textlink="">
      <xdr:nvSpPr>
        <xdr:cNvPr id="117" name="【図書館】&#10;一人当たり面積平均値テキスト">
          <a:extLst>
            <a:ext uri="{FF2B5EF4-FFF2-40B4-BE49-F238E27FC236}">
              <a16:creationId xmlns:a16="http://schemas.microsoft.com/office/drawing/2014/main" id="{3A567CAB-83E3-43D5-93D1-B98A1350C488}"/>
            </a:ext>
          </a:extLst>
        </xdr:cNvPr>
        <xdr:cNvSpPr txBox="1"/>
      </xdr:nvSpPr>
      <xdr:spPr>
        <a:xfrm>
          <a:off x="9467850" y="611124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147955</xdr:rowOff>
    </xdr:from>
    <xdr:to>
      <xdr:col>55</xdr:col>
      <xdr:colOff>50800</xdr:colOff>
      <xdr:row>38</xdr:row>
      <xdr:rowOff>79375</xdr:rowOff>
    </xdr:to>
    <xdr:sp macro="" textlink="">
      <xdr:nvSpPr>
        <xdr:cNvPr id="118" name="フローチャート: 判断 117">
          <a:extLst>
            <a:ext uri="{FF2B5EF4-FFF2-40B4-BE49-F238E27FC236}">
              <a16:creationId xmlns:a16="http://schemas.microsoft.com/office/drawing/2014/main" id="{9F0FE5FD-4EC0-4EB3-8078-2126B345020A}"/>
            </a:ext>
          </a:extLst>
        </xdr:cNvPr>
        <xdr:cNvSpPr/>
      </xdr:nvSpPr>
      <xdr:spPr>
        <a:xfrm>
          <a:off x="9398000" y="625665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147955</xdr:rowOff>
    </xdr:from>
    <xdr:to>
      <xdr:col>50</xdr:col>
      <xdr:colOff>165100</xdr:colOff>
      <xdr:row>38</xdr:row>
      <xdr:rowOff>79375</xdr:rowOff>
    </xdr:to>
    <xdr:sp macro="" textlink="">
      <xdr:nvSpPr>
        <xdr:cNvPr id="119" name="フローチャート: 判断 118">
          <a:extLst>
            <a:ext uri="{FF2B5EF4-FFF2-40B4-BE49-F238E27FC236}">
              <a16:creationId xmlns:a16="http://schemas.microsoft.com/office/drawing/2014/main" id="{88788A6D-3F38-496C-BF4E-772FF48F5A22}"/>
            </a:ext>
          </a:extLst>
        </xdr:cNvPr>
        <xdr:cNvSpPr/>
      </xdr:nvSpPr>
      <xdr:spPr>
        <a:xfrm>
          <a:off x="8636000" y="62566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101600</xdr:rowOff>
    </xdr:to>
    <xdr:sp macro="" textlink="">
      <xdr:nvSpPr>
        <xdr:cNvPr id="120" name="フローチャート: 判断 119">
          <a:extLst>
            <a:ext uri="{FF2B5EF4-FFF2-40B4-BE49-F238E27FC236}">
              <a16:creationId xmlns:a16="http://schemas.microsoft.com/office/drawing/2014/main" id="{E675EE3E-C72E-4DA0-8036-670B76E3E400}"/>
            </a:ext>
          </a:extLst>
        </xdr:cNvPr>
        <xdr:cNvSpPr/>
      </xdr:nvSpPr>
      <xdr:spPr>
        <a:xfrm>
          <a:off x="7842250" y="6276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101600</xdr:rowOff>
    </xdr:to>
    <xdr:sp macro="" textlink="">
      <xdr:nvSpPr>
        <xdr:cNvPr id="121" name="フローチャート: 判断 120">
          <a:extLst>
            <a:ext uri="{FF2B5EF4-FFF2-40B4-BE49-F238E27FC236}">
              <a16:creationId xmlns:a16="http://schemas.microsoft.com/office/drawing/2014/main" id="{4CCBE033-EF4F-47FD-95E4-60B723EFA111}"/>
            </a:ext>
          </a:extLst>
        </xdr:cNvPr>
        <xdr:cNvSpPr/>
      </xdr:nvSpPr>
      <xdr:spPr>
        <a:xfrm>
          <a:off x="7029450" y="6276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101600</xdr:rowOff>
    </xdr:to>
    <xdr:sp macro="" textlink="">
      <xdr:nvSpPr>
        <xdr:cNvPr id="122" name="フローチャート: 判断 121">
          <a:extLst>
            <a:ext uri="{FF2B5EF4-FFF2-40B4-BE49-F238E27FC236}">
              <a16:creationId xmlns:a16="http://schemas.microsoft.com/office/drawing/2014/main" id="{2D66068A-CA46-4002-AFE7-9E1891297583}"/>
            </a:ext>
          </a:extLst>
        </xdr:cNvPr>
        <xdr:cNvSpPr/>
      </xdr:nvSpPr>
      <xdr:spPr>
        <a:xfrm>
          <a:off x="6235700" y="6276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3" name="テキスト ボックス 122">
          <a:extLst>
            <a:ext uri="{FF2B5EF4-FFF2-40B4-BE49-F238E27FC236}">
              <a16:creationId xmlns:a16="http://schemas.microsoft.com/office/drawing/2014/main" id="{8A85F04D-855D-455B-8156-153A35EC2345}"/>
            </a:ext>
          </a:extLst>
        </xdr:cNvPr>
        <xdr:cNvSpPr txBox="1"/>
      </xdr:nvSpPr>
      <xdr:spPr>
        <a:xfrm>
          <a:off x="925830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4" name="テキスト ボックス 123">
          <a:extLst>
            <a:ext uri="{FF2B5EF4-FFF2-40B4-BE49-F238E27FC236}">
              <a16:creationId xmlns:a16="http://schemas.microsoft.com/office/drawing/2014/main" id="{AC4B181C-8F38-40E3-A082-512D8C90E6EA}"/>
            </a:ext>
          </a:extLst>
        </xdr:cNvPr>
        <xdr:cNvSpPr txBox="1"/>
      </xdr:nvSpPr>
      <xdr:spPr>
        <a:xfrm>
          <a:off x="85153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5" name="テキスト ボックス 124">
          <a:extLst>
            <a:ext uri="{FF2B5EF4-FFF2-40B4-BE49-F238E27FC236}">
              <a16:creationId xmlns:a16="http://schemas.microsoft.com/office/drawing/2014/main" id="{CDD55010-228D-4BE3-8442-7CDDDD0F3984}"/>
            </a:ext>
          </a:extLst>
        </xdr:cNvPr>
        <xdr:cNvSpPr txBox="1"/>
      </xdr:nvSpPr>
      <xdr:spPr>
        <a:xfrm>
          <a:off x="77152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730"/>
    <xdr:sp macro="" textlink="">
      <xdr:nvSpPr>
        <xdr:cNvPr id="126" name="テキスト ボックス 125">
          <a:extLst>
            <a:ext uri="{FF2B5EF4-FFF2-40B4-BE49-F238E27FC236}">
              <a16:creationId xmlns:a16="http://schemas.microsoft.com/office/drawing/2014/main" id="{9FDE6524-06C6-4170-B993-E7F575F1966D}"/>
            </a:ext>
          </a:extLst>
        </xdr:cNvPr>
        <xdr:cNvSpPr txBox="1"/>
      </xdr:nvSpPr>
      <xdr:spPr>
        <a:xfrm>
          <a:off x="69088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27" name="テキスト ボックス 126">
          <a:extLst>
            <a:ext uri="{FF2B5EF4-FFF2-40B4-BE49-F238E27FC236}">
              <a16:creationId xmlns:a16="http://schemas.microsoft.com/office/drawing/2014/main" id="{49FF9DCF-E333-4836-948D-BB8CB59791B4}"/>
            </a:ext>
          </a:extLst>
        </xdr:cNvPr>
        <xdr:cNvSpPr txBox="1"/>
      </xdr:nvSpPr>
      <xdr:spPr>
        <a:xfrm>
          <a:off x="61150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114300</xdr:rowOff>
    </xdr:from>
    <xdr:to>
      <xdr:col>55</xdr:col>
      <xdr:colOff>50800</xdr:colOff>
      <xdr:row>39</xdr:row>
      <xdr:rowOff>45720</xdr:rowOff>
    </xdr:to>
    <xdr:sp macro="" textlink="">
      <xdr:nvSpPr>
        <xdr:cNvPr id="128" name="楕円 127">
          <a:extLst>
            <a:ext uri="{FF2B5EF4-FFF2-40B4-BE49-F238E27FC236}">
              <a16:creationId xmlns:a16="http://schemas.microsoft.com/office/drawing/2014/main" id="{EBF78F72-0E2F-4BCE-B1E4-23CBCC4F27E4}"/>
            </a:ext>
          </a:extLst>
        </xdr:cNvPr>
        <xdr:cNvSpPr/>
      </xdr:nvSpPr>
      <xdr:spPr>
        <a:xfrm>
          <a:off x="9398000" y="638810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93345</xdr:rowOff>
    </xdr:from>
    <xdr:ext cx="468630" cy="253365"/>
    <xdr:sp macro="" textlink="">
      <xdr:nvSpPr>
        <xdr:cNvPr id="129" name="【図書館】&#10;一人当たり面積該当値テキスト">
          <a:extLst>
            <a:ext uri="{FF2B5EF4-FFF2-40B4-BE49-F238E27FC236}">
              <a16:creationId xmlns:a16="http://schemas.microsoft.com/office/drawing/2014/main" id="{FC1A09F0-BBEB-4D36-8FD2-AEFE3990F0DE}"/>
            </a:ext>
          </a:extLst>
        </xdr:cNvPr>
        <xdr:cNvSpPr txBox="1"/>
      </xdr:nvSpPr>
      <xdr:spPr>
        <a:xfrm>
          <a:off x="9467850" y="63671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136525</xdr:rowOff>
    </xdr:from>
    <xdr:to>
      <xdr:col>50</xdr:col>
      <xdr:colOff>165100</xdr:colOff>
      <xdr:row>39</xdr:row>
      <xdr:rowOff>68580</xdr:rowOff>
    </xdr:to>
    <xdr:sp macro="" textlink="">
      <xdr:nvSpPr>
        <xdr:cNvPr id="130" name="楕円 129">
          <a:extLst>
            <a:ext uri="{FF2B5EF4-FFF2-40B4-BE49-F238E27FC236}">
              <a16:creationId xmlns:a16="http://schemas.microsoft.com/office/drawing/2014/main" id="{83C75FA6-C3B0-4892-A817-685ECCDD276C}"/>
            </a:ext>
          </a:extLst>
        </xdr:cNvPr>
        <xdr:cNvSpPr/>
      </xdr:nvSpPr>
      <xdr:spPr>
        <a:xfrm>
          <a:off x="8636000" y="6410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163830</xdr:rowOff>
    </xdr:from>
    <xdr:to>
      <xdr:col>55</xdr:col>
      <xdr:colOff>0</xdr:colOff>
      <xdr:row>39</xdr:row>
      <xdr:rowOff>18415</xdr:rowOff>
    </xdr:to>
    <xdr:cxnSp macro="">
      <xdr:nvCxnSpPr>
        <xdr:cNvPr id="131" name="直線コネクタ 130">
          <a:extLst>
            <a:ext uri="{FF2B5EF4-FFF2-40B4-BE49-F238E27FC236}">
              <a16:creationId xmlns:a16="http://schemas.microsoft.com/office/drawing/2014/main" id="{3B5A8FAB-9B54-4FCD-B9A3-C77CF7810522}"/>
            </a:ext>
          </a:extLst>
        </xdr:cNvPr>
        <xdr:cNvCxnSpPr/>
      </xdr:nvCxnSpPr>
      <xdr:spPr>
        <a:xfrm flipV="1">
          <a:off x="8686800" y="6437630"/>
          <a:ext cx="742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136525</xdr:rowOff>
    </xdr:from>
    <xdr:to>
      <xdr:col>46</xdr:col>
      <xdr:colOff>38100</xdr:colOff>
      <xdr:row>39</xdr:row>
      <xdr:rowOff>68580</xdr:rowOff>
    </xdr:to>
    <xdr:sp macro="" textlink="">
      <xdr:nvSpPr>
        <xdr:cNvPr id="132" name="楕円 131">
          <a:extLst>
            <a:ext uri="{FF2B5EF4-FFF2-40B4-BE49-F238E27FC236}">
              <a16:creationId xmlns:a16="http://schemas.microsoft.com/office/drawing/2014/main" id="{8BFE239E-6447-4691-8063-5A8FA9BAB6EB}"/>
            </a:ext>
          </a:extLst>
        </xdr:cNvPr>
        <xdr:cNvSpPr/>
      </xdr:nvSpPr>
      <xdr:spPr>
        <a:xfrm>
          <a:off x="7842250" y="6410325"/>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18415</xdr:rowOff>
    </xdr:from>
    <xdr:to>
      <xdr:col>50</xdr:col>
      <xdr:colOff>114300</xdr:colOff>
      <xdr:row>39</xdr:row>
      <xdr:rowOff>18415</xdr:rowOff>
    </xdr:to>
    <xdr:cxnSp macro="">
      <xdr:nvCxnSpPr>
        <xdr:cNvPr id="133" name="直線コネクタ 132">
          <a:extLst>
            <a:ext uri="{FF2B5EF4-FFF2-40B4-BE49-F238E27FC236}">
              <a16:creationId xmlns:a16="http://schemas.microsoft.com/office/drawing/2014/main" id="{E0EE1C45-3F9A-4761-86AB-1EE19EEC0A50}"/>
            </a:ext>
          </a:extLst>
        </xdr:cNvPr>
        <xdr:cNvCxnSpPr/>
      </xdr:nvCxnSpPr>
      <xdr:spPr>
        <a:xfrm>
          <a:off x="7886700" y="64573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136525</xdr:rowOff>
    </xdr:from>
    <xdr:to>
      <xdr:col>41</xdr:col>
      <xdr:colOff>101600</xdr:colOff>
      <xdr:row>39</xdr:row>
      <xdr:rowOff>68580</xdr:rowOff>
    </xdr:to>
    <xdr:sp macro="" textlink="">
      <xdr:nvSpPr>
        <xdr:cNvPr id="134" name="楕円 133">
          <a:extLst>
            <a:ext uri="{FF2B5EF4-FFF2-40B4-BE49-F238E27FC236}">
              <a16:creationId xmlns:a16="http://schemas.microsoft.com/office/drawing/2014/main" id="{23E20EA2-B5C5-4D49-AF4C-291FC74FC348}"/>
            </a:ext>
          </a:extLst>
        </xdr:cNvPr>
        <xdr:cNvSpPr/>
      </xdr:nvSpPr>
      <xdr:spPr>
        <a:xfrm>
          <a:off x="7029450" y="6410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18415</xdr:rowOff>
    </xdr:from>
    <xdr:to>
      <xdr:col>45</xdr:col>
      <xdr:colOff>171450</xdr:colOff>
      <xdr:row>39</xdr:row>
      <xdr:rowOff>18415</xdr:rowOff>
    </xdr:to>
    <xdr:cxnSp macro="">
      <xdr:nvCxnSpPr>
        <xdr:cNvPr id="135" name="直線コネクタ 134">
          <a:extLst>
            <a:ext uri="{FF2B5EF4-FFF2-40B4-BE49-F238E27FC236}">
              <a16:creationId xmlns:a16="http://schemas.microsoft.com/office/drawing/2014/main" id="{529BD795-0122-4124-A290-E4B28800F3D2}"/>
            </a:ext>
          </a:extLst>
        </xdr:cNvPr>
        <xdr:cNvCxnSpPr/>
      </xdr:nvCxnSpPr>
      <xdr:spPr>
        <a:xfrm>
          <a:off x="7080250" y="64573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136525</xdr:rowOff>
    </xdr:from>
    <xdr:to>
      <xdr:col>36</xdr:col>
      <xdr:colOff>165100</xdr:colOff>
      <xdr:row>39</xdr:row>
      <xdr:rowOff>68580</xdr:rowOff>
    </xdr:to>
    <xdr:sp macro="" textlink="">
      <xdr:nvSpPr>
        <xdr:cNvPr id="136" name="楕円 135">
          <a:extLst>
            <a:ext uri="{FF2B5EF4-FFF2-40B4-BE49-F238E27FC236}">
              <a16:creationId xmlns:a16="http://schemas.microsoft.com/office/drawing/2014/main" id="{E17D3388-FD5C-47DA-BB35-C98100E64576}"/>
            </a:ext>
          </a:extLst>
        </xdr:cNvPr>
        <xdr:cNvSpPr/>
      </xdr:nvSpPr>
      <xdr:spPr>
        <a:xfrm>
          <a:off x="6235700" y="6410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18415</xdr:rowOff>
    </xdr:from>
    <xdr:to>
      <xdr:col>41</xdr:col>
      <xdr:colOff>50800</xdr:colOff>
      <xdr:row>39</xdr:row>
      <xdr:rowOff>18415</xdr:rowOff>
    </xdr:to>
    <xdr:cxnSp macro="">
      <xdr:nvCxnSpPr>
        <xdr:cNvPr id="137" name="直線コネクタ 136">
          <a:extLst>
            <a:ext uri="{FF2B5EF4-FFF2-40B4-BE49-F238E27FC236}">
              <a16:creationId xmlns:a16="http://schemas.microsoft.com/office/drawing/2014/main" id="{DE4CFD83-1A91-4DC4-99B4-BA81EB45F96F}"/>
            </a:ext>
          </a:extLst>
        </xdr:cNvPr>
        <xdr:cNvCxnSpPr/>
      </xdr:nvCxnSpPr>
      <xdr:spPr>
        <a:xfrm>
          <a:off x="6286500" y="64573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95250</xdr:rowOff>
    </xdr:from>
    <xdr:ext cx="469900" cy="252730"/>
    <xdr:sp macro="" textlink="">
      <xdr:nvSpPr>
        <xdr:cNvPr id="138" name="n_1aveValue【図書館】&#10;一人当たり面積">
          <a:extLst>
            <a:ext uri="{FF2B5EF4-FFF2-40B4-BE49-F238E27FC236}">
              <a16:creationId xmlns:a16="http://schemas.microsoft.com/office/drawing/2014/main" id="{14BF19E6-0B2D-4AE4-BA49-1D8F53D69225}"/>
            </a:ext>
          </a:extLst>
        </xdr:cNvPr>
        <xdr:cNvSpPr txBox="1"/>
      </xdr:nvSpPr>
      <xdr:spPr>
        <a:xfrm>
          <a:off x="8458200" y="60388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117475</xdr:rowOff>
    </xdr:from>
    <xdr:ext cx="469900" cy="252730"/>
    <xdr:sp macro="" textlink="">
      <xdr:nvSpPr>
        <xdr:cNvPr id="139" name="n_2aveValue【図書館】&#10;一人当たり面積">
          <a:extLst>
            <a:ext uri="{FF2B5EF4-FFF2-40B4-BE49-F238E27FC236}">
              <a16:creationId xmlns:a16="http://schemas.microsoft.com/office/drawing/2014/main" id="{68B3EDC7-FDA8-493C-96AB-B73C5D473CFE}"/>
            </a:ext>
          </a:extLst>
        </xdr:cNvPr>
        <xdr:cNvSpPr txBox="1"/>
      </xdr:nvSpPr>
      <xdr:spPr>
        <a:xfrm>
          <a:off x="7677150" y="60610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36</xdr:row>
      <xdr:rowOff>117475</xdr:rowOff>
    </xdr:from>
    <xdr:ext cx="469900" cy="252730"/>
    <xdr:sp macro="" textlink="">
      <xdr:nvSpPr>
        <xdr:cNvPr id="140" name="n_3aveValue【図書館】&#10;一人当たり面積">
          <a:extLst>
            <a:ext uri="{FF2B5EF4-FFF2-40B4-BE49-F238E27FC236}">
              <a16:creationId xmlns:a16="http://schemas.microsoft.com/office/drawing/2014/main" id="{B7CBF87B-570D-48AB-90F8-8A7AEA17628C}"/>
            </a:ext>
          </a:extLst>
        </xdr:cNvPr>
        <xdr:cNvSpPr txBox="1"/>
      </xdr:nvSpPr>
      <xdr:spPr>
        <a:xfrm>
          <a:off x="6864350" y="60610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36</xdr:row>
      <xdr:rowOff>117475</xdr:rowOff>
    </xdr:from>
    <xdr:ext cx="469900" cy="252730"/>
    <xdr:sp macro="" textlink="">
      <xdr:nvSpPr>
        <xdr:cNvPr id="141" name="n_4aveValue【図書館】&#10;一人当たり面積">
          <a:extLst>
            <a:ext uri="{FF2B5EF4-FFF2-40B4-BE49-F238E27FC236}">
              <a16:creationId xmlns:a16="http://schemas.microsoft.com/office/drawing/2014/main" id="{DBE3C62F-6108-4F15-B76F-0A2590C037CA}"/>
            </a:ext>
          </a:extLst>
        </xdr:cNvPr>
        <xdr:cNvSpPr txBox="1"/>
      </xdr:nvSpPr>
      <xdr:spPr>
        <a:xfrm>
          <a:off x="6070600" y="60610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59690</xdr:rowOff>
    </xdr:from>
    <xdr:ext cx="469900" cy="253365"/>
    <xdr:sp macro="" textlink="">
      <xdr:nvSpPr>
        <xdr:cNvPr id="142" name="n_1mainValue【図書館】&#10;一人当たり面積">
          <a:extLst>
            <a:ext uri="{FF2B5EF4-FFF2-40B4-BE49-F238E27FC236}">
              <a16:creationId xmlns:a16="http://schemas.microsoft.com/office/drawing/2014/main" id="{978840CC-A2F0-4A5E-948B-595F25C60CE9}"/>
            </a:ext>
          </a:extLst>
        </xdr:cNvPr>
        <xdr:cNvSpPr txBox="1"/>
      </xdr:nvSpPr>
      <xdr:spPr>
        <a:xfrm>
          <a:off x="8458200" y="6498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59690</xdr:rowOff>
    </xdr:from>
    <xdr:ext cx="469900" cy="253365"/>
    <xdr:sp macro="" textlink="">
      <xdr:nvSpPr>
        <xdr:cNvPr id="143" name="n_2mainValue【図書館】&#10;一人当たり面積">
          <a:extLst>
            <a:ext uri="{FF2B5EF4-FFF2-40B4-BE49-F238E27FC236}">
              <a16:creationId xmlns:a16="http://schemas.microsoft.com/office/drawing/2014/main" id="{F84C8BCC-5E80-4000-A77C-21E55CCD3BAA}"/>
            </a:ext>
          </a:extLst>
        </xdr:cNvPr>
        <xdr:cNvSpPr txBox="1"/>
      </xdr:nvSpPr>
      <xdr:spPr>
        <a:xfrm>
          <a:off x="7677150" y="6498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39</xdr:row>
      <xdr:rowOff>59690</xdr:rowOff>
    </xdr:from>
    <xdr:ext cx="469900" cy="253365"/>
    <xdr:sp macro="" textlink="">
      <xdr:nvSpPr>
        <xdr:cNvPr id="144" name="n_3mainValue【図書館】&#10;一人当たり面積">
          <a:extLst>
            <a:ext uri="{FF2B5EF4-FFF2-40B4-BE49-F238E27FC236}">
              <a16:creationId xmlns:a16="http://schemas.microsoft.com/office/drawing/2014/main" id="{9E65CC02-6655-4AA5-9532-A70322EC7734}"/>
            </a:ext>
          </a:extLst>
        </xdr:cNvPr>
        <xdr:cNvSpPr txBox="1"/>
      </xdr:nvSpPr>
      <xdr:spPr>
        <a:xfrm>
          <a:off x="6864350" y="6498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39</xdr:row>
      <xdr:rowOff>59690</xdr:rowOff>
    </xdr:from>
    <xdr:ext cx="469900" cy="253365"/>
    <xdr:sp macro="" textlink="">
      <xdr:nvSpPr>
        <xdr:cNvPr id="145" name="n_4mainValue【図書館】&#10;一人当たり面積">
          <a:extLst>
            <a:ext uri="{FF2B5EF4-FFF2-40B4-BE49-F238E27FC236}">
              <a16:creationId xmlns:a16="http://schemas.microsoft.com/office/drawing/2014/main" id="{FD5EA691-6691-4B7C-B600-1D6FEC02CAD0}"/>
            </a:ext>
          </a:extLst>
        </xdr:cNvPr>
        <xdr:cNvSpPr txBox="1"/>
      </xdr:nvSpPr>
      <xdr:spPr>
        <a:xfrm>
          <a:off x="6070600" y="6498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6" name="正方形/長方形 145">
          <a:extLst>
            <a:ext uri="{FF2B5EF4-FFF2-40B4-BE49-F238E27FC236}">
              <a16:creationId xmlns:a16="http://schemas.microsoft.com/office/drawing/2014/main" id="{1488B5E6-D544-45BF-B381-F73E82459B21}"/>
            </a:ext>
          </a:extLst>
        </xdr:cNvPr>
        <xdr:cNvSpPr/>
      </xdr:nvSpPr>
      <xdr:spPr>
        <a:xfrm>
          <a:off x="685800" y="7706360"/>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09DDA59-0890-451F-BDA3-A8E330B9B19E}"/>
            </a:ext>
          </a:extLst>
        </xdr:cNvPr>
        <xdr:cNvSpPr/>
      </xdr:nvSpPr>
      <xdr:spPr>
        <a:xfrm>
          <a:off x="8128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8" name="正方形/長方形 147">
          <a:extLst>
            <a:ext uri="{FF2B5EF4-FFF2-40B4-BE49-F238E27FC236}">
              <a16:creationId xmlns:a16="http://schemas.microsoft.com/office/drawing/2014/main" id="{EA6A5883-9B3E-4D32-9019-A4DBFA46711D}"/>
            </a:ext>
          </a:extLst>
        </xdr:cNvPr>
        <xdr:cNvSpPr/>
      </xdr:nvSpPr>
      <xdr:spPr>
        <a:xfrm>
          <a:off x="8128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478A0F6-A08D-4DA1-9B5C-F1B1280829B4}"/>
            </a:ext>
          </a:extLst>
        </xdr:cNvPr>
        <xdr:cNvSpPr/>
      </xdr:nvSpPr>
      <xdr:spPr>
        <a:xfrm>
          <a:off x="17145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0" name="正方形/長方形 149">
          <a:extLst>
            <a:ext uri="{FF2B5EF4-FFF2-40B4-BE49-F238E27FC236}">
              <a16:creationId xmlns:a16="http://schemas.microsoft.com/office/drawing/2014/main" id="{6088B5E4-1F29-4477-A885-6A76B58C7492}"/>
            </a:ext>
          </a:extLst>
        </xdr:cNvPr>
        <xdr:cNvSpPr/>
      </xdr:nvSpPr>
      <xdr:spPr>
        <a:xfrm>
          <a:off x="17145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C490415-A89E-4D56-AF80-1CE6151CE49E}"/>
            </a:ext>
          </a:extLst>
        </xdr:cNvPr>
        <xdr:cNvSpPr/>
      </xdr:nvSpPr>
      <xdr:spPr>
        <a:xfrm>
          <a:off x="27432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2" name="正方形/長方形 151">
          <a:extLst>
            <a:ext uri="{FF2B5EF4-FFF2-40B4-BE49-F238E27FC236}">
              <a16:creationId xmlns:a16="http://schemas.microsoft.com/office/drawing/2014/main" id="{E1EE7342-B0AF-47DA-AA1F-84A6C590B6D2}"/>
            </a:ext>
          </a:extLst>
        </xdr:cNvPr>
        <xdr:cNvSpPr/>
      </xdr:nvSpPr>
      <xdr:spPr>
        <a:xfrm>
          <a:off x="27432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3" name="正方形/長方形 152">
          <a:extLst>
            <a:ext uri="{FF2B5EF4-FFF2-40B4-BE49-F238E27FC236}">
              <a16:creationId xmlns:a16="http://schemas.microsoft.com/office/drawing/2014/main" id="{30E96A6A-28F5-40E2-94EE-F721A8FC90A9}"/>
            </a:ext>
          </a:extLst>
        </xdr:cNvPr>
        <xdr:cNvSpPr/>
      </xdr:nvSpPr>
      <xdr:spPr>
        <a:xfrm>
          <a:off x="685800" y="8806180"/>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4" name="テキスト ボックス 153">
          <a:extLst>
            <a:ext uri="{FF2B5EF4-FFF2-40B4-BE49-F238E27FC236}">
              <a16:creationId xmlns:a16="http://schemas.microsoft.com/office/drawing/2014/main" id="{9D69596B-8E35-4902-ABAD-AD23CA3D7A9C}"/>
            </a:ext>
          </a:extLst>
        </xdr:cNvPr>
        <xdr:cNvSpPr txBox="1"/>
      </xdr:nvSpPr>
      <xdr:spPr>
        <a:xfrm>
          <a:off x="666750" y="862266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5" name="直線コネクタ 154">
          <a:extLst>
            <a:ext uri="{FF2B5EF4-FFF2-40B4-BE49-F238E27FC236}">
              <a16:creationId xmlns:a16="http://schemas.microsoft.com/office/drawing/2014/main" id="{77E2B4AD-95E3-4047-8D8E-0374D91FDDD7}"/>
            </a:ext>
          </a:extLst>
        </xdr:cNvPr>
        <xdr:cNvCxnSpPr/>
      </xdr:nvCxnSpPr>
      <xdr:spPr>
        <a:xfrm>
          <a:off x="685800" y="11008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6" name="テキスト ボックス 155">
          <a:extLst>
            <a:ext uri="{FF2B5EF4-FFF2-40B4-BE49-F238E27FC236}">
              <a16:creationId xmlns:a16="http://schemas.microsoft.com/office/drawing/2014/main" id="{42B9AC78-7C48-4955-AE84-6F94D071DACE}"/>
            </a:ext>
          </a:extLst>
        </xdr:cNvPr>
        <xdr:cNvSpPr txBox="1"/>
      </xdr:nvSpPr>
      <xdr:spPr>
        <a:xfrm>
          <a:off x="275590" y="10871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7" name="直線コネクタ 156">
          <a:extLst>
            <a:ext uri="{FF2B5EF4-FFF2-40B4-BE49-F238E27FC236}">
              <a16:creationId xmlns:a16="http://schemas.microsoft.com/office/drawing/2014/main" id="{8145BC5E-BDC8-43C1-9AF7-7A399E15E74F}"/>
            </a:ext>
          </a:extLst>
        </xdr:cNvPr>
        <xdr:cNvCxnSpPr/>
      </xdr:nvCxnSpPr>
      <xdr:spPr>
        <a:xfrm>
          <a:off x="685800" y="10640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730"/>
    <xdr:sp macro="" textlink="">
      <xdr:nvSpPr>
        <xdr:cNvPr id="158" name="テキスト ボックス 157">
          <a:extLst>
            <a:ext uri="{FF2B5EF4-FFF2-40B4-BE49-F238E27FC236}">
              <a16:creationId xmlns:a16="http://schemas.microsoft.com/office/drawing/2014/main" id="{48163473-0857-413D-999F-F01A72B2FBB9}"/>
            </a:ext>
          </a:extLst>
        </xdr:cNvPr>
        <xdr:cNvSpPr txBox="1"/>
      </xdr:nvSpPr>
      <xdr:spPr>
        <a:xfrm>
          <a:off x="275590" y="10504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59" name="直線コネクタ 158">
          <a:extLst>
            <a:ext uri="{FF2B5EF4-FFF2-40B4-BE49-F238E27FC236}">
              <a16:creationId xmlns:a16="http://schemas.microsoft.com/office/drawing/2014/main" id="{C7158BD1-BFFC-4D8C-BD9C-B70E5E948446}"/>
            </a:ext>
          </a:extLst>
        </xdr:cNvPr>
        <xdr:cNvCxnSpPr/>
      </xdr:nvCxnSpPr>
      <xdr:spPr>
        <a:xfrm>
          <a:off x="685800" y="10273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730"/>
    <xdr:sp macro="" textlink="">
      <xdr:nvSpPr>
        <xdr:cNvPr id="160" name="テキスト ボックス 159">
          <a:extLst>
            <a:ext uri="{FF2B5EF4-FFF2-40B4-BE49-F238E27FC236}">
              <a16:creationId xmlns:a16="http://schemas.microsoft.com/office/drawing/2014/main" id="{74713FD8-DC5C-4EBA-A7BE-EE5B008CC1BC}"/>
            </a:ext>
          </a:extLst>
        </xdr:cNvPr>
        <xdr:cNvSpPr txBox="1"/>
      </xdr:nvSpPr>
      <xdr:spPr>
        <a:xfrm>
          <a:off x="339725" y="1013714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5C4DF98-FA93-459A-9BA6-7EB5ED7059D6}"/>
            </a:ext>
          </a:extLst>
        </xdr:cNvPr>
        <xdr:cNvCxnSpPr/>
      </xdr:nvCxnSpPr>
      <xdr:spPr>
        <a:xfrm>
          <a:off x="6858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62" name="テキスト ボックス 161">
          <a:extLst>
            <a:ext uri="{FF2B5EF4-FFF2-40B4-BE49-F238E27FC236}">
              <a16:creationId xmlns:a16="http://schemas.microsoft.com/office/drawing/2014/main" id="{434FFE8C-FDFC-4DBD-B565-214FF61BFE8D}"/>
            </a:ext>
          </a:extLst>
        </xdr:cNvPr>
        <xdr:cNvSpPr txBox="1"/>
      </xdr:nvSpPr>
      <xdr:spPr>
        <a:xfrm>
          <a:off x="339725" y="97694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3" name="直線コネクタ 162">
          <a:extLst>
            <a:ext uri="{FF2B5EF4-FFF2-40B4-BE49-F238E27FC236}">
              <a16:creationId xmlns:a16="http://schemas.microsoft.com/office/drawing/2014/main" id="{CF4E55F1-26CF-4EDF-83B6-EA97D0A3E754}"/>
            </a:ext>
          </a:extLst>
        </xdr:cNvPr>
        <xdr:cNvCxnSpPr/>
      </xdr:nvCxnSpPr>
      <xdr:spPr>
        <a:xfrm>
          <a:off x="685800" y="954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730"/>
    <xdr:sp macro="" textlink="">
      <xdr:nvSpPr>
        <xdr:cNvPr id="164" name="テキスト ボックス 163">
          <a:extLst>
            <a:ext uri="{FF2B5EF4-FFF2-40B4-BE49-F238E27FC236}">
              <a16:creationId xmlns:a16="http://schemas.microsoft.com/office/drawing/2014/main" id="{536A9996-E7A5-451E-A54E-7E28A471F57F}"/>
            </a:ext>
          </a:extLst>
        </xdr:cNvPr>
        <xdr:cNvSpPr txBox="1"/>
      </xdr:nvSpPr>
      <xdr:spPr>
        <a:xfrm>
          <a:off x="339725" y="94049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5" name="直線コネクタ 164">
          <a:extLst>
            <a:ext uri="{FF2B5EF4-FFF2-40B4-BE49-F238E27FC236}">
              <a16:creationId xmlns:a16="http://schemas.microsoft.com/office/drawing/2014/main" id="{91AD9A04-B968-48D6-A5D9-D353C5B6E382}"/>
            </a:ext>
          </a:extLst>
        </xdr:cNvPr>
        <xdr:cNvCxnSpPr/>
      </xdr:nvCxnSpPr>
      <xdr:spPr>
        <a:xfrm>
          <a:off x="685800" y="9173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730"/>
    <xdr:sp macro="" textlink="">
      <xdr:nvSpPr>
        <xdr:cNvPr id="166" name="テキスト ボックス 165">
          <a:extLst>
            <a:ext uri="{FF2B5EF4-FFF2-40B4-BE49-F238E27FC236}">
              <a16:creationId xmlns:a16="http://schemas.microsoft.com/office/drawing/2014/main" id="{89B87AF3-1BEA-467F-93CD-D143BF4A544A}"/>
            </a:ext>
          </a:extLst>
        </xdr:cNvPr>
        <xdr:cNvSpPr txBox="1"/>
      </xdr:nvSpPr>
      <xdr:spPr>
        <a:xfrm>
          <a:off x="339725" y="90373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7" name="直線コネクタ 166">
          <a:extLst>
            <a:ext uri="{FF2B5EF4-FFF2-40B4-BE49-F238E27FC236}">
              <a16:creationId xmlns:a16="http://schemas.microsoft.com/office/drawing/2014/main" id="{FFC2C350-4C28-4061-88E3-0A021872C656}"/>
            </a:ext>
          </a:extLst>
        </xdr:cNvPr>
        <xdr:cNvCxnSpPr/>
      </xdr:nvCxnSpPr>
      <xdr:spPr>
        <a:xfrm>
          <a:off x="685800" y="88061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820" cy="252095"/>
    <xdr:sp macro="" textlink="">
      <xdr:nvSpPr>
        <xdr:cNvPr id="168" name="テキスト ボックス 167">
          <a:extLst>
            <a:ext uri="{FF2B5EF4-FFF2-40B4-BE49-F238E27FC236}">
              <a16:creationId xmlns:a16="http://schemas.microsoft.com/office/drawing/2014/main" id="{77757B99-C251-4FFA-80C6-D18C0C0F1C64}"/>
            </a:ext>
          </a:extLst>
        </xdr:cNvPr>
        <xdr:cNvSpPr txBox="1"/>
      </xdr:nvSpPr>
      <xdr:spPr>
        <a:xfrm>
          <a:off x="384810" y="866965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69" name="【体育館・プール】&#10;有形固定資産減価償却率グラフ枠">
          <a:extLst>
            <a:ext uri="{FF2B5EF4-FFF2-40B4-BE49-F238E27FC236}">
              <a16:creationId xmlns:a16="http://schemas.microsoft.com/office/drawing/2014/main" id="{B1FAD523-0A4D-4B2D-98B9-390E2C0FBEBE}"/>
            </a:ext>
          </a:extLst>
        </xdr:cNvPr>
        <xdr:cNvSpPr/>
      </xdr:nvSpPr>
      <xdr:spPr>
        <a:xfrm>
          <a:off x="685800" y="8806180"/>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163830</xdr:rowOff>
    </xdr:from>
    <xdr:to>
      <xdr:col>24</xdr:col>
      <xdr:colOff>62865</xdr:colOff>
      <xdr:row>64</xdr:row>
      <xdr:rowOff>74295</xdr:rowOff>
    </xdr:to>
    <xdr:cxnSp macro="">
      <xdr:nvCxnSpPr>
        <xdr:cNvPr id="170" name="直線コネクタ 169">
          <a:extLst>
            <a:ext uri="{FF2B5EF4-FFF2-40B4-BE49-F238E27FC236}">
              <a16:creationId xmlns:a16="http://schemas.microsoft.com/office/drawing/2014/main" id="{96FBE557-BDFA-470E-8562-AE1B38BB0EB1}"/>
            </a:ext>
          </a:extLst>
        </xdr:cNvPr>
        <xdr:cNvCxnSpPr/>
      </xdr:nvCxnSpPr>
      <xdr:spPr>
        <a:xfrm flipV="1">
          <a:off x="4177665" y="9409430"/>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8630" cy="253365"/>
    <xdr:sp macro="" textlink="">
      <xdr:nvSpPr>
        <xdr:cNvPr id="171" name="【体育館・プール】&#10;有形固定資産減価償却率最小値テキスト">
          <a:extLst>
            <a:ext uri="{FF2B5EF4-FFF2-40B4-BE49-F238E27FC236}">
              <a16:creationId xmlns:a16="http://schemas.microsoft.com/office/drawing/2014/main" id="{651BF43A-9896-42BD-8BF0-3EE132AB8C86}"/>
            </a:ext>
          </a:extLst>
        </xdr:cNvPr>
        <xdr:cNvSpPr txBox="1"/>
      </xdr:nvSpPr>
      <xdr:spPr>
        <a:xfrm>
          <a:off x="4216400" y="106445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2" name="直線コネクタ 171">
          <a:extLst>
            <a:ext uri="{FF2B5EF4-FFF2-40B4-BE49-F238E27FC236}">
              <a16:creationId xmlns:a16="http://schemas.microsoft.com/office/drawing/2014/main" id="{159085BB-AD09-401F-8FD6-8BDF02CC3539}"/>
            </a:ext>
          </a:extLst>
        </xdr:cNvPr>
        <xdr:cNvCxnSpPr/>
      </xdr:nvCxnSpPr>
      <xdr:spPr>
        <a:xfrm>
          <a:off x="4108450" y="10640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111760</xdr:rowOff>
    </xdr:from>
    <xdr:ext cx="403860" cy="253365"/>
    <xdr:sp macro="" textlink="">
      <xdr:nvSpPr>
        <xdr:cNvPr id="173" name="【体育館・プール】&#10;有形固定資産減価償却率最大値テキスト">
          <a:extLst>
            <a:ext uri="{FF2B5EF4-FFF2-40B4-BE49-F238E27FC236}">
              <a16:creationId xmlns:a16="http://schemas.microsoft.com/office/drawing/2014/main" id="{7D3B8BE1-DA13-4323-8300-449AC0C549D2}"/>
            </a:ext>
          </a:extLst>
        </xdr:cNvPr>
        <xdr:cNvSpPr txBox="1"/>
      </xdr:nvSpPr>
      <xdr:spPr>
        <a:xfrm>
          <a:off x="4216400" y="91922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163830</xdr:rowOff>
    </xdr:from>
    <xdr:to>
      <xdr:col>24</xdr:col>
      <xdr:colOff>152400</xdr:colOff>
      <xdr:row>56</xdr:row>
      <xdr:rowOff>163830</xdr:rowOff>
    </xdr:to>
    <xdr:cxnSp macro="">
      <xdr:nvCxnSpPr>
        <xdr:cNvPr id="174" name="直線コネクタ 173">
          <a:extLst>
            <a:ext uri="{FF2B5EF4-FFF2-40B4-BE49-F238E27FC236}">
              <a16:creationId xmlns:a16="http://schemas.microsoft.com/office/drawing/2014/main" id="{58C38061-530C-45D6-8A34-B91C405DCE91}"/>
            </a:ext>
          </a:extLst>
        </xdr:cNvPr>
        <xdr:cNvCxnSpPr/>
      </xdr:nvCxnSpPr>
      <xdr:spPr>
        <a:xfrm>
          <a:off x="4108450" y="9409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84455</xdr:rowOff>
    </xdr:from>
    <xdr:ext cx="403860" cy="252095"/>
    <xdr:sp macro="" textlink="">
      <xdr:nvSpPr>
        <xdr:cNvPr id="175" name="【体育館・プール】&#10;有形固定資産減価償却率平均値テキスト">
          <a:extLst>
            <a:ext uri="{FF2B5EF4-FFF2-40B4-BE49-F238E27FC236}">
              <a16:creationId xmlns:a16="http://schemas.microsoft.com/office/drawing/2014/main" id="{C386228F-CB49-411F-B115-98C07F7A6BE8}"/>
            </a:ext>
          </a:extLst>
        </xdr:cNvPr>
        <xdr:cNvSpPr txBox="1"/>
      </xdr:nvSpPr>
      <xdr:spPr>
        <a:xfrm>
          <a:off x="4216400" y="966025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61595</xdr:rowOff>
    </xdr:from>
    <xdr:to>
      <xdr:col>24</xdr:col>
      <xdr:colOff>114300</xdr:colOff>
      <xdr:row>59</xdr:row>
      <xdr:rowOff>161925</xdr:rowOff>
    </xdr:to>
    <xdr:sp macro="" textlink="">
      <xdr:nvSpPr>
        <xdr:cNvPr id="176" name="フローチャート: 判断 175">
          <a:extLst>
            <a:ext uri="{FF2B5EF4-FFF2-40B4-BE49-F238E27FC236}">
              <a16:creationId xmlns:a16="http://schemas.microsoft.com/office/drawing/2014/main" id="{910C6545-5FB6-449B-B90F-66C82337888A}"/>
            </a:ext>
          </a:extLst>
        </xdr:cNvPr>
        <xdr:cNvSpPr/>
      </xdr:nvSpPr>
      <xdr:spPr>
        <a:xfrm>
          <a:off x="4127500" y="98024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56515</xdr:rowOff>
    </xdr:from>
    <xdr:to>
      <xdr:col>20</xdr:col>
      <xdr:colOff>38100</xdr:colOff>
      <xdr:row>59</xdr:row>
      <xdr:rowOff>155575</xdr:rowOff>
    </xdr:to>
    <xdr:sp macro="" textlink="">
      <xdr:nvSpPr>
        <xdr:cNvPr id="177" name="フローチャート: 判断 176">
          <a:extLst>
            <a:ext uri="{FF2B5EF4-FFF2-40B4-BE49-F238E27FC236}">
              <a16:creationId xmlns:a16="http://schemas.microsoft.com/office/drawing/2014/main" id="{5275CB02-5FD9-4911-8534-83DCE72FC72C}"/>
            </a:ext>
          </a:extLst>
        </xdr:cNvPr>
        <xdr:cNvSpPr/>
      </xdr:nvSpPr>
      <xdr:spPr>
        <a:xfrm>
          <a:off x="3384550" y="97974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28575</xdr:rowOff>
    </xdr:from>
    <xdr:to>
      <xdr:col>15</xdr:col>
      <xdr:colOff>101600</xdr:colOff>
      <xdr:row>59</xdr:row>
      <xdr:rowOff>128270</xdr:rowOff>
    </xdr:to>
    <xdr:sp macro="" textlink="">
      <xdr:nvSpPr>
        <xdr:cNvPr id="178" name="フローチャート: 判断 177">
          <a:extLst>
            <a:ext uri="{FF2B5EF4-FFF2-40B4-BE49-F238E27FC236}">
              <a16:creationId xmlns:a16="http://schemas.microsoft.com/office/drawing/2014/main" id="{9204FB59-8317-4398-994D-7182FDB47E97}"/>
            </a:ext>
          </a:extLst>
        </xdr:cNvPr>
        <xdr:cNvSpPr/>
      </xdr:nvSpPr>
      <xdr:spPr>
        <a:xfrm>
          <a:off x="2571750" y="9769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109220</xdr:rowOff>
    </xdr:to>
    <xdr:sp macro="" textlink="">
      <xdr:nvSpPr>
        <xdr:cNvPr id="179" name="フローチャート: 判断 178">
          <a:extLst>
            <a:ext uri="{FF2B5EF4-FFF2-40B4-BE49-F238E27FC236}">
              <a16:creationId xmlns:a16="http://schemas.microsoft.com/office/drawing/2014/main" id="{4C080595-3F9F-4E34-808C-1AC5148B0637}"/>
            </a:ext>
          </a:extLst>
        </xdr:cNvPr>
        <xdr:cNvSpPr/>
      </xdr:nvSpPr>
      <xdr:spPr>
        <a:xfrm>
          <a:off x="1778000" y="9751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153035</xdr:rowOff>
    </xdr:from>
    <xdr:to>
      <xdr:col>6</xdr:col>
      <xdr:colOff>38100</xdr:colOff>
      <xdr:row>59</xdr:row>
      <xdr:rowOff>85090</xdr:rowOff>
    </xdr:to>
    <xdr:sp macro="" textlink="">
      <xdr:nvSpPr>
        <xdr:cNvPr id="180" name="フローチャート: 判断 179">
          <a:extLst>
            <a:ext uri="{FF2B5EF4-FFF2-40B4-BE49-F238E27FC236}">
              <a16:creationId xmlns:a16="http://schemas.microsoft.com/office/drawing/2014/main" id="{8FF20600-483A-4EB1-B056-2AC51D5DADC0}"/>
            </a:ext>
          </a:extLst>
        </xdr:cNvPr>
        <xdr:cNvSpPr/>
      </xdr:nvSpPr>
      <xdr:spPr>
        <a:xfrm>
          <a:off x="984250" y="972883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1" name="テキスト ボックス 180">
          <a:extLst>
            <a:ext uri="{FF2B5EF4-FFF2-40B4-BE49-F238E27FC236}">
              <a16:creationId xmlns:a16="http://schemas.microsoft.com/office/drawing/2014/main" id="{04091BCE-2647-440F-905B-D5F04EE5D22E}"/>
            </a:ext>
          </a:extLst>
        </xdr:cNvPr>
        <xdr:cNvSpPr txBox="1"/>
      </xdr:nvSpPr>
      <xdr:spPr>
        <a:xfrm>
          <a:off x="40068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2" name="テキスト ボックス 181">
          <a:extLst>
            <a:ext uri="{FF2B5EF4-FFF2-40B4-BE49-F238E27FC236}">
              <a16:creationId xmlns:a16="http://schemas.microsoft.com/office/drawing/2014/main" id="{838D3492-6502-4AA3-9257-E95A191FA12D}"/>
            </a:ext>
          </a:extLst>
        </xdr:cNvPr>
        <xdr:cNvSpPr txBox="1"/>
      </xdr:nvSpPr>
      <xdr:spPr>
        <a:xfrm>
          <a:off x="32575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3" name="テキスト ボックス 182">
          <a:extLst>
            <a:ext uri="{FF2B5EF4-FFF2-40B4-BE49-F238E27FC236}">
              <a16:creationId xmlns:a16="http://schemas.microsoft.com/office/drawing/2014/main" id="{38F2FC0C-9F2F-4A87-8649-82C97ACCB7D6}"/>
            </a:ext>
          </a:extLst>
        </xdr:cNvPr>
        <xdr:cNvSpPr txBox="1"/>
      </xdr:nvSpPr>
      <xdr:spPr>
        <a:xfrm>
          <a:off x="24511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AEF66617-2BE7-4704-8B89-5C74BD572E30}"/>
            </a:ext>
          </a:extLst>
        </xdr:cNvPr>
        <xdr:cNvSpPr txBox="1"/>
      </xdr:nvSpPr>
      <xdr:spPr>
        <a:xfrm>
          <a:off x="16573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D1167FBD-492F-413A-8618-F8F650C95EFB}"/>
            </a:ext>
          </a:extLst>
        </xdr:cNvPr>
        <xdr:cNvSpPr txBox="1"/>
      </xdr:nvSpPr>
      <xdr:spPr>
        <a:xfrm>
          <a:off x="8572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144145</xdr:rowOff>
    </xdr:from>
    <xdr:to>
      <xdr:col>24</xdr:col>
      <xdr:colOff>114300</xdr:colOff>
      <xdr:row>60</xdr:row>
      <xdr:rowOff>75565</xdr:rowOff>
    </xdr:to>
    <xdr:sp macro="" textlink="">
      <xdr:nvSpPr>
        <xdr:cNvPr id="186" name="楕円 185">
          <a:extLst>
            <a:ext uri="{FF2B5EF4-FFF2-40B4-BE49-F238E27FC236}">
              <a16:creationId xmlns:a16="http://schemas.microsoft.com/office/drawing/2014/main" id="{643FA7A8-CC79-4D7C-8934-07C60FBA1C91}"/>
            </a:ext>
          </a:extLst>
        </xdr:cNvPr>
        <xdr:cNvSpPr/>
      </xdr:nvSpPr>
      <xdr:spPr>
        <a:xfrm>
          <a:off x="4127500" y="98850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123190</xdr:rowOff>
    </xdr:from>
    <xdr:ext cx="403860" cy="252730"/>
    <xdr:sp macro="" textlink="">
      <xdr:nvSpPr>
        <xdr:cNvPr id="187" name="【体育館・プール】&#10;有形固定資産減価償却率該当値テキスト">
          <a:extLst>
            <a:ext uri="{FF2B5EF4-FFF2-40B4-BE49-F238E27FC236}">
              <a16:creationId xmlns:a16="http://schemas.microsoft.com/office/drawing/2014/main" id="{AFCBAB11-D377-48E1-A91A-6E72DD9F49F3}"/>
            </a:ext>
          </a:extLst>
        </xdr:cNvPr>
        <xdr:cNvSpPr txBox="1"/>
      </xdr:nvSpPr>
      <xdr:spPr>
        <a:xfrm>
          <a:off x="4216400" y="98640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112395</xdr:rowOff>
    </xdr:from>
    <xdr:to>
      <xdr:col>20</xdr:col>
      <xdr:colOff>38100</xdr:colOff>
      <xdr:row>60</xdr:row>
      <xdr:rowOff>43815</xdr:rowOff>
    </xdr:to>
    <xdr:sp macro="" textlink="">
      <xdr:nvSpPr>
        <xdr:cNvPr id="188" name="楕円 187">
          <a:extLst>
            <a:ext uri="{FF2B5EF4-FFF2-40B4-BE49-F238E27FC236}">
              <a16:creationId xmlns:a16="http://schemas.microsoft.com/office/drawing/2014/main" id="{88FA9482-630D-4508-A833-1969E63394B3}"/>
            </a:ext>
          </a:extLst>
        </xdr:cNvPr>
        <xdr:cNvSpPr/>
      </xdr:nvSpPr>
      <xdr:spPr>
        <a:xfrm>
          <a:off x="3384550" y="985329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59</xdr:row>
      <xdr:rowOff>162560</xdr:rowOff>
    </xdr:from>
    <xdr:to>
      <xdr:col>24</xdr:col>
      <xdr:colOff>63500</xdr:colOff>
      <xdr:row>60</xdr:row>
      <xdr:rowOff>26035</xdr:rowOff>
    </xdr:to>
    <xdr:cxnSp macro="">
      <xdr:nvCxnSpPr>
        <xdr:cNvPr id="189" name="直線コネクタ 188">
          <a:extLst>
            <a:ext uri="{FF2B5EF4-FFF2-40B4-BE49-F238E27FC236}">
              <a16:creationId xmlns:a16="http://schemas.microsoft.com/office/drawing/2014/main" id="{C8125A34-D8B2-4FA6-AC37-3F073DFD07B3}"/>
            </a:ext>
          </a:extLst>
        </xdr:cNvPr>
        <xdr:cNvCxnSpPr/>
      </xdr:nvCxnSpPr>
      <xdr:spPr>
        <a:xfrm>
          <a:off x="3429000" y="9903460"/>
          <a:ext cx="7493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60325</xdr:rowOff>
    </xdr:from>
    <xdr:to>
      <xdr:col>15</xdr:col>
      <xdr:colOff>101600</xdr:colOff>
      <xdr:row>59</xdr:row>
      <xdr:rowOff>160020</xdr:rowOff>
    </xdr:to>
    <xdr:sp macro="" textlink="">
      <xdr:nvSpPr>
        <xdr:cNvPr id="190" name="楕円 189">
          <a:extLst>
            <a:ext uri="{FF2B5EF4-FFF2-40B4-BE49-F238E27FC236}">
              <a16:creationId xmlns:a16="http://schemas.microsoft.com/office/drawing/2014/main" id="{26C0C96D-DD2E-4710-889E-198FA2B4CFFA}"/>
            </a:ext>
          </a:extLst>
        </xdr:cNvPr>
        <xdr:cNvSpPr/>
      </xdr:nvSpPr>
      <xdr:spPr>
        <a:xfrm>
          <a:off x="2571750" y="9801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109855</xdr:rowOff>
    </xdr:from>
    <xdr:to>
      <xdr:col>19</xdr:col>
      <xdr:colOff>171450</xdr:colOff>
      <xdr:row>59</xdr:row>
      <xdr:rowOff>162560</xdr:rowOff>
    </xdr:to>
    <xdr:cxnSp macro="">
      <xdr:nvCxnSpPr>
        <xdr:cNvPr id="191" name="直線コネクタ 190">
          <a:extLst>
            <a:ext uri="{FF2B5EF4-FFF2-40B4-BE49-F238E27FC236}">
              <a16:creationId xmlns:a16="http://schemas.microsoft.com/office/drawing/2014/main" id="{3DBEC158-F528-4DB1-B3F6-0A8A5551BBFD}"/>
            </a:ext>
          </a:extLst>
        </xdr:cNvPr>
        <xdr:cNvCxnSpPr/>
      </xdr:nvCxnSpPr>
      <xdr:spPr>
        <a:xfrm>
          <a:off x="2622550" y="9850755"/>
          <a:ext cx="8064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32385</xdr:rowOff>
    </xdr:from>
    <xdr:to>
      <xdr:col>10</xdr:col>
      <xdr:colOff>165100</xdr:colOff>
      <xdr:row>59</xdr:row>
      <xdr:rowOff>131445</xdr:rowOff>
    </xdr:to>
    <xdr:sp macro="" textlink="">
      <xdr:nvSpPr>
        <xdr:cNvPr id="192" name="楕円 191">
          <a:extLst>
            <a:ext uri="{FF2B5EF4-FFF2-40B4-BE49-F238E27FC236}">
              <a16:creationId xmlns:a16="http://schemas.microsoft.com/office/drawing/2014/main" id="{65D09AC5-52C6-432E-A665-F4F1C0F4A3EC}"/>
            </a:ext>
          </a:extLst>
        </xdr:cNvPr>
        <xdr:cNvSpPr/>
      </xdr:nvSpPr>
      <xdr:spPr>
        <a:xfrm>
          <a:off x="1778000" y="9773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81915</xdr:rowOff>
    </xdr:from>
    <xdr:to>
      <xdr:col>15</xdr:col>
      <xdr:colOff>50800</xdr:colOff>
      <xdr:row>59</xdr:row>
      <xdr:rowOff>109855</xdr:rowOff>
    </xdr:to>
    <xdr:cxnSp macro="">
      <xdr:nvCxnSpPr>
        <xdr:cNvPr id="193" name="直線コネクタ 192">
          <a:extLst>
            <a:ext uri="{FF2B5EF4-FFF2-40B4-BE49-F238E27FC236}">
              <a16:creationId xmlns:a16="http://schemas.microsoft.com/office/drawing/2014/main" id="{54B764B7-6775-4255-9CDA-81063B5EFFBF}"/>
            </a:ext>
          </a:extLst>
        </xdr:cNvPr>
        <xdr:cNvCxnSpPr/>
      </xdr:nvCxnSpPr>
      <xdr:spPr>
        <a:xfrm>
          <a:off x="1828800" y="9822815"/>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166370</xdr:rowOff>
    </xdr:from>
    <xdr:to>
      <xdr:col>6</xdr:col>
      <xdr:colOff>38100</xdr:colOff>
      <xdr:row>59</xdr:row>
      <xdr:rowOff>97790</xdr:rowOff>
    </xdr:to>
    <xdr:sp macro="" textlink="">
      <xdr:nvSpPr>
        <xdr:cNvPr id="194" name="楕円 193">
          <a:extLst>
            <a:ext uri="{FF2B5EF4-FFF2-40B4-BE49-F238E27FC236}">
              <a16:creationId xmlns:a16="http://schemas.microsoft.com/office/drawing/2014/main" id="{FAC29D02-CBA2-423A-AF8C-A88C04CCB757}"/>
            </a:ext>
          </a:extLst>
        </xdr:cNvPr>
        <xdr:cNvSpPr/>
      </xdr:nvSpPr>
      <xdr:spPr>
        <a:xfrm>
          <a:off x="984250" y="974217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59</xdr:row>
      <xdr:rowOff>48895</xdr:rowOff>
    </xdr:from>
    <xdr:to>
      <xdr:col>10</xdr:col>
      <xdr:colOff>114300</xdr:colOff>
      <xdr:row>59</xdr:row>
      <xdr:rowOff>81915</xdr:rowOff>
    </xdr:to>
    <xdr:cxnSp macro="">
      <xdr:nvCxnSpPr>
        <xdr:cNvPr id="195" name="直線コネクタ 194">
          <a:extLst>
            <a:ext uri="{FF2B5EF4-FFF2-40B4-BE49-F238E27FC236}">
              <a16:creationId xmlns:a16="http://schemas.microsoft.com/office/drawing/2014/main" id="{5B6F6E30-1755-423D-8958-B45BBFEF9DFE}"/>
            </a:ext>
          </a:extLst>
        </xdr:cNvPr>
        <xdr:cNvCxnSpPr/>
      </xdr:nvCxnSpPr>
      <xdr:spPr>
        <a:xfrm>
          <a:off x="1028700" y="9789795"/>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4445</xdr:rowOff>
    </xdr:from>
    <xdr:ext cx="403860" cy="253365"/>
    <xdr:sp macro="" textlink="">
      <xdr:nvSpPr>
        <xdr:cNvPr id="196" name="n_1aveValue【体育館・プール】&#10;有形固定資産減価償却率">
          <a:extLst>
            <a:ext uri="{FF2B5EF4-FFF2-40B4-BE49-F238E27FC236}">
              <a16:creationId xmlns:a16="http://schemas.microsoft.com/office/drawing/2014/main" id="{09B1658C-5E44-436C-829D-99341BD0EBCA}"/>
            </a:ext>
          </a:extLst>
        </xdr:cNvPr>
        <xdr:cNvSpPr txBox="1"/>
      </xdr:nvSpPr>
      <xdr:spPr>
        <a:xfrm>
          <a:off x="3239135" y="95802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144145</xdr:rowOff>
    </xdr:from>
    <xdr:ext cx="403860" cy="252730"/>
    <xdr:sp macro="" textlink="">
      <xdr:nvSpPr>
        <xdr:cNvPr id="197" name="n_2aveValue【体育館・プール】&#10;有形固定資産減価償却率">
          <a:extLst>
            <a:ext uri="{FF2B5EF4-FFF2-40B4-BE49-F238E27FC236}">
              <a16:creationId xmlns:a16="http://schemas.microsoft.com/office/drawing/2014/main" id="{3A57E530-1012-4E13-AA39-440C5610310D}"/>
            </a:ext>
          </a:extLst>
        </xdr:cNvPr>
        <xdr:cNvSpPr txBox="1"/>
      </xdr:nvSpPr>
      <xdr:spPr>
        <a:xfrm>
          <a:off x="2439035" y="955484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125730</xdr:rowOff>
    </xdr:from>
    <xdr:ext cx="403860" cy="252730"/>
    <xdr:sp macro="" textlink="">
      <xdr:nvSpPr>
        <xdr:cNvPr id="198" name="n_3aveValue【体育館・プール】&#10;有形固定資産減価償却率">
          <a:extLst>
            <a:ext uri="{FF2B5EF4-FFF2-40B4-BE49-F238E27FC236}">
              <a16:creationId xmlns:a16="http://schemas.microsoft.com/office/drawing/2014/main" id="{6DC9CB37-2BD6-40CF-901A-7465850913CE}"/>
            </a:ext>
          </a:extLst>
        </xdr:cNvPr>
        <xdr:cNvSpPr txBox="1"/>
      </xdr:nvSpPr>
      <xdr:spPr>
        <a:xfrm>
          <a:off x="1645285" y="953643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100965</xdr:rowOff>
    </xdr:from>
    <xdr:ext cx="405130" cy="253365"/>
    <xdr:sp macro="" textlink="">
      <xdr:nvSpPr>
        <xdr:cNvPr id="199" name="n_4aveValue【体育館・プール】&#10;有形固定資産減価償却率">
          <a:extLst>
            <a:ext uri="{FF2B5EF4-FFF2-40B4-BE49-F238E27FC236}">
              <a16:creationId xmlns:a16="http://schemas.microsoft.com/office/drawing/2014/main" id="{7110DBA0-4E93-4E3D-B3ED-AB68CFA4AC44}"/>
            </a:ext>
          </a:extLst>
        </xdr:cNvPr>
        <xdr:cNvSpPr txBox="1"/>
      </xdr:nvSpPr>
      <xdr:spPr>
        <a:xfrm>
          <a:off x="851535" y="95116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35560</xdr:rowOff>
    </xdr:from>
    <xdr:ext cx="403860" cy="252730"/>
    <xdr:sp macro="" textlink="">
      <xdr:nvSpPr>
        <xdr:cNvPr id="200" name="n_1mainValue【体育館・プール】&#10;有形固定資産減価償却率">
          <a:extLst>
            <a:ext uri="{FF2B5EF4-FFF2-40B4-BE49-F238E27FC236}">
              <a16:creationId xmlns:a16="http://schemas.microsoft.com/office/drawing/2014/main" id="{BF977A97-6FCF-4900-A9AA-382E732DC453}"/>
            </a:ext>
          </a:extLst>
        </xdr:cNvPr>
        <xdr:cNvSpPr txBox="1"/>
      </xdr:nvSpPr>
      <xdr:spPr>
        <a:xfrm>
          <a:off x="3239135" y="994156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151130</xdr:rowOff>
    </xdr:from>
    <xdr:ext cx="403860" cy="252730"/>
    <xdr:sp macro="" textlink="">
      <xdr:nvSpPr>
        <xdr:cNvPr id="201" name="n_2mainValue【体育館・プール】&#10;有形固定資産減価償却率">
          <a:extLst>
            <a:ext uri="{FF2B5EF4-FFF2-40B4-BE49-F238E27FC236}">
              <a16:creationId xmlns:a16="http://schemas.microsoft.com/office/drawing/2014/main" id="{8D4BD483-F3EF-438C-9F1B-38ADC1B4B32F}"/>
            </a:ext>
          </a:extLst>
        </xdr:cNvPr>
        <xdr:cNvSpPr txBox="1"/>
      </xdr:nvSpPr>
      <xdr:spPr>
        <a:xfrm>
          <a:off x="2439035" y="989203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123190</xdr:rowOff>
    </xdr:from>
    <xdr:ext cx="403860" cy="252730"/>
    <xdr:sp macro="" textlink="">
      <xdr:nvSpPr>
        <xdr:cNvPr id="202" name="n_3mainValue【体育館・プール】&#10;有形固定資産減価償却率">
          <a:extLst>
            <a:ext uri="{FF2B5EF4-FFF2-40B4-BE49-F238E27FC236}">
              <a16:creationId xmlns:a16="http://schemas.microsoft.com/office/drawing/2014/main" id="{A45E6221-DFD2-4EF5-9CF6-787F78E23138}"/>
            </a:ext>
          </a:extLst>
        </xdr:cNvPr>
        <xdr:cNvSpPr txBox="1"/>
      </xdr:nvSpPr>
      <xdr:spPr>
        <a:xfrm>
          <a:off x="1645285" y="98640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89535</xdr:rowOff>
    </xdr:from>
    <xdr:ext cx="405130" cy="252730"/>
    <xdr:sp macro="" textlink="">
      <xdr:nvSpPr>
        <xdr:cNvPr id="203" name="n_4mainValue【体育館・プール】&#10;有形固定資産減価償却率">
          <a:extLst>
            <a:ext uri="{FF2B5EF4-FFF2-40B4-BE49-F238E27FC236}">
              <a16:creationId xmlns:a16="http://schemas.microsoft.com/office/drawing/2014/main" id="{001B55F6-245D-45E5-85C3-7FCDE6F614C2}"/>
            </a:ext>
          </a:extLst>
        </xdr:cNvPr>
        <xdr:cNvSpPr txBox="1"/>
      </xdr:nvSpPr>
      <xdr:spPr>
        <a:xfrm>
          <a:off x="851535" y="983043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4" name="正方形/長方形 203">
          <a:extLst>
            <a:ext uri="{FF2B5EF4-FFF2-40B4-BE49-F238E27FC236}">
              <a16:creationId xmlns:a16="http://schemas.microsoft.com/office/drawing/2014/main" id="{FDED17B1-4232-42E7-8AB8-EEC07AB561ED}"/>
            </a:ext>
          </a:extLst>
        </xdr:cNvPr>
        <xdr:cNvSpPr/>
      </xdr:nvSpPr>
      <xdr:spPr>
        <a:xfrm>
          <a:off x="5956300" y="7706360"/>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025182A-D0B2-4FE0-A2F8-ABAEDA62879F}"/>
            </a:ext>
          </a:extLst>
        </xdr:cNvPr>
        <xdr:cNvSpPr/>
      </xdr:nvSpPr>
      <xdr:spPr>
        <a:xfrm>
          <a:off x="606425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6" name="正方形/長方形 205">
          <a:extLst>
            <a:ext uri="{FF2B5EF4-FFF2-40B4-BE49-F238E27FC236}">
              <a16:creationId xmlns:a16="http://schemas.microsoft.com/office/drawing/2014/main" id="{5C512EBE-C3CC-4FD4-A61C-ECC7405B45B5}"/>
            </a:ext>
          </a:extLst>
        </xdr:cNvPr>
        <xdr:cNvSpPr/>
      </xdr:nvSpPr>
      <xdr:spPr>
        <a:xfrm>
          <a:off x="606425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7DD1B6B-10BC-45BE-B621-C58151C6805E}"/>
            </a:ext>
          </a:extLst>
        </xdr:cNvPr>
        <xdr:cNvSpPr/>
      </xdr:nvSpPr>
      <xdr:spPr>
        <a:xfrm>
          <a:off x="69850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8" name="正方形/長方形 207">
          <a:extLst>
            <a:ext uri="{FF2B5EF4-FFF2-40B4-BE49-F238E27FC236}">
              <a16:creationId xmlns:a16="http://schemas.microsoft.com/office/drawing/2014/main" id="{AD5790EC-0042-4CE0-BB04-7E0773739184}"/>
            </a:ext>
          </a:extLst>
        </xdr:cNvPr>
        <xdr:cNvSpPr/>
      </xdr:nvSpPr>
      <xdr:spPr>
        <a:xfrm>
          <a:off x="69850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558DB52-3501-4620-B718-196BEEB3DAFB}"/>
            </a:ext>
          </a:extLst>
        </xdr:cNvPr>
        <xdr:cNvSpPr/>
      </xdr:nvSpPr>
      <xdr:spPr>
        <a:xfrm>
          <a:off x="80137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0" name="正方形/長方形 209">
          <a:extLst>
            <a:ext uri="{FF2B5EF4-FFF2-40B4-BE49-F238E27FC236}">
              <a16:creationId xmlns:a16="http://schemas.microsoft.com/office/drawing/2014/main" id="{3D7DB092-567F-4DD9-BCCC-4BF2EA114BD4}"/>
            </a:ext>
          </a:extLst>
        </xdr:cNvPr>
        <xdr:cNvSpPr/>
      </xdr:nvSpPr>
      <xdr:spPr>
        <a:xfrm>
          <a:off x="80137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1" name="正方形/長方形 210">
          <a:extLst>
            <a:ext uri="{FF2B5EF4-FFF2-40B4-BE49-F238E27FC236}">
              <a16:creationId xmlns:a16="http://schemas.microsoft.com/office/drawing/2014/main" id="{574356E8-9DA6-4420-878C-E4026032FB84}"/>
            </a:ext>
          </a:extLst>
        </xdr:cNvPr>
        <xdr:cNvSpPr/>
      </xdr:nvSpPr>
      <xdr:spPr>
        <a:xfrm>
          <a:off x="5956300" y="8806180"/>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2" name="テキスト ボックス 211">
          <a:extLst>
            <a:ext uri="{FF2B5EF4-FFF2-40B4-BE49-F238E27FC236}">
              <a16:creationId xmlns:a16="http://schemas.microsoft.com/office/drawing/2014/main" id="{BD37A582-CA46-4B25-9ADB-F50646506C53}"/>
            </a:ext>
          </a:extLst>
        </xdr:cNvPr>
        <xdr:cNvSpPr txBox="1"/>
      </xdr:nvSpPr>
      <xdr:spPr>
        <a:xfrm>
          <a:off x="5918200" y="862266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3" name="直線コネクタ 212">
          <a:extLst>
            <a:ext uri="{FF2B5EF4-FFF2-40B4-BE49-F238E27FC236}">
              <a16:creationId xmlns:a16="http://schemas.microsoft.com/office/drawing/2014/main" id="{487FA63A-03A8-4983-AFCF-0D661C0F0439}"/>
            </a:ext>
          </a:extLst>
        </xdr:cNvPr>
        <xdr:cNvCxnSpPr/>
      </xdr:nvCxnSpPr>
      <xdr:spPr>
        <a:xfrm>
          <a:off x="5956300" y="110083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214D8377-9DA2-4387-A04D-0175FBB18AC4}"/>
            </a:ext>
          </a:extLst>
        </xdr:cNvPr>
        <xdr:cNvCxnSpPr/>
      </xdr:nvCxnSpPr>
      <xdr:spPr>
        <a:xfrm>
          <a:off x="5956300" y="10566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28575</xdr:rowOff>
    </xdr:from>
    <xdr:ext cx="466090" cy="252095"/>
    <xdr:sp macro="" textlink="">
      <xdr:nvSpPr>
        <xdr:cNvPr id="215" name="テキスト ボックス 214">
          <a:extLst>
            <a:ext uri="{FF2B5EF4-FFF2-40B4-BE49-F238E27FC236}">
              <a16:creationId xmlns:a16="http://schemas.microsoft.com/office/drawing/2014/main" id="{00EB4650-2C40-4F7C-A66A-099D3C6EFB08}"/>
            </a:ext>
          </a:extLst>
        </xdr:cNvPr>
        <xdr:cNvSpPr txBox="1"/>
      </xdr:nvSpPr>
      <xdr:spPr>
        <a:xfrm>
          <a:off x="5527040" y="104298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55880</xdr:rowOff>
    </xdr:from>
    <xdr:to>
      <xdr:col>59</xdr:col>
      <xdr:colOff>50800</xdr:colOff>
      <xdr:row>61</xdr:row>
      <xdr:rowOff>55880</xdr:rowOff>
    </xdr:to>
    <xdr:cxnSp macro="">
      <xdr:nvCxnSpPr>
        <xdr:cNvPr id="216" name="直線コネクタ 215">
          <a:extLst>
            <a:ext uri="{FF2B5EF4-FFF2-40B4-BE49-F238E27FC236}">
              <a16:creationId xmlns:a16="http://schemas.microsoft.com/office/drawing/2014/main" id="{AB15DB65-4FFC-401C-BD7A-CB5FAAB652BB}"/>
            </a:ext>
          </a:extLst>
        </xdr:cNvPr>
        <xdr:cNvCxnSpPr/>
      </xdr:nvCxnSpPr>
      <xdr:spPr>
        <a:xfrm>
          <a:off x="5956300" y="101269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84455</xdr:rowOff>
    </xdr:from>
    <xdr:ext cx="466090" cy="252095"/>
    <xdr:sp macro="" textlink="">
      <xdr:nvSpPr>
        <xdr:cNvPr id="217" name="テキスト ボックス 216">
          <a:extLst>
            <a:ext uri="{FF2B5EF4-FFF2-40B4-BE49-F238E27FC236}">
              <a16:creationId xmlns:a16="http://schemas.microsoft.com/office/drawing/2014/main" id="{E7F91BD8-BDAD-486D-9F1B-F2981494EA2F}"/>
            </a:ext>
          </a:extLst>
        </xdr:cNvPr>
        <xdr:cNvSpPr txBox="1"/>
      </xdr:nvSpPr>
      <xdr:spPr>
        <a:xfrm>
          <a:off x="5527040" y="99904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111760</xdr:rowOff>
    </xdr:from>
    <xdr:to>
      <xdr:col>59</xdr:col>
      <xdr:colOff>50800</xdr:colOff>
      <xdr:row>58</xdr:row>
      <xdr:rowOff>111760</xdr:rowOff>
    </xdr:to>
    <xdr:cxnSp macro="">
      <xdr:nvCxnSpPr>
        <xdr:cNvPr id="218" name="直線コネクタ 217">
          <a:extLst>
            <a:ext uri="{FF2B5EF4-FFF2-40B4-BE49-F238E27FC236}">
              <a16:creationId xmlns:a16="http://schemas.microsoft.com/office/drawing/2014/main" id="{BD289B1B-4B03-49C7-A694-D64EDE2C72CA}"/>
            </a:ext>
          </a:extLst>
        </xdr:cNvPr>
        <xdr:cNvCxnSpPr/>
      </xdr:nvCxnSpPr>
      <xdr:spPr>
        <a:xfrm>
          <a:off x="5956300" y="96875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140335</xdr:rowOff>
    </xdr:from>
    <xdr:ext cx="466090" cy="252095"/>
    <xdr:sp macro="" textlink="">
      <xdr:nvSpPr>
        <xdr:cNvPr id="219" name="テキスト ボックス 218">
          <a:extLst>
            <a:ext uri="{FF2B5EF4-FFF2-40B4-BE49-F238E27FC236}">
              <a16:creationId xmlns:a16="http://schemas.microsoft.com/office/drawing/2014/main" id="{30DCD8AE-D50C-44A0-8CFF-98EA0545EC2C}"/>
            </a:ext>
          </a:extLst>
        </xdr:cNvPr>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34C5782C-2882-4571-8534-6C25316E1FA9}"/>
            </a:ext>
          </a:extLst>
        </xdr:cNvPr>
        <xdr:cNvCxnSpPr/>
      </xdr:nvCxnSpPr>
      <xdr:spPr>
        <a:xfrm>
          <a:off x="5956300" y="9245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28575</xdr:rowOff>
    </xdr:from>
    <xdr:ext cx="466090" cy="252095"/>
    <xdr:sp macro="" textlink="">
      <xdr:nvSpPr>
        <xdr:cNvPr id="221" name="テキスト ボックス 220">
          <a:extLst>
            <a:ext uri="{FF2B5EF4-FFF2-40B4-BE49-F238E27FC236}">
              <a16:creationId xmlns:a16="http://schemas.microsoft.com/office/drawing/2014/main" id="{0EDA91CB-0C49-4BEE-B64E-05BE336B391D}"/>
            </a:ext>
          </a:extLst>
        </xdr:cNvPr>
        <xdr:cNvSpPr txBox="1"/>
      </xdr:nvSpPr>
      <xdr:spPr>
        <a:xfrm>
          <a:off x="5527040" y="91090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2" name="直線コネクタ 221">
          <a:extLst>
            <a:ext uri="{FF2B5EF4-FFF2-40B4-BE49-F238E27FC236}">
              <a16:creationId xmlns:a16="http://schemas.microsoft.com/office/drawing/2014/main" id="{28A0654F-91FA-4657-9C71-B868968A8F93}"/>
            </a:ext>
          </a:extLst>
        </xdr:cNvPr>
        <xdr:cNvCxnSpPr/>
      </xdr:nvCxnSpPr>
      <xdr:spPr>
        <a:xfrm>
          <a:off x="5956300" y="88061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090" cy="252095"/>
    <xdr:sp macro="" textlink="">
      <xdr:nvSpPr>
        <xdr:cNvPr id="223" name="テキスト ボックス 222">
          <a:extLst>
            <a:ext uri="{FF2B5EF4-FFF2-40B4-BE49-F238E27FC236}">
              <a16:creationId xmlns:a16="http://schemas.microsoft.com/office/drawing/2014/main" id="{3A316D19-2F75-42F4-AF5C-AB09698AE405}"/>
            </a:ext>
          </a:extLst>
        </xdr:cNvPr>
        <xdr:cNvSpPr txBox="1"/>
      </xdr:nvSpPr>
      <xdr:spPr>
        <a:xfrm>
          <a:off x="5527040" y="86696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4" name="【体育館・プール】&#10;一人当たり面積グラフ枠">
          <a:extLst>
            <a:ext uri="{FF2B5EF4-FFF2-40B4-BE49-F238E27FC236}">
              <a16:creationId xmlns:a16="http://schemas.microsoft.com/office/drawing/2014/main" id="{39F8945B-4898-4950-84C5-AFDF394FD60B}"/>
            </a:ext>
          </a:extLst>
        </xdr:cNvPr>
        <xdr:cNvSpPr/>
      </xdr:nvSpPr>
      <xdr:spPr>
        <a:xfrm>
          <a:off x="5956300" y="8806180"/>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147955</xdr:rowOff>
    </xdr:from>
    <xdr:to>
      <xdr:col>54</xdr:col>
      <xdr:colOff>171450</xdr:colOff>
      <xdr:row>63</xdr:row>
      <xdr:rowOff>153670</xdr:rowOff>
    </xdr:to>
    <xdr:cxnSp macro="">
      <xdr:nvCxnSpPr>
        <xdr:cNvPr id="225" name="直線コネクタ 224">
          <a:extLst>
            <a:ext uri="{FF2B5EF4-FFF2-40B4-BE49-F238E27FC236}">
              <a16:creationId xmlns:a16="http://schemas.microsoft.com/office/drawing/2014/main" id="{37015A40-CE01-4CE2-968A-DC378B82B194}"/>
            </a:ext>
          </a:extLst>
        </xdr:cNvPr>
        <xdr:cNvCxnSpPr/>
      </xdr:nvCxnSpPr>
      <xdr:spPr>
        <a:xfrm flipV="1">
          <a:off x="9429750" y="9228455"/>
          <a:ext cx="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157480</xdr:rowOff>
    </xdr:from>
    <xdr:ext cx="468630" cy="253365"/>
    <xdr:sp macro="" textlink="">
      <xdr:nvSpPr>
        <xdr:cNvPr id="226" name="【体育館・プール】&#10;一人当たり面積最小値テキスト">
          <a:extLst>
            <a:ext uri="{FF2B5EF4-FFF2-40B4-BE49-F238E27FC236}">
              <a16:creationId xmlns:a16="http://schemas.microsoft.com/office/drawing/2014/main" id="{0E6A332B-0F55-428D-8474-F3862DF4130E}"/>
            </a:ext>
          </a:extLst>
        </xdr:cNvPr>
        <xdr:cNvSpPr txBox="1"/>
      </xdr:nvSpPr>
      <xdr:spPr>
        <a:xfrm>
          <a:off x="9467850" y="105587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153670</xdr:rowOff>
    </xdr:from>
    <xdr:to>
      <xdr:col>55</xdr:col>
      <xdr:colOff>88900</xdr:colOff>
      <xdr:row>63</xdr:row>
      <xdr:rowOff>153670</xdr:rowOff>
    </xdr:to>
    <xdr:cxnSp macro="">
      <xdr:nvCxnSpPr>
        <xdr:cNvPr id="227" name="直線コネクタ 226">
          <a:extLst>
            <a:ext uri="{FF2B5EF4-FFF2-40B4-BE49-F238E27FC236}">
              <a16:creationId xmlns:a16="http://schemas.microsoft.com/office/drawing/2014/main" id="{9EBAB398-53EB-43AB-8E19-58F1C797A409}"/>
            </a:ext>
          </a:extLst>
        </xdr:cNvPr>
        <xdr:cNvCxnSpPr/>
      </xdr:nvCxnSpPr>
      <xdr:spPr>
        <a:xfrm>
          <a:off x="9359900" y="10554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95250</xdr:rowOff>
    </xdr:from>
    <xdr:ext cx="468630" cy="252730"/>
    <xdr:sp macro="" textlink="">
      <xdr:nvSpPr>
        <xdr:cNvPr id="228" name="【体育館・プール】&#10;一人当たり面積最大値テキスト">
          <a:extLst>
            <a:ext uri="{FF2B5EF4-FFF2-40B4-BE49-F238E27FC236}">
              <a16:creationId xmlns:a16="http://schemas.microsoft.com/office/drawing/2014/main" id="{26116DDA-8DD2-4123-A66C-A960DEFB951C}"/>
            </a:ext>
          </a:extLst>
        </xdr:cNvPr>
        <xdr:cNvSpPr txBox="1"/>
      </xdr:nvSpPr>
      <xdr:spPr>
        <a:xfrm>
          <a:off x="9467850" y="901065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147955</xdr:rowOff>
    </xdr:from>
    <xdr:to>
      <xdr:col>55</xdr:col>
      <xdr:colOff>88900</xdr:colOff>
      <xdr:row>55</xdr:row>
      <xdr:rowOff>147955</xdr:rowOff>
    </xdr:to>
    <xdr:cxnSp macro="">
      <xdr:nvCxnSpPr>
        <xdr:cNvPr id="229" name="直線コネクタ 228">
          <a:extLst>
            <a:ext uri="{FF2B5EF4-FFF2-40B4-BE49-F238E27FC236}">
              <a16:creationId xmlns:a16="http://schemas.microsoft.com/office/drawing/2014/main" id="{C8F13009-6E3B-490A-9D7D-D70A0D389017}"/>
            </a:ext>
          </a:extLst>
        </xdr:cNvPr>
        <xdr:cNvCxnSpPr/>
      </xdr:nvCxnSpPr>
      <xdr:spPr>
        <a:xfrm>
          <a:off x="9359900" y="9228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166370</xdr:rowOff>
    </xdr:from>
    <xdr:ext cx="468630" cy="253365"/>
    <xdr:sp macro="" textlink="">
      <xdr:nvSpPr>
        <xdr:cNvPr id="230" name="【体育館・プール】&#10;一人当たり面積平均値テキスト">
          <a:extLst>
            <a:ext uri="{FF2B5EF4-FFF2-40B4-BE49-F238E27FC236}">
              <a16:creationId xmlns:a16="http://schemas.microsoft.com/office/drawing/2014/main" id="{03020AEA-D347-4AD2-80F0-606F2A9F7139}"/>
            </a:ext>
          </a:extLst>
        </xdr:cNvPr>
        <xdr:cNvSpPr txBox="1"/>
      </xdr:nvSpPr>
      <xdr:spPr>
        <a:xfrm>
          <a:off x="9467850" y="1023747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19685</xdr:rowOff>
    </xdr:from>
    <xdr:to>
      <xdr:col>55</xdr:col>
      <xdr:colOff>50800</xdr:colOff>
      <xdr:row>62</xdr:row>
      <xdr:rowOff>118745</xdr:rowOff>
    </xdr:to>
    <xdr:sp macro="" textlink="">
      <xdr:nvSpPr>
        <xdr:cNvPr id="231" name="フローチャート: 判断 230">
          <a:extLst>
            <a:ext uri="{FF2B5EF4-FFF2-40B4-BE49-F238E27FC236}">
              <a16:creationId xmlns:a16="http://schemas.microsoft.com/office/drawing/2014/main" id="{64ABE939-C0D4-4CEA-988A-243948743913}"/>
            </a:ext>
          </a:extLst>
        </xdr:cNvPr>
        <xdr:cNvSpPr/>
      </xdr:nvSpPr>
      <xdr:spPr>
        <a:xfrm>
          <a:off x="9398000" y="102558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24130</xdr:rowOff>
    </xdr:from>
    <xdr:to>
      <xdr:col>50</xdr:col>
      <xdr:colOff>165100</xdr:colOff>
      <xdr:row>62</xdr:row>
      <xdr:rowOff>123825</xdr:rowOff>
    </xdr:to>
    <xdr:sp macro="" textlink="">
      <xdr:nvSpPr>
        <xdr:cNvPr id="232" name="フローチャート: 判断 231">
          <a:extLst>
            <a:ext uri="{FF2B5EF4-FFF2-40B4-BE49-F238E27FC236}">
              <a16:creationId xmlns:a16="http://schemas.microsoft.com/office/drawing/2014/main" id="{5E16B368-F5E3-404E-8941-20D00F3A2A8E}"/>
            </a:ext>
          </a:extLst>
        </xdr:cNvPr>
        <xdr:cNvSpPr/>
      </xdr:nvSpPr>
      <xdr:spPr>
        <a:xfrm>
          <a:off x="8636000" y="10260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26035</xdr:rowOff>
    </xdr:from>
    <xdr:to>
      <xdr:col>46</xdr:col>
      <xdr:colOff>38100</xdr:colOff>
      <xdr:row>62</xdr:row>
      <xdr:rowOff>125730</xdr:rowOff>
    </xdr:to>
    <xdr:sp macro="" textlink="">
      <xdr:nvSpPr>
        <xdr:cNvPr id="233" name="フローチャート: 判断 232">
          <a:extLst>
            <a:ext uri="{FF2B5EF4-FFF2-40B4-BE49-F238E27FC236}">
              <a16:creationId xmlns:a16="http://schemas.microsoft.com/office/drawing/2014/main" id="{A90CB733-E7B8-4666-A629-264C49F03B2E}"/>
            </a:ext>
          </a:extLst>
        </xdr:cNvPr>
        <xdr:cNvSpPr/>
      </xdr:nvSpPr>
      <xdr:spPr>
        <a:xfrm>
          <a:off x="7842250" y="102622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28575</xdr:rowOff>
    </xdr:from>
    <xdr:to>
      <xdr:col>41</xdr:col>
      <xdr:colOff>101600</xdr:colOff>
      <xdr:row>62</xdr:row>
      <xdr:rowOff>128270</xdr:rowOff>
    </xdr:to>
    <xdr:sp macro="" textlink="">
      <xdr:nvSpPr>
        <xdr:cNvPr id="234" name="フローチャート: 判断 233">
          <a:extLst>
            <a:ext uri="{FF2B5EF4-FFF2-40B4-BE49-F238E27FC236}">
              <a16:creationId xmlns:a16="http://schemas.microsoft.com/office/drawing/2014/main" id="{8B04F28F-223A-4F90-AF38-5F37E88E7966}"/>
            </a:ext>
          </a:extLst>
        </xdr:cNvPr>
        <xdr:cNvSpPr/>
      </xdr:nvSpPr>
      <xdr:spPr>
        <a:xfrm>
          <a:off x="7029450" y="102647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33020</xdr:rowOff>
    </xdr:from>
    <xdr:to>
      <xdr:col>36</xdr:col>
      <xdr:colOff>165100</xdr:colOff>
      <xdr:row>62</xdr:row>
      <xdr:rowOff>132080</xdr:rowOff>
    </xdr:to>
    <xdr:sp macro="" textlink="">
      <xdr:nvSpPr>
        <xdr:cNvPr id="235" name="フローチャート: 判断 234">
          <a:extLst>
            <a:ext uri="{FF2B5EF4-FFF2-40B4-BE49-F238E27FC236}">
              <a16:creationId xmlns:a16="http://schemas.microsoft.com/office/drawing/2014/main" id="{C9B03621-313A-4EF0-A75D-0D2C15AC042C}"/>
            </a:ext>
          </a:extLst>
        </xdr:cNvPr>
        <xdr:cNvSpPr/>
      </xdr:nvSpPr>
      <xdr:spPr>
        <a:xfrm>
          <a:off x="6235700" y="10269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36" name="テキスト ボックス 235">
          <a:extLst>
            <a:ext uri="{FF2B5EF4-FFF2-40B4-BE49-F238E27FC236}">
              <a16:creationId xmlns:a16="http://schemas.microsoft.com/office/drawing/2014/main" id="{4CF2A55E-DA1A-4E92-80CA-F52E5185F21B}"/>
            </a:ext>
          </a:extLst>
        </xdr:cNvPr>
        <xdr:cNvSpPr txBox="1"/>
      </xdr:nvSpPr>
      <xdr:spPr>
        <a:xfrm>
          <a:off x="925830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37" name="テキスト ボックス 236">
          <a:extLst>
            <a:ext uri="{FF2B5EF4-FFF2-40B4-BE49-F238E27FC236}">
              <a16:creationId xmlns:a16="http://schemas.microsoft.com/office/drawing/2014/main" id="{D5704C96-40CD-4DD6-BD00-8AEF97671A90}"/>
            </a:ext>
          </a:extLst>
        </xdr:cNvPr>
        <xdr:cNvSpPr txBox="1"/>
      </xdr:nvSpPr>
      <xdr:spPr>
        <a:xfrm>
          <a:off x="85153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38" name="テキスト ボックス 237">
          <a:extLst>
            <a:ext uri="{FF2B5EF4-FFF2-40B4-BE49-F238E27FC236}">
              <a16:creationId xmlns:a16="http://schemas.microsoft.com/office/drawing/2014/main" id="{D50D3763-624B-4F68-B8F7-AA8BA9A07579}"/>
            </a:ext>
          </a:extLst>
        </xdr:cNvPr>
        <xdr:cNvSpPr txBox="1"/>
      </xdr:nvSpPr>
      <xdr:spPr>
        <a:xfrm>
          <a:off x="77152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39" name="テキスト ボックス 238">
          <a:extLst>
            <a:ext uri="{FF2B5EF4-FFF2-40B4-BE49-F238E27FC236}">
              <a16:creationId xmlns:a16="http://schemas.microsoft.com/office/drawing/2014/main" id="{D75A35FA-F5FA-4703-B0CA-C1B6E2256D35}"/>
            </a:ext>
          </a:extLst>
        </xdr:cNvPr>
        <xdr:cNvSpPr txBox="1"/>
      </xdr:nvSpPr>
      <xdr:spPr>
        <a:xfrm>
          <a:off x="69088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0" name="テキスト ボックス 239">
          <a:extLst>
            <a:ext uri="{FF2B5EF4-FFF2-40B4-BE49-F238E27FC236}">
              <a16:creationId xmlns:a16="http://schemas.microsoft.com/office/drawing/2014/main" id="{37022C2F-B250-485D-A5E9-74ECD6A174D3}"/>
            </a:ext>
          </a:extLst>
        </xdr:cNvPr>
        <xdr:cNvSpPr txBox="1"/>
      </xdr:nvSpPr>
      <xdr:spPr>
        <a:xfrm>
          <a:off x="61150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26035</xdr:rowOff>
    </xdr:from>
    <xdr:to>
      <xdr:col>55</xdr:col>
      <xdr:colOff>50800</xdr:colOff>
      <xdr:row>61</xdr:row>
      <xdr:rowOff>125730</xdr:rowOff>
    </xdr:to>
    <xdr:sp macro="" textlink="">
      <xdr:nvSpPr>
        <xdr:cNvPr id="241" name="楕円 240">
          <a:extLst>
            <a:ext uri="{FF2B5EF4-FFF2-40B4-BE49-F238E27FC236}">
              <a16:creationId xmlns:a16="http://schemas.microsoft.com/office/drawing/2014/main" id="{675AF7D7-325B-4F0F-B686-139AB3721AE5}"/>
            </a:ext>
          </a:extLst>
        </xdr:cNvPr>
        <xdr:cNvSpPr/>
      </xdr:nvSpPr>
      <xdr:spPr>
        <a:xfrm>
          <a:off x="9398000" y="100971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48895</xdr:rowOff>
    </xdr:from>
    <xdr:ext cx="468630" cy="252730"/>
    <xdr:sp macro="" textlink="">
      <xdr:nvSpPr>
        <xdr:cNvPr id="242" name="【体育館・プール】&#10;一人当たり面積該当値テキスト">
          <a:extLst>
            <a:ext uri="{FF2B5EF4-FFF2-40B4-BE49-F238E27FC236}">
              <a16:creationId xmlns:a16="http://schemas.microsoft.com/office/drawing/2014/main" id="{ADF2AAD2-BDBB-4838-8895-034C8914BDB8}"/>
            </a:ext>
          </a:extLst>
        </xdr:cNvPr>
        <xdr:cNvSpPr txBox="1"/>
      </xdr:nvSpPr>
      <xdr:spPr>
        <a:xfrm>
          <a:off x="9467850" y="995489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28575</xdr:rowOff>
    </xdr:from>
    <xdr:to>
      <xdr:col>50</xdr:col>
      <xdr:colOff>165100</xdr:colOff>
      <xdr:row>61</xdr:row>
      <xdr:rowOff>128270</xdr:rowOff>
    </xdr:to>
    <xdr:sp macro="" textlink="">
      <xdr:nvSpPr>
        <xdr:cNvPr id="243" name="楕円 242">
          <a:extLst>
            <a:ext uri="{FF2B5EF4-FFF2-40B4-BE49-F238E27FC236}">
              <a16:creationId xmlns:a16="http://schemas.microsoft.com/office/drawing/2014/main" id="{EF541FE3-C0A7-457A-955A-AE0B4B20DEA4}"/>
            </a:ext>
          </a:extLst>
        </xdr:cNvPr>
        <xdr:cNvSpPr/>
      </xdr:nvSpPr>
      <xdr:spPr>
        <a:xfrm>
          <a:off x="8636000" y="10099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75565</xdr:rowOff>
    </xdr:from>
    <xdr:to>
      <xdr:col>55</xdr:col>
      <xdr:colOff>0</xdr:colOff>
      <xdr:row>61</xdr:row>
      <xdr:rowOff>78105</xdr:rowOff>
    </xdr:to>
    <xdr:cxnSp macro="">
      <xdr:nvCxnSpPr>
        <xdr:cNvPr id="244" name="直線コネクタ 243">
          <a:extLst>
            <a:ext uri="{FF2B5EF4-FFF2-40B4-BE49-F238E27FC236}">
              <a16:creationId xmlns:a16="http://schemas.microsoft.com/office/drawing/2014/main" id="{20B18013-E350-4BDB-AF0C-40269D4AF0DE}"/>
            </a:ext>
          </a:extLst>
        </xdr:cNvPr>
        <xdr:cNvCxnSpPr/>
      </xdr:nvCxnSpPr>
      <xdr:spPr>
        <a:xfrm flipV="1">
          <a:off x="8686800" y="10146665"/>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39370</xdr:rowOff>
    </xdr:from>
    <xdr:to>
      <xdr:col>46</xdr:col>
      <xdr:colOff>38100</xdr:colOff>
      <xdr:row>61</xdr:row>
      <xdr:rowOff>139065</xdr:rowOff>
    </xdr:to>
    <xdr:sp macro="" textlink="">
      <xdr:nvSpPr>
        <xdr:cNvPr id="245" name="楕円 244">
          <a:extLst>
            <a:ext uri="{FF2B5EF4-FFF2-40B4-BE49-F238E27FC236}">
              <a16:creationId xmlns:a16="http://schemas.microsoft.com/office/drawing/2014/main" id="{7991FA6B-9440-4543-8AFF-A641E05E8A8E}"/>
            </a:ext>
          </a:extLst>
        </xdr:cNvPr>
        <xdr:cNvSpPr/>
      </xdr:nvSpPr>
      <xdr:spPr>
        <a:xfrm>
          <a:off x="7842250" y="101104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61</xdr:row>
      <xdr:rowOff>78105</xdr:rowOff>
    </xdr:from>
    <xdr:to>
      <xdr:col>50</xdr:col>
      <xdr:colOff>114300</xdr:colOff>
      <xdr:row>61</xdr:row>
      <xdr:rowOff>89535</xdr:rowOff>
    </xdr:to>
    <xdr:cxnSp macro="">
      <xdr:nvCxnSpPr>
        <xdr:cNvPr id="246" name="直線コネクタ 245">
          <a:extLst>
            <a:ext uri="{FF2B5EF4-FFF2-40B4-BE49-F238E27FC236}">
              <a16:creationId xmlns:a16="http://schemas.microsoft.com/office/drawing/2014/main" id="{1E2A157A-D400-484D-9FFB-2E84B7AC47AB}"/>
            </a:ext>
          </a:extLst>
        </xdr:cNvPr>
        <xdr:cNvCxnSpPr/>
      </xdr:nvCxnSpPr>
      <xdr:spPr>
        <a:xfrm flipV="1">
          <a:off x="7886700" y="1014920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37465</xdr:rowOff>
    </xdr:from>
    <xdr:to>
      <xdr:col>41</xdr:col>
      <xdr:colOff>101600</xdr:colOff>
      <xdr:row>61</xdr:row>
      <xdr:rowOff>136525</xdr:rowOff>
    </xdr:to>
    <xdr:sp macro="" textlink="">
      <xdr:nvSpPr>
        <xdr:cNvPr id="247" name="楕円 246">
          <a:extLst>
            <a:ext uri="{FF2B5EF4-FFF2-40B4-BE49-F238E27FC236}">
              <a16:creationId xmlns:a16="http://schemas.microsoft.com/office/drawing/2014/main" id="{EA3FA68C-17F7-4CF8-B21C-623F8A36F4BB}"/>
            </a:ext>
          </a:extLst>
        </xdr:cNvPr>
        <xdr:cNvSpPr/>
      </xdr:nvSpPr>
      <xdr:spPr>
        <a:xfrm>
          <a:off x="7029450" y="10108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86995</xdr:rowOff>
    </xdr:from>
    <xdr:to>
      <xdr:col>45</xdr:col>
      <xdr:colOff>171450</xdr:colOff>
      <xdr:row>61</xdr:row>
      <xdr:rowOff>89535</xdr:rowOff>
    </xdr:to>
    <xdr:cxnSp macro="">
      <xdr:nvCxnSpPr>
        <xdr:cNvPr id="248" name="直線コネクタ 247">
          <a:extLst>
            <a:ext uri="{FF2B5EF4-FFF2-40B4-BE49-F238E27FC236}">
              <a16:creationId xmlns:a16="http://schemas.microsoft.com/office/drawing/2014/main" id="{55F66173-5543-4890-96FC-DD2D52EF7A0A}"/>
            </a:ext>
          </a:extLst>
        </xdr:cNvPr>
        <xdr:cNvCxnSpPr/>
      </xdr:nvCxnSpPr>
      <xdr:spPr>
        <a:xfrm>
          <a:off x="7080250" y="1015809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37465</xdr:rowOff>
    </xdr:from>
    <xdr:to>
      <xdr:col>36</xdr:col>
      <xdr:colOff>165100</xdr:colOff>
      <xdr:row>61</xdr:row>
      <xdr:rowOff>136525</xdr:rowOff>
    </xdr:to>
    <xdr:sp macro="" textlink="">
      <xdr:nvSpPr>
        <xdr:cNvPr id="249" name="楕円 248">
          <a:extLst>
            <a:ext uri="{FF2B5EF4-FFF2-40B4-BE49-F238E27FC236}">
              <a16:creationId xmlns:a16="http://schemas.microsoft.com/office/drawing/2014/main" id="{03737D24-B4BF-4442-A561-4FEA56C2D17C}"/>
            </a:ext>
          </a:extLst>
        </xdr:cNvPr>
        <xdr:cNvSpPr/>
      </xdr:nvSpPr>
      <xdr:spPr>
        <a:xfrm>
          <a:off x="6235700" y="10108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86995</xdr:rowOff>
    </xdr:from>
    <xdr:to>
      <xdr:col>41</xdr:col>
      <xdr:colOff>50800</xdr:colOff>
      <xdr:row>61</xdr:row>
      <xdr:rowOff>86995</xdr:rowOff>
    </xdr:to>
    <xdr:cxnSp macro="">
      <xdr:nvCxnSpPr>
        <xdr:cNvPr id="250" name="直線コネクタ 249">
          <a:extLst>
            <a:ext uri="{FF2B5EF4-FFF2-40B4-BE49-F238E27FC236}">
              <a16:creationId xmlns:a16="http://schemas.microsoft.com/office/drawing/2014/main" id="{C5FC0B64-0961-40BB-AAE9-419022B0EF4B}"/>
            </a:ext>
          </a:extLst>
        </xdr:cNvPr>
        <xdr:cNvCxnSpPr/>
      </xdr:nvCxnSpPr>
      <xdr:spPr>
        <a:xfrm>
          <a:off x="6286500" y="101580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114935</xdr:rowOff>
    </xdr:from>
    <xdr:ext cx="469900" cy="253365"/>
    <xdr:sp macro="" textlink="">
      <xdr:nvSpPr>
        <xdr:cNvPr id="251" name="n_1aveValue【体育館・プール】&#10;一人当たり面積">
          <a:extLst>
            <a:ext uri="{FF2B5EF4-FFF2-40B4-BE49-F238E27FC236}">
              <a16:creationId xmlns:a16="http://schemas.microsoft.com/office/drawing/2014/main" id="{BCB7E0E0-133D-4E7F-95A4-226B059CA1AC}"/>
            </a:ext>
          </a:extLst>
        </xdr:cNvPr>
        <xdr:cNvSpPr txBox="1"/>
      </xdr:nvSpPr>
      <xdr:spPr>
        <a:xfrm>
          <a:off x="8458200" y="103511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116840</xdr:rowOff>
    </xdr:from>
    <xdr:ext cx="469900" cy="253365"/>
    <xdr:sp macro="" textlink="">
      <xdr:nvSpPr>
        <xdr:cNvPr id="252" name="n_2aveValue【体育館・プール】&#10;一人当たり面積">
          <a:extLst>
            <a:ext uri="{FF2B5EF4-FFF2-40B4-BE49-F238E27FC236}">
              <a16:creationId xmlns:a16="http://schemas.microsoft.com/office/drawing/2014/main" id="{227BC182-ADBB-4849-9D63-1304D398005B}"/>
            </a:ext>
          </a:extLst>
        </xdr:cNvPr>
        <xdr:cNvSpPr txBox="1"/>
      </xdr:nvSpPr>
      <xdr:spPr>
        <a:xfrm>
          <a:off x="7677150" y="103530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118745</xdr:rowOff>
    </xdr:from>
    <xdr:ext cx="469900" cy="252730"/>
    <xdr:sp macro="" textlink="">
      <xdr:nvSpPr>
        <xdr:cNvPr id="253" name="n_3aveValue【体育館・プール】&#10;一人当たり面積">
          <a:extLst>
            <a:ext uri="{FF2B5EF4-FFF2-40B4-BE49-F238E27FC236}">
              <a16:creationId xmlns:a16="http://schemas.microsoft.com/office/drawing/2014/main" id="{28F3B1C7-AF1B-4CFF-B611-FBD5E35264BF}"/>
            </a:ext>
          </a:extLst>
        </xdr:cNvPr>
        <xdr:cNvSpPr txBox="1"/>
      </xdr:nvSpPr>
      <xdr:spPr>
        <a:xfrm>
          <a:off x="6864350" y="103549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123825</xdr:rowOff>
    </xdr:from>
    <xdr:ext cx="469900" cy="252730"/>
    <xdr:sp macro="" textlink="">
      <xdr:nvSpPr>
        <xdr:cNvPr id="254" name="n_4aveValue【体育館・プール】&#10;一人当たり面積">
          <a:extLst>
            <a:ext uri="{FF2B5EF4-FFF2-40B4-BE49-F238E27FC236}">
              <a16:creationId xmlns:a16="http://schemas.microsoft.com/office/drawing/2014/main" id="{9D8D9BDB-73CC-48FA-A048-4C55A0B61C83}"/>
            </a:ext>
          </a:extLst>
        </xdr:cNvPr>
        <xdr:cNvSpPr txBox="1"/>
      </xdr:nvSpPr>
      <xdr:spPr>
        <a:xfrm>
          <a:off x="6070600" y="10360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59</xdr:row>
      <xdr:rowOff>144145</xdr:rowOff>
    </xdr:from>
    <xdr:ext cx="469900" cy="252730"/>
    <xdr:sp macro="" textlink="">
      <xdr:nvSpPr>
        <xdr:cNvPr id="255" name="n_1mainValue【体育館・プール】&#10;一人当たり面積">
          <a:extLst>
            <a:ext uri="{FF2B5EF4-FFF2-40B4-BE49-F238E27FC236}">
              <a16:creationId xmlns:a16="http://schemas.microsoft.com/office/drawing/2014/main" id="{98C2FEED-50C0-445F-B568-F7C928D16405}"/>
            </a:ext>
          </a:extLst>
        </xdr:cNvPr>
        <xdr:cNvSpPr txBox="1"/>
      </xdr:nvSpPr>
      <xdr:spPr>
        <a:xfrm>
          <a:off x="8458200" y="98850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154940</xdr:rowOff>
    </xdr:from>
    <xdr:ext cx="469900" cy="253365"/>
    <xdr:sp macro="" textlink="">
      <xdr:nvSpPr>
        <xdr:cNvPr id="256" name="n_2mainValue【体育館・プール】&#10;一人当たり面積">
          <a:extLst>
            <a:ext uri="{FF2B5EF4-FFF2-40B4-BE49-F238E27FC236}">
              <a16:creationId xmlns:a16="http://schemas.microsoft.com/office/drawing/2014/main" id="{33F6123D-6D7A-404A-8794-16F051E1EE07}"/>
            </a:ext>
          </a:extLst>
        </xdr:cNvPr>
        <xdr:cNvSpPr txBox="1"/>
      </xdr:nvSpPr>
      <xdr:spPr>
        <a:xfrm>
          <a:off x="7677150" y="98958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59</xdr:row>
      <xdr:rowOff>152400</xdr:rowOff>
    </xdr:from>
    <xdr:ext cx="469900" cy="252730"/>
    <xdr:sp macro="" textlink="">
      <xdr:nvSpPr>
        <xdr:cNvPr id="257" name="n_3mainValue【体育館・プール】&#10;一人当たり面積">
          <a:extLst>
            <a:ext uri="{FF2B5EF4-FFF2-40B4-BE49-F238E27FC236}">
              <a16:creationId xmlns:a16="http://schemas.microsoft.com/office/drawing/2014/main" id="{6F8081DA-A27B-436C-B8E6-C9E628FB5803}"/>
            </a:ext>
          </a:extLst>
        </xdr:cNvPr>
        <xdr:cNvSpPr txBox="1"/>
      </xdr:nvSpPr>
      <xdr:spPr>
        <a:xfrm>
          <a:off x="6864350" y="98933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59</xdr:row>
      <xdr:rowOff>152400</xdr:rowOff>
    </xdr:from>
    <xdr:ext cx="469900" cy="252730"/>
    <xdr:sp macro="" textlink="">
      <xdr:nvSpPr>
        <xdr:cNvPr id="258" name="n_4mainValue【体育館・プール】&#10;一人当たり面積">
          <a:extLst>
            <a:ext uri="{FF2B5EF4-FFF2-40B4-BE49-F238E27FC236}">
              <a16:creationId xmlns:a16="http://schemas.microsoft.com/office/drawing/2014/main" id="{33927072-CB32-494D-83C6-B481BEE67B6A}"/>
            </a:ext>
          </a:extLst>
        </xdr:cNvPr>
        <xdr:cNvSpPr txBox="1"/>
      </xdr:nvSpPr>
      <xdr:spPr>
        <a:xfrm>
          <a:off x="6070600" y="98933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59" name="正方形/長方形 258">
          <a:extLst>
            <a:ext uri="{FF2B5EF4-FFF2-40B4-BE49-F238E27FC236}">
              <a16:creationId xmlns:a16="http://schemas.microsoft.com/office/drawing/2014/main" id="{A61E029C-F3E7-4447-AE87-55A812AA2194}"/>
            </a:ext>
          </a:extLst>
        </xdr:cNvPr>
        <xdr:cNvSpPr/>
      </xdr:nvSpPr>
      <xdr:spPr>
        <a:xfrm>
          <a:off x="685800" y="11376025"/>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0" name="正方形/長方形 259">
          <a:extLst>
            <a:ext uri="{FF2B5EF4-FFF2-40B4-BE49-F238E27FC236}">
              <a16:creationId xmlns:a16="http://schemas.microsoft.com/office/drawing/2014/main" id="{FD17B5F8-241A-4504-AF09-1EC520C816A6}"/>
            </a:ext>
          </a:extLst>
        </xdr:cNvPr>
        <xdr:cNvSpPr/>
      </xdr:nvSpPr>
      <xdr:spPr>
        <a:xfrm>
          <a:off x="8128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1" name="正方形/長方形 260">
          <a:extLst>
            <a:ext uri="{FF2B5EF4-FFF2-40B4-BE49-F238E27FC236}">
              <a16:creationId xmlns:a16="http://schemas.microsoft.com/office/drawing/2014/main" id="{2D9E679D-F356-4654-B55C-69787628A22D}"/>
            </a:ext>
          </a:extLst>
        </xdr:cNvPr>
        <xdr:cNvSpPr/>
      </xdr:nvSpPr>
      <xdr:spPr>
        <a:xfrm>
          <a:off x="8128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2" name="正方形/長方形 261">
          <a:extLst>
            <a:ext uri="{FF2B5EF4-FFF2-40B4-BE49-F238E27FC236}">
              <a16:creationId xmlns:a16="http://schemas.microsoft.com/office/drawing/2014/main" id="{011DC301-1081-4DB9-9C41-084F16332D55}"/>
            </a:ext>
          </a:extLst>
        </xdr:cNvPr>
        <xdr:cNvSpPr/>
      </xdr:nvSpPr>
      <xdr:spPr>
        <a:xfrm>
          <a:off x="17145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3" name="正方形/長方形 262">
          <a:extLst>
            <a:ext uri="{FF2B5EF4-FFF2-40B4-BE49-F238E27FC236}">
              <a16:creationId xmlns:a16="http://schemas.microsoft.com/office/drawing/2014/main" id="{77A303A6-1A95-4A1B-AE60-C14FBF3EDAF5}"/>
            </a:ext>
          </a:extLst>
        </xdr:cNvPr>
        <xdr:cNvSpPr/>
      </xdr:nvSpPr>
      <xdr:spPr>
        <a:xfrm>
          <a:off x="17145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4" name="正方形/長方形 263">
          <a:extLst>
            <a:ext uri="{FF2B5EF4-FFF2-40B4-BE49-F238E27FC236}">
              <a16:creationId xmlns:a16="http://schemas.microsoft.com/office/drawing/2014/main" id="{6BDED6AB-EF02-4B0D-A5D7-DD425BDE9891}"/>
            </a:ext>
          </a:extLst>
        </xdr:cNvPr>
        <xdr:cNvSpPr/>
      </xdr:nvSpPr>
      <xdr:spPr>
        <a:xfrm>
          <a:off x="27432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5" name="正方形/長方形 264">
          <a:extLst>
            <a:ext uri="{FF2B5EF4-FFF2-40B4-BE49-F238E27FC236}">
              <a16:creationId xmlns:a16="http://schemas.microsoft.com/office/drawing/2014/main" id="{B399F5E4-7D87-4C58-9644-90CE56BE2194}"/>
            </a:ext>
          </a:extLst>
        </xdr:cNvPr>
        <xdr:cNvSpPr/>
      </xdr:nvSpPr>
      <xdr:spPr>
        <a:xfrm>
          <a:off x="27432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6" name="正方形/長方形 265">
          <a:extLst>
            <a:ext uri="{FF2B5EF4-FFF2-40B4-BE49-F238E27FC236}">
              <a16:creationId xmlns:a16="http://schemas.microsoft.com/office/drawing/2014/main" id="{CD91E530-5A1A-4D66-8CF2-9A19BD92193F}"/>
            </a:ext>
          </a:extLst>
        </xdr:cNvPr>
        <xdr:cNvSpPr/>
      </xdr:nvSpPr>
      <xdr:spPr>
        <a:xfrm>
          <a:off x="685800" y="1247584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67" name="テキスト ボックス 266">
          <a:extLst>
            <a:ext uri="{FF2B5EF4-FFF2-40B4-BE49-F238E27FC236}">
              <a16:creationId xmlns:a16="http://schemas.microsoft.com/office/drawing/2014/main" id="{1C68CC3F-66C9-4C5C-B3B0-2982993F409E}"/>
            </a:ext>
          </a:extLst>
        </xdr:cNvPr>
        <xdr:cNvSpPr txBox="1"/>
      </xdr:nvSpPr>
      <xdr:spPr>
        <a:xfrm>
          <a:off x="666750" y="1229169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68" name="直線コネクタ 267">
          <a:extLst>
            <a:ext uri="{FF2B5EF4-FFF2-40B4-BE49-F238E27FC236}">
              <a16:creationId xmlns:a16="http://schemas.microsoft.com/office/drawing/2014/main" id="{AE05C324-AB80-4C50-A5ED-1BFB9F4F9856}"/>
            </a:ext>
          </a:extLst>
        </xdr:cNvPr>
        <xdr:cNvCxnSpPr/>
      </xdr:nvCxnSpPr>
      <xdr:spPr>
        <a:xfrm>
          <a:off x="685800" y="14678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730"/>
    <xdr:sp macro="" textlink="">
      <xdr:nvSpPr>
        <xdr:cNvPr id="269" name="テキスト ボックス 268">
          <a:extLst>
            <a:ext uri="{FF2B5EF4-FFF2-40B4-BE49-F238E27FC236}">
              <a16:creationId xmlns:a16="http://schemas.microsoft.com/office/drawing/2014/main" id="{89AAB5FE-CE70-4C52-92F7-B9C13C5DF2D5}"/>
            </a:ext>
          </a:extLst>
        </xdr:cNvPr>
        <xdr:cNvSpPr txBox="1"/>
      </xdr:nvSpPr>
      <xdr:spPr>
        <a:xfrm>
          <a:off x="275590" y="145389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37465</xdr:rowOff>
    </xdr:from>
    <xdr:to>
      <xdr:col>28</xdr:col>
      <xdr:colOff>114300</xdr:colOff>
      <xdr:row>86</xdr:row>
      <xdr:rowOff>37465</xdr:rowOff>
    </xdr:to>
    <xdr:cxnSp macro="">
      <xdr:nvCxnSpPr>
        <xdr:cNvPr id="270" name="直線コネクタ 269">
          <a:extLst>
            <a:ext uri="{FF2B5EF4-FFF2-40B4-BE49-F238E27FC236}">
              <a16:creationId xmlns:a16="http://schemas.microsoft.com/office/drawing/2014/main" id="{6C84CC2D-A658-49A2-BBA1-E8C01FED73AA}"/>
            </a:ext>
          </a:extLst>
        </xdr:cNvPr>
        <xdr:cNvCxnSpPr/>
      </xdr:nvCxnSpPr>
      <xdr:spPr>
        <a:xfrm>
          <a:off x="685800" y="14236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66040</xdr:rowOff>
    </xdr:from>
    <xdr:ext cx="466090" cy="252730"/>
    <xdr:sp macro="" textlink="">
      <xdr:nvSpPr>
        <xdr:cNvPr id="271" name="テキスト ボックス 270">
          <a:extLst>
            <a:ext uri="{FF2B5EF4-FFF2-40B4-BE49-F238E27FC236}">
              <a16:creationId xmlns:a16="http://schemas.microsoft.com/office/drawing/2014/main" id="{1AB80171-9776-4085-A4BD-905125754288}"/>
            </a:ext>
          </a:extLst>
        </xdr:cNvPr>
        <xdr:cNvSpPr txBox="1"/>
      </xdr:nvSpPr>
      <xdr:spPr>
        <a:xfrm>
          <a:off x="275590" y="140995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93345</xdr:rowOff>
    </xdr:from>
    <xdr:to>
      <xdr:col>28</xdr:col>
      <xdr:colOff>114300</xdr:colOff>
      <xdr:row>83</xdr:row>
      <xdr:rowOff>93345</xdr:rowOff>
    </xdr:to>
    <xdr:cxnSp macro="">
      <xdr:nvCxnSpPr>
        <xdr:cNvPr id="272" name="直線コネクタ 271">
          <a:extLst>
            <a:ext uri="{FF2B5EF4-FFF2-40B4-BE49-F238E27FC236}">
              <a16:creationId xmlns:a16="http://schemas.microsoft.com/office/drawing/2014/main" id="{34697F94-EA1F-443D-9C5F-DE3C97FDEBA6}"/>
            </a:ext>
          </a:extLst>
        </xdr:cNvPr>
        <xdr:cNvCxnSpPr/>
      </xdr:nvCxnSpPr>
      <xdr:spPr>
        <a:xfrm>
          <a:off x="685800" y="137966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121920</xdr:rowOff>
    </xdr:from>
    <xdr:ext cx="401955" cy="252730"/>
    <xdr:sp macro="" textlink="">
      <xdr:nvSpPr>
        <xdr:cNvPr id="273" name="テキスト ボックス 272">
          <a:extLst>
            <a:ext uri="{FF2B5EF4-FFF2-40B4-BE49-F238E27FC236}">
              <a16:creationId xmlns:a16="http://schemas.microsoft.com/office/drawing/2014/main" id="{065D9AD1-83A7-40A4-9E7A-117B5221790E}"/>
            </a:ext>
          </a:extLst>
        </xdr:cNvPr>
        <xdr:cNvSpPr txBox="1"/>
      </xdr:nvSpPr>
      <xdr:spPr>
        <a:xfrm>
          <a:off x="339725" y="136601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149225</xdr:rowOff>
    </xdr:from>
    <xdr:to>
      <xdr:col>28</xdr:col>
      <xdr:colOff>114300</xdr:colOff>
      <xdr:row>80</xdr:row>
      <xdr:rowOff>149225</xdr:rowOff>
    </xdr:to>
    <xdr:cxnSp macro="">
      <xdr:nvCxnSpPr>
        <xdr:cNvPr id="274" name="直線コネクタ 273">
          <a:extLst>
            <a:ext uri="{FF2B5EF4-FFF2-40B4-BE49-F238E27FC236}">
              <a16:creationId xmlns:a16="http://schemas.microsoft.com/office/drawing/2014/main" id="{90CFFB92-56CB-4612-9B33-285366AC587D}"/>
            </a:ext>
          </a:extLst>
        </xdr:cNvPr>
        <xdr:cNvCxnSpPr/>
      </xdr:nvCxnSpPr>
      <xdr:spPr>
        <a:xfrm>
          <a:off x="685800" y="1335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1955" cy="252730"/>
    <xdr:sp macro="" textlink="">
      <xdr:nvSpPr>
        <xdr:cNvPr id="275" name="テキスト ボックス 274">
          <a:extLst>
            <a:ext uri="{FF2B5EF4-FFF2-40B4-BE49-F238E27FC236}">
              <a16:creationId xmlns:a16="http://schemas.microsoft.com/office/drawing/2014/main" id="{B9F55AEC-5882-446D-B5B6-B21462749546}"/>
            </a:ext>
          </a:extLst>
        </xdr:cNvPr>
        <xdr:cNvSpPr txBox="1"/>
      </xdr:nvSpPr>
      <xdr:spPr>
        <a:xfrm>
          <a:off x="339725" y="132181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76" name="直線コネクタ 275">
          <a:extLst>
            <a:ext uri="{FF2B5EF4-FFF2-40B4-BE49-F238E27FC236}">
              <a16:creationId xmlns:a16="http://schemas.microsoft.com/office/drawing/2014/main" id="{79FA6BB7-AB93-4AE8-A71E-3983C4049214}"/>
            </a:ext>
          </a:extLst>
        </xdr:cNvPr>
        <xdr:cNvCxnSpPr/>
      </xdr:nvCxnSpPr>
      <xdr:spPr>
        <a:xfrm>
          <a:off x="685800" y="12915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66040</xdr:rowOff>
    </xdr:from>
    <xdr:ext cx="401955" cy="252730"/>
    <xdr:sp macro="" textlink="">
      <xdr:nvSpPr>
        <xdr:cNvPr id="277" name="テキスト ボックス 276">
          <a:extLst>
            <a:ext uri="{FF2B5EF4-FFF2-40B4-BE49-F238E27FC236}">
              <a16:creationId xmlns:a16="http://schemas.microsoft.com/office/drawing/2014/main" id="{1027580F-36C0-4F44-B19C-DCB9DEBE5BC1}"/>
            </a:ext>
          </a:extLst>
        </xdr:cNvPr>
        <xdr:cNvSpPr txBox="1"/>
      </xdr:nvSpPr>
      <xdr:spPr>
        <a:xfrm>
          <a:off x="339725" y="1277874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78" name="直線コネクタ 277">
          <a:extLst>
            <a:ext uri="{FF2B5EF4-FFF2-40B4-BE49-F238E27FC236}">
              <a16:creationId xmlns:a16="http://schemas.microsoft.com/office/drawing/2014/main" id="{54B4BAD5-C45C-4672-9C35-5F54334E5BC7}"/>
            </a:ext>
          </a:extLst>
        </xdr:cNvPr>
        <xdr:cNvCxnSpPr/>
      </xdr:nvCxnSpPr>
      <xdr:spPr>
        <a:xfrm>
          <a:off x="685800" y="12475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1955" cy="252730"/>
    <xdr:sp macro="" textlink="">
      <xdr:nvSpPr>
        <xdr:cNvPr id="279" name="テキスト ボックス 278">
          <a:extLst>
            <a:ext uri="{FF2B5EF4-FFF2-40B4-BE49-F238E27FC236}">
              <a16:creationId xmlns:a16="http://schemas.microsoft.com/office/drawing/2014/main" id="{C454DA2C-76A3-494A-AB8D-2D73A3BA1110}"/>
            </a:ext>
          </a:extLst>
        </xdr:cNvPr>
        <xdr:cNvSpPr txBox="1"/>
      </xdr:nvSpPr>
      <xdr:spPr>
        <a:xfrm>
          <a:off x="339725" y="1233932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0" name="【福祉施設】&#10;有形固定資産減価償却率グラフ枠">
          <a:extLst>
            <a:ext uri="{FF2B5EF4-FFF2-40B4-BE49-F238E27FC236}">
              <a16:creationId xmlns:a16="http://schemas.microsoft.com/office/drawing/2014/main" id="{3F4E0AEE-FFC2-4B45-91E2-C64E539782FE}"/>
            </a:ext>
          </a:extLst>
        </xdr:cNvPr>
        <xdr:cNvSpPr/>
      </xdr:nvSpPr>
      <xdr:spPr>
        <a:xfrm>
          <a:off x="685800" y="1247584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21590</xdr:rowOff>
    </xdr:from>
    <xdr:to>
      <xdr:col>24</xdr:col>
      <xdr:colOff>62865</xdr:colOff>
      <xdr:row>85</xdr:row>
      <xdr:rowOff>93345</xdr:rowOff>
    </xdr:to>
    <xdr:cxnSp macro="">
      <xdr:nvCxnSpPr>
        <xdr:cNvPr id="281" name="直線コネクタ 280">
          <a:extLst>
            <a:ext uri="{FF2B5EF4-FFF2-40B4-BE49-F238E27FC236}">
              <a16:creationId xmlns:a16="http://schemas.microsoft.com/office/drawing/2014/main" id="{15C397D9-B78B-421E-B641-83D236BF6627}"/>
            </a:ext>
          </a:extLst>
        </xdr:cNvPr>
        <xdr:cNvCxnSpPr/>
      </xdr:nvCxnSpPr>
      <xdr:spPr>
        <a:xfrm flipV="1">
          <a:off x="4177665" y="12899390"/>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96520</xdr:rowOff>
    </xdr:from>
    <xdr:ext cx="403860" cy="252730"/>
    <xdr:sp macro="" textlink="">
      <xdr:nvSpPr>
        <xdr:cNvPr id="282" name="【福祉施設】&#10;有形固定資産減価償却率最小値テキスト">
          <a:extLst>
            <a:ext uri="{FF2B5EF4-FFF2-40B4-BE49-F238E27FC236}">
              <a16:creationId xmlns:a16="http://schemas.microsoft.com/office/drawing/2014/main" id="{B7B27B2A-4130-4FF1-AA1C-DAAD02D8F9FF}"/>
            </a:ext>
          </a:extLst>
        </xdr:cNvPr>
        <xdr:cNvSpPr txBox="1"/>
      </xdr:nvSpPr>
      <xdr:spPr>
        <a:xfrm>
          <a:off x="4216400" y="1413002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93345</xdr:rowOff>
    </xdr:from>
    <xdr:to>
      <xdr:col>24</xdr:col>
      <xdr:colOff>152400</xdr:colOff>
      <xdr:row>85</xdr:row>
      <xdr:rowOff>93345</xdr:rowOff>
    </xdr:to>
    <xdr:cxnSp macro="">
      <xdr:nvCxnSpPr>
        <xdr:cNvPr id="283" name="直線コネクタ 282">
          <a:extLst>
            <a:ext uri="{FF2B5EF4-FFF2-40B4-BE49-F238E27FC236}">
              <a16:creationId xmlns:a16="http://schemas.microsoft.com/office/drawing/2014/main" id="{18727B79-1C2D-4FDF-8C84-0BBC9FBC7F7C}"/>
            </a:ext>
          </a:extLst>
        </xdr:cNvPr>
        <xdr:cNvCxnSpPr/>
      </xdr:nvCxnSpPr>
      <xdr:spPr>
        <a:xfrm>
          <a:off x="4108450" y="141268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137160</xdr:rowOff>
    </xdr:from>
    <xdr:ext cx="403860" cy="253365"/>
    <xdr:sp macro="" textlink="">
      <xdr:nvSpPr>
        <xdr:cNvPr id="284" name="【福祉施設】&#10;有形固定資産減価償却率最大値テキスト">
          <a:extLst>
            <a:ext uri="{FF2B5EF4-FFF2-40B4-BE49-F238E27FC236}">
              <a16:creationId xmlns:a16="http://schemas.microsoft.com/office/drawing/2014/main" id="{0C979AE5-37EB-48D3-88D5-71B1EABDCF59}"/>
            </a:ext>
          </a:extLst>
        </xdr:cNvPr>
        <xdr:cNvSpPr txBox="1"/>
      </xdr:nvSpPr>
      <xdr:spPr>
        <a:xfrm>
          <a:off x="4216400" y="126847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21590</xdr:rowOff>
    </xdr:from>
    <xdr:to>
      <xdr:col>24</xdr:col>
      <xdr:colOff>152400</xdr:colOff>
      <xdr:row>78</xdr:row>
      <xdr:rowOff>21590</xdr:rowOff>
    </xdr:to>
    <xdr:cxnSp macro="">
      <xdr:nvCxnSpPr>
        <xdr:cNvPr id="285" name="直線コネクタ 284">
          <a:extLst>
            <a:ext uri="{FF2B5EF4-FFF2-40B4-BE49-F238E27FC236}">
              <a16:creationId xmlns:a16="http://schemas.microsoft.com/office/drawing/2014/main" id="{B4EE5062-B188-46AC-810E-3E3D374F94CC}"/>
            </a:ext>
          </a:extLst>
        </xdr:cNvPr>
        <xdr:cNvCxnSpPr/>
      </xdr:nvCxnSpPr>
      <xdr:spPr>
        <a:xfrm>
          <a:off x="4108450" y="12899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85090</xdr:rowOff>
    </xdr:from>
    <xdr:ext cx="403860" cy="252095"/>
    <xdr:sp macro="" textlink="">
      <xdr:nvSpPr>
        <xdr:cNvPr id="286" name="【福祉施設】&#10;有形固定資産減価償却率平均値テキスト">
          <a:extLst>
            <a:ext uri="{FF2B5EF4-FFF2-40B4-BE49-F238E27FC236}">
              <a16:creationId xmlns:a16="http://schemas.microsoft.com/office/drawing/2014/main" id="{5EE7D50F-8023-4165-BC09-4828031A90CD}"/>
            </a:ext>
          </a:extLst>
        </xdr:cNvPr>
        <xdr:cNvSpPr txBox="1"/>
      </xdr:nvSpPr>
      <xdr:spPr>
        <a:xfrm>
          <a:off x="4216400" y="1329309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106680</xdr:rowOff>
    </xdr:from>
    <xdr:to>
      <xdr:col>24</xdr:col>
      <xdr:colOff>114300</xdr:colOff>
      <xdr:row>81</xdr:row>
      <xdr:rowOff>38100</xdr:rowOff>
    </xdr:to>
    <xdr:sp macro="" textlink="">
      <xdr:nvSpPr>
        <xdr:cNvPr id="287" name="フローチャート: 判断 286">
          <a:extLst>
            <a:ext uri="{FF2B5EF4-FFF2-40B4-BE49-F238E27FC236}">
              <a16:creationId xmlns:a16="http://schemas.microsoft.com/office/drawing/2014/main" id="{47C3684F-9308-4D01-BA70-2E4892F6BBA7}"/>
            </a:ext>
          </a:extLst>
        </xdr:cNvPr>
        <xdr:cNvSpPr/>
      </xdr:nvSpPr>
      <xdr:spPr>
        <a:xfrm>
          <a:off x="4127500" y="133146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73025</xdr:rowOff>
    </xdr:from>
    <xdr:to>
      <xdr:col>20</xdr:col>
      <xdr:colOff>38100</xdr:colOff>
      <xdr:row>81</xdr:row>
      <xdr:rowOff>4445</xdr:rowOff>
    </xdr:to>
    <xdr:sp macro="" textlink="">
      <xdr:nvSpPr>
        <xdr:cNvPr id="288" name="フローチャート: 判断 287">
          <a:extLst>
            <a:ext uri="{FF2B5EF4-FFF2-40B4-BE49-F238E27FC236}">
              <a16:creationId xmlns:a16="http://schemas.microsoft.com/office/drawing/2014/main" id="{06C73029-BF5F-44A0-B362-27E40DED8BD5}"/>
            </a:ext>
          </a:extLst>
        </xdr:cNvPr>
        <xdr:cNvSpPr/>
      </xdr:nvSpPr>
      <xdr:spPr>
        <a:xfrm>
          <a:off x="3384550" y="1328102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39370</xdr:rowOff>
    </xdr:from>
    <xdr:to>
      <xdr:col>15</xdr:col>
      <xdr:colOff>101600</xdr:colOff>
      <xdr:row>80</xdr:row>
      <xdr:rowOff>138430</xdr:rowOff>
    </xdr:to>
    <xdr:sp macro="" textlink="">
      <xdr:nvSpPr>
        <xdr:cNvPr id="289" name="フローチャート: 判断 288">
          <a:extLst>
            <a:ext uri="{FF2B5EF4-FFF2-40B4-BE49-F238E27FC236}">
              <a16:creationId xmlns:a16="http://schemas.microsoft.com/office/drawing/2014/main" id="{9CDADEAC-F9B0-4F9A-B31A-085191E09405}"/>
            </a:ext>
          </a:extLst>
        </xdr:cNvPr>
        <xdr:cNvSpPr/>
      </xdr:nvSpPr>
      <xdr:spPr>
        <a:xfrm>
          <a:off x="2571750" y="132473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12700</xdr:rowOff>
    </xdr:from>
    <xdr:to>
      <xdr:col>10</xdr:col>
      <xdr:colOff>165100</xdr:colOff>
      <xdr:row>80</xdr:row>
      <xdr:rowOff>111760</xdr:rowOff>
    </xdr:to>
    <xdr:sp macro="" textlink="">
      <xdr:nvSpPr>
        <xdr:cNvPr id="290" name="フローチャート: 判断 289">
          <a:extLst>
            <a:ext uri="{FF2B5EF4-FFF2-40B4-BE49-F238E27FC236}">
              <a16:creationId xmlns:a16="http://schemas.microsoft.com/office/drawing/2014/main" id="{0CDF67D4-944D-4455-B063-0D7210E2A5C0}"/>
            </a:ext>
          </a:extLst>
        </xdr:cNvPr>
        <xdr:cNvSpPr/>
      </xdr:nvSpPr>
      <xdr:spPr>
        <a:xfrm>
          <a:off x="1778000" y="132207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144145</xdr:rowOff>
    </xdr:from>
    <xdr:to>
      <xdr:col>6</xdr:col>
      <xdr:colOff>38100</xdr:colOff>
      <xdr:row>80</xdr:row>
      <xdr:rowOff>75565</xdr:rowOff>
    </xdr:to>
    <xdr:sp macro="" textlink="">
      <xdr:nvSpPr>
        <xdr:cNvPr id="291" name="フローチャート: 判断 290">
          <a:extLst>
            <a:ext uri="{FF2B5EF4-FFF2-40B4-BE49-F238E27FC236}">
              <a16:creationId xmlns:a16="http://schemas.microsoft.com/office/drawing/2014/main" id="{E86B4B86-8DE1-4404-85DE-7F0A392F77C5}"/>
            </a:ext>
          </a:extLst>
        </xdr:cNvPr>
        <xdr:cNvSpPr/>
      </xdr:nvSpPr>
      <xdr:spPr>
        <a:xfrm>
          <a:off x="984250" y="1318704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292" name="テキスト ボックス 291">
          <a:extLst>
            <a:ext uri="{FF2B5EF4-FFF2-40B4-BE49-F238E27FC236}">
              <a16:creationId xmlns:a16="http://schemas.microsoft.com/office/drawing/2014/main" id="{30344419-9ED5-44F7-A15E-851C0A610DB3}"/>
            </a:ext>
          </a:extLst>
        </xdr:cNvPr>
        <xdr:cNvSpPr txBox="1"/>
      </xdr:nvSpPr>
      <xdr:spPr>
        <a:xfrm>
          <a:off x="40068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293" name="テキスト ボックス 292">
          <a:extLst>
            <a:ext uri="{FF2B5EF4-FFF2-40B4-BE49-F238E27FC236}">
              <a16:creationId xmlns:a16="http://schemas.microsoft.com/office/drawing/2014/main" id="{51A0787D-8ABF-44ED-82EA-DF32F4BF6B9A}"/>
            </a:ext>
          </a:extLst>
        </xdr:cNvPr>
        <xdr:cNvSpPr txBox="1"/>
      </xdr:nvSpPr>
      <xdr:spPr>
        <a:xfrm>
          <a:off x="32575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730"/>
    <xdr:sp macro="" textlink="">
      <xdr:nvSpPr>
        <xdr:cNvPr id="294" name="テキスト ボックス 293">
          <a:extLst>
            <a:ext uri="{FF2B5EF4-FFF2-40B4-BE49-F238E27FC236}">
              <a16:creationId xmlns:a16="http://schemas.microsoft.com/office/drawing/2014/main" id="{1E6CA04A-1711-4746-9249-C605C7E1D897}"/>
            </a:ext>
          </a:extLst>
        </xdr:cNvPr>
        <xdr:cNvSpPr txBox="1"/>
      </xdr:nvSpPr>
      <xdr:spPr>
        <a:xfrm>
          <a:off x="24511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295" name="テキスト ボックス 294">
          <a:extLst>
            <a:ext uri="{FF2B5EF4-FFF2-40B4-BE49-F238E27FC236}">
              <a16:creationId xmlns:a16="http://schemas.microsoft.com/office/drawing/2014/main" id="{1BAB173F-177B-4E9C-BFF7-EC4F80167E34}"/>
            </a:ext>
          </a:extLst>
        </xdr:cNvPr>
        <xdr:cNvSpPr txBox="1"/>
      </xdr:nvSpPr>
      <xdr:spPr>
        <a:xfrm>
          <a:off x="16573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296" name="テキスト ボックス 295">
          <a:extLst>
            <a:ext uri="{FF2B5EF4-FFF2-40B4-BE49-F238E27FC236}">
              <a16:creationId xmlns:a16="http://schemas.microsoft.com/office/drawing/2014/main" id="{54E3C72E-DC89-4EC3-8794-EDD6F85AB34E}"/>
            </a:ext>
          </a:extLst>
        </xdr:cNvPr>
        <xdr:cNvSpPr txBox="1"/>
      </xdr:nvSpPr>
      <xdr:spPr>
        <a:xfrm>
          <a:off x="8572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95250</xdr:rowOff>
    </xdr:from>
    <xdr:to>
      <xdr:col>24</xdr:col>
      <xdr:colOff>114300</xdr:colOff>
      <xdr:row>80</xdr:row>
      <xdr:rowOff>26670</xdr:rowOff>
    </xdr:to>
    <xdr:sp macro="" textlink="">
      <xdr:nvSpPr>
        <xdr:cNvPr id="297" name="楕円 296">
          <a:extLst>
            <a:ext uri="{FF2B5EF4-FFF2-40B4-BE49-F238E27FC236}">
              <a16:creationId xmlns:a16="http://schemas.microsoft.com/office/drawing/2014/main" id="{E07A94B8-080B-4F85-94C4-3AB89CB3AB5B}"/>
            </a:ext>
          </a:extLst>
        </xdr:cNvPr>
        <xdr:cNvSpPr/>
      </xdr:nvSpPr>
      <xdr:spPr>
        <a:xfrm>
          <a:off x="4127500" y="131381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117475</xdr:rowOff>
    </xdr:from>
    <xdr:ext cx="403860" cy="252730"/>
    <xdr:sp macro="" textlink="">
      <xdr:nvSpPr>
        <xdr:cNvPr id="298" name="【福祉施設】&#10;有形固定資産減価償却率該当値テキスト">
          <a:extLst>
            <a:ext uri="{FF2B5EF4-FFF2-40B4-BE49-F238E27FC236}">
              <a16:creationId xmlns:a16="http://schemas.microsoft.com/office/drawing/2014/main" id="{6CDD07BB-ADD7-4C01-83B3-25A97B74A31B}"/>
            </a:ext>
          </a:extLst>
        </xdr:cNvPr>
        <xdr:cNvSpPr txBox="1"/>
      </xdr:nvSpPr>
      <xdr:spPr>
        <a:xfrm>
          <a:off x="4216400" y="1299527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34925</xdr:rowOff>
    </xdr:from>
    <xdr:to>
      <xdr:col>20</xdr:col>
      <xdr:colOff>38100</xdr:colOff>
      <xdr:row>79</xdr:row>
      <xdr:rowOff>133985</xdr:rowOff>
    </xdr:to>
    <xdr:sp macro="" textlink="">
      <xdr:nvSpPr>
        <xdr:cNvPr id="299" name="楕円 298">
          <a:extLst>
            <a:ext uri="{FF2B5EF4-FFF2-40B4-BE49-F238E27FC236}">
              <a16:creationId xmlns:a16="http://schemas.microsoft.com/office/drawing/2014/main" id="{372CBA86-3B32-4C5F-9EEC-69C40463B73D}"/>
            </a:ext>
          </a:extLst>
        </xdr:cNvPr>
        <xdr:cNvSpPr/>
      </xdr:nvSpPr>
      <xdr:spPr>
        <a:xfrm>
          <a:off x="3384550" y="130778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79</xdr:row>
      <xdr:rowOff>84455</xdr:rowOff>
    </xdr:from>
    <xdr:to>
      <xdr:col>24</xdr:col>
      <xdr:colOff>63500</xdr:colOff>
      <xdr:row>79</xdr:row>
      <xdr:rowOff>144780</xdr:rowOff>
    </xdr:to>
    <xdr:cxnSp macro="">
      <xdr:nvCxnSpPr>
        <xdr:cNvPr id="300" name="直線コネクタ 299">
          <a:extLst>
            <a:ext uri="{FF2B5EF4-FFF2-40B4-BE49-F238E27FC236}">
              <a16:creationId xmlns:a16="http://schemas.microsoft.com/office/drawing/2014/main" id="{D774CC89-20D1-421C-A087-FC1AB3D1845C}"/>
            </a:ext>
          </a:extLst>
        </xdr:cNvPr>
        <xdr:cNvCxnSpPr/>
      </xdr:nvCxnSpPr>
      <xdr:spPr>
        <a:xfrm>
          <a:off x="3429000" y="13127355"/>
          <a:ext cx="7493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23495</xdr:rowOff>
    </xdr:from>
    <xdr:to>
      <xdr:col>15</xdr:col>
      <xdr:colOff>101600</xdr:colOff>
      <xdr:row>79</xdr:row>
      <xdr:rowOff>123190</xdr:rowOff>
    </xdr:to>
    <xdr:sp macro="" textlink="">
      <xdr:nvSpPr>
        <xdr:cNvPr id="301" name="楕円 300">
          <a:extLst>
            <a:ext uri="{FF2B5EF4-FFF2-40B4-BE49-F238E27FC236}">
              <a16:creationId xmlns:a16="http://schemas.microsoft.com/office/drawing/2014/main" id="{5715BB68-0AFD-49BE-81CC-7A46249E816C}"/>
            </a:ext>
          </a:extLst>
        </xdr:cNvPr>
        <xdr:cNvSpPr/>
      </xdr:nvSpPr>
      <xdr:spPr>
        <a:xfrm>
          <a:off x="2571750" y="130663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73025</xdr:rowOff>
    </xdr:from>
    <xdr:to>
      <xdr:col>19</xdr:col>
      <xdr:colOff>171450</xdr:colOff>
      <xdr:row>79</xdr:row>
      <xdr:rowOff>84455</xdr:rowOff>
    </xdr:to>
    <xdr:cxnSp macro="">
      <xdr:nvCxnSpPr>
        <xdr:cNvPr id="302" name="直線コネクタ 301">
          <a:extLst>
            <a:ext uri="{FF2B5EF4-FFF2-40B4-BE49-F238E27FC236}">
              <a16:creationId xmlns:a16="http://schemas.microsoft.com/office/drawing/2014/main" id="{916ACA29-06B8-4AAB-8A77-DA75A7B51552}"/>
            </a:ext>
          </a:extLst>
        </xdr:cNvPr>
        <xdr:cNvCxnSpPr/>
      </xdr:nvCxnSpPr>
      <xdr:spPr>
        <a:xfrm>
          <a:off x="2622550" y="13115925"/>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18415</xdr:rowOff>
    </xdr:from>
    <xdr:to>
      <xdr:col>10</xdr:col>
      <xdr:colOff>165100</xdr:colOff>
      <xdr:row>79</xdr:row>
      <xdr:rowOff>117475</xdr:rowOff>
    </xdr:to>
    <xdr:sp macro="" textlink="">
      <xdr:nvSpPr>
        <xdr:cNvPr id="303" name="楕円 302">
          <a:extLst>
            <a:ext uri="{FF2B5EF4-FFF2-40B4-BE49-F238E27FC236}">
              <a16:creationId xmlns:a16="http://schemas.microsoft.com/office/drawing/2014/main" id="{C10E7AB6-F6A7-4D56-B0EF-2E999D36CF35}"/>
            </a:ext>
          </a:extLst>
        </xdr:cNvPr>
        <xdr:cNvSpPr/>
      </xdr:nvSpPr>
      <xdr:spPr>
        <a:xfrm>
          <a:off x="1778000" y="13061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68580</xdr:rowOff>
    </xdr:from>
    <xdr:to>
      <xdr:col>15</xdr:col>
      <xdr:colOff>50800</xdr:colOff>
      <xdr:row>79</xdr:row>
      <xdr:rowOff>73025</xdr:rowOff>
    </xdr:to>
    <xdr:cxnSp macro="">
      <xdr:nvCxnSpPr>
        <xdr:cNvPr id="304" name="直線コネクタ 303">
          <a:extLst>
            <a:ext uri="{FF2B5EF4-FFF2-40B4-BE49-F238E27FC236}">
              <a16:creationId xmlns:a16="http://schemas.microsoft.com/office/drawing/2014/main" id="{A9902756-0B20-4822-92EE-312BCABB07BE}"/>
            </a:ext>
          </a:extLst>
        </xdr:cNvPr>
        <xdr:cNvCxnSpPr/>
      </xdr:nvCxnSpPr>
      <xdr:spPr>
        <a:xfrm>
          <a:off x="1828800" y="1311148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132715</xdr:rowOff>
    </xdr:from>
    <xdr:to>
      <xdr:col>6</xdr:col>
      <xdr:colOff>38100</xdr:colOff>
      <xdr:row>79</xdr:row>
      <xdr:rowOff>64135</xdr:rowOff>
    </xdr:to>
    <xdr:sp macro="" textlink="">
      <xdr:nvSpPr>
        <xdr:cNvPr id="305" name="楕円 304">
          <a:extLst>
            <a:ext uri="{FF2B5EF4-FFF2-40B4-BE49-F238E27FC236}">
              <a16:creationId xmlns:a16="http://schemas.microsoft.com/office/drawing/2014/main" id="{A96BB22B-28BA-41B6-8D89-E92A98C76A56}"/>
            </a:ext>
          </a:extLst>
        </xdr:cNvPr>
        <xdr:cNvSpPr/>
      </xdr:nvSpPr>
      <xdr:spPr>
        <a:xfrm>
          <a:off x="984250" y="1301051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79</xdr:row>
      <xdr:rowOff>15240</xdr:rowOff>
    </xdr:from>
    <xdr:to>
      <xdr:col>10</xdr:col>
      <xdr:colOff>114300</xdr:colOff>
      <xdr:row>79</xdr:row>
      <xdr:rowOff>68580</xdr:rowOff>
    </xdr:to>
    <xdr:cxnSp macro="">
      <xdr:nvCxnSpPr>
        <xdr:cNvPr id="306" name="直線コネクタ 305">
          <a:extLst>
            <a:ext uri="{FF2B5EF4-FFF2-40B4-BE49-F238E27FC236}">
              <a16:creationId xmlns:a16="http://schemas.microsoft.com/office/drawing/2014/main" id="{EBF41A72-82FA-47B7-9BC4-D9940D51C191}"/>
            </a:ext>
          </a:extLst>
        </xdr:cNvPr>
        <xdr:cNvCxnSpPr/>
      </xdr:nvCxnSpPr>
      <xdr:spPr>
        <a:xfrm>
          <a:off x="1028700" y="13058140"/>
          <a:ext cx="8001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163195</xdr:rowOff>
    </xdr:from>
    <xdr:ext cx="403860" cy="252095"/>
    <xdr:sp macro="" textlink="">
      <xdr:nvSpPr>
        <xdr:cNvPr id="307" name="n_1aveValue【福祉施設】&#10;有形固定資産減価償却率">
          <a:extLst>
            <a:ext uri="{FF2B5EF4-FFF2-40B4-BE49-F238E27FC236}">
              <a16:creationId xmlns:a16="http://schemas.microsoft.com/office/drawing/2014/main" id="{25F4E13F-92F6-4447-AB7C-1793C01F4CC5}"/>
            </a:ext>
          </a:extLst>
        </xdr:cNvPr>
        <xdr:cNvSpPr txBox="1"/>
      </xdr:nvSpPr>
      <xdr:spPr>
        <a:xfrm>
          <a:off x="3239135" y="133711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129540</xdr:rowOff>
    </xdr:from>
    <xdr:ext cx="403860" cy="252730"/>
    <xdr:sp macro="" textlink="">
      <xdr:nvSpPr>
        <xdr:cNvPr id="308" name="n_2aveValue【福祉施設】&#10;有形固定資産減価償却率">
          <a:extLst>
            <a:ext uri="{FF2B5EF4-FFF2-40B4-BE49-F238E27FC236}">
              <a16:creationId xmlns:a16="http://schemas.microsoft.com/office/drawing/2014/main" id="{6FF5D809-CE25-4274-8C26-7EDCDAA2BDEF}"/>
            </a:ext>
          </a:extLst>
        </xdr:cNvPr>
        <xdr:cNvSpPr txBox="1"/>
      </xdr:nvSpPr>
      <xdr:spPr>
        <a:xfrm>
          <a:off x="2439035" y="1333754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103505</xdr:rowOff>
    </xdr:from>
    <xdr:ext cx="403860" cy="252730"/>
    <xdr:sp macro="" textlink="">
      <xdr:nvSpPr>
        <xdr:cNvPr id="309" name="n_3aveValue【福祉施設】&#10;有形固定資産減価償却率">
          <a:extLst>
            <a:ext uri="{FF2B5EF4-FFF2-40B4-BE49-F238E27FC236}">
              <a16:creationId xmlns:a16="http://schemas.microsoft.com/office/drawing/2014/main" id="{5423E285-5E30-4CB9-AA82-36F797E97BD5}"/>
            </a:ext>
          </a:extLst>
        </xdr:cNvPr>
        <xdr:cNvSpPr txBox="1"/>
      </xdr:nvSpPr>
      <xdr:spPr>
        <a:xfrm>
          <a:off x="1645285" y="1331150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67310</xdr:rowOff>
    </xdr:from>
    <xdr:ext cx="405130" cy="252730"/>
    <xdr:sp macro="" textlink="">
      <xdr:nvSpPr>
        <xdr:cNvPr id="310" name="n_4aveValue【福祉施設】&#10;有形固定資産減価償却率">
          <a:extLst>
            <a:ext uri="{FF2B5EF4-FFF2-40B4-BE49-F238E27FC236}">
              <a16:creationId xmlns:a16="http://schemas.microsoft.com/office/drawing/2014/main" id="{8F92BE53-7712-48F0-83EB-62100FD4F1C0}"/>
            </a:ext>
          </a:extLst>
        </xdr:cNvPr>
        <xdr:cNvSpPr txBox="1"/>
      </xdr:nvSpPr>
      <xdr:spPr>
        <a:xfrm>
          <a:off x="851535" y="1327531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77</xdr:row>
      <xdr:rowOff>150495</xdr:rowOff>
    </xdr:from>
    <xdr:ext cx="403860" cy="253365"/>
    <xdr:sp macro="" textlink="">
      <xdr:nvSpPr>
        <xdr:cNvPr id="311" name="n_1mainValue【福祉施設】&#10;有形固定資産減価償却率">
          <a:extLst>
            <a:ext uri="{FF2B5EF4-FFF2-40B4-BE49-F238E27FC236}">
              <a16:creationId xmlns:a16="http://schemas.microsoft.com/office/drawing/2014/main" id="{9AF7388C-46DA-4AA9-AA45-262B9CB8C654}"/>
            </a:ext>
          </a:extLst>
        </xdr:cNvPr>
        <xdr:cNvSpPr txBox="1"/>
      </xdr:nvSpPr>
      <xdr:spPr>
        <a:xfrm>
          <a:off x="3239135" y="128631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77</xdr:row>
      <xdr:rowOff>139065</xdr:rowOff>
    </xdr:from>
    <xdr:ext cx="403860" cy="253365"/>
    <xdr:sp macro="" textlink="">
      <xdr:nvSpPr>
        <xdr:cNvPr id="312" name="n_2mainValue【福祉施設】&#10;有形固定資産減価償却率">
          <a:extLst>
            <a:ext uri="{FF2B5EF4-FFF2-40B4-BE49-F238E27FC236}">
              <a16:creationId xmlns:a16="http://schemas.microsoft.com/office/drawing/2014/main" id="{54409B6C-06C1-4CA9-A02E-835C910B6814}"/>
            </a:ext>
          </a:extLst>
        </xdr:cNvPr>
        <xdr:cNvSpPr txBox="1"/>
      </xdr:nvSpPr>
      <xdr:spPr>
        <a:xfrm>
          <a:off x="2439035" y="128517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77</xdr:row>
      <xdr:rowOff>133985</xdr:rowOff>
    </xdr:from>
    <xdr:ext cx="403860" cy="253365"/>
    <xdr:sp macro="" textlink="">
      <xdr:nvSpPr>
        <xdr:cNvPr id="313" name="n_3mainValue【福祉施設】&#10;有形固定資産減価償却率">
          <a:extLst>
            <a:ext uri="{FF2B5EF4-FFF2-40B4-BE49-F238E27FC236}">
              <a16:creationId xmlns:a16="http://schemas.microsoft.com/office/drawing/2014/main" id="{A80870AA-2E67-4A1A-A9D4-2A0AACCB10A7}"/>
            </a:ext>
          </a:extLst>
        </xdr:cNvPr>
        <xdr:cNvSpPr txBox="1"/>
      </xdr:nvSpPr>
      <xdr:spPr>
        <a:xfrm>
          <a:off x="1645285" y="128466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77</xdr:row>
      <xdr:rowOff>80645</xdr:rowOff>
    </xdr:from>
    <xdr:ext cx="405130" cy="253365"/>
    <xdr:sp macro="" textlink="">
      <xdr:nvSpPr>
        <xdr:cNvPr id="314" name="n_4mainValue【福祉施設】&#10;有形固定資産減価償却率">
          <a:extLst>
            <a:ext uri="{FF2B5EF4-FFF2-40B4-BE49-F238E27FC236}">
              <a16:creationId xmlns:a16="http://schemas.microsoft.com/office/drawing/2014/main" id="{948E3940-685F-4FF2-8E4C-139A2E3F9AC0}"/>
            </a:ext>
          </a:extLst>
        </xdr:cNvPr>
        <xdr:cNvSpPr txBox="1"/>
      </xdr:nvSpPr>
      <xdr:spPr>
        <a:xfrm>
          <a:off x="851535" y="127933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15" name="正方形/長方形 314">
          <a:extLst>
            <a:ext uri="{FF2B5EF4-FFF2-40B4-BE49-F238E27FC236}">
              <a16:creationId xmlns:a16="http://schemas.microsoft.com/office/drawing/2014/main" id="{F514A866-59BB-4FD3-9633-35E4457EF121}"/>
            </a:ext>
          </a:extLst>
        </xdr:cNvPr>
        <xdr:cNvSpPr/>
      </xdr:nvSpPr>
      <xdr:spPr>
        <a:xfrm>
          <a:off x="5956300" y="11376025"/>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16" name="正方形/長方形 315">
          <a:extLst>
            <a:ext uri="{FF2B5EF4-FFF2-40B4-BE49-F238E27FC236}">
              <a16:creationId xmlns:a16="http://schemas.microsoft.com/office/drawing/2014/main" id="{AA514D7D-24D7-4B54-83DC-D43FC1B182CE}"/>
            </a:ext>
          </a:extLst>
        </xdr:cNvPr>
        <xdr:cNvSpPr/>
      </xdr:nvSpPr>
      <xdr:spPr>
        <a:xfrm>
          <a:off x="606425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17" name="正方形/長方形 316">
          <a:extLst>
            <a:ext uri="{FF2B5EF4-FFF2-40B4-BE49-F238E27FC236}">
              <a16:creationId xmlns:a16="http://schemas.microsoft.com/office/drawing/2014/main" id="{8C87298C-5716-453A-AB33-B6FC2B02DA0E}"/>
            </a:ext>
          </a:extLst>
        </xdr:cNvPr>
        <xdr:cNvSpPr/>
      </xdr:nvSpPr>
      <xdr:spPr>
        <a:xfrm>
          <a:off x="606425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18" name="正方形/長方形 317">
          <a:extLst>
            <a:ext uri="{FF2B5EF4-FFF2-40B4-BE49-F238E27FC236}">
              <a16:creationId xmlns:a16="http://schemas.microsoft.com/office/drawing/2014/main" id="{E4B8A41D-5A39-4909-8DB0-7C02944DB40B}"/>
            </a:ext>
          </a:extLst>
        </xdr:cNvPr>
        <xdr:cNvSpPr/>
      </xdr:nvSpPr>
      <xdr:spPr>
        <a:xfrm>
          <a:off x="69850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19" name="正方形/長方形 318">
          <a:extLst>
            <a:ext uri="{FF2B5EF4-FFF2-40B4-BE49-F238E27FC236}">
              <a16:creationId xmlns:a16="http://schemas.microsoft.com/office/drawing/2014/main" id="{B15A4356-CB36-43B1-9873-E11777F4E7C5}"/>
            </a:ext>
          </a:extLst>
        </xdr:cNvPr>
        <xdr:cNvSpPr/>
      </xdr:nvSpPr>
      <xdr:spPr>
        <a:xfrm>
          <a:off x="69850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0" name="正方形/長方形 319">
          <a:extLst>
            <a:ext uri="{FF2B5EF4-FFF2-40B4-BE49-F238E27FC236}">
              <a16:creationId xmlns:a16="http://schemas.microsoft.com/office/drawing/2014/main" id="{B98F6728-FE46-454B-BC92-F8DAFC28B15F}"/>
            </a:ext>
          </a:extLst>
        </xdr:cNvPr>
        <xdr:cNvSpPr/>
      </xdr:nvSpPr>
      <xdr:spPr>
        <a:xfrm>
          <a:off x="80137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1" name="正方形/長方形 320">
          <a:extLst>
            <a:ext uri="{FF2B5EF4-FFF2-40B4-BE49-F238E27FC236}">
              <a16:creationId xmlns:a16="http://schemas.microsoft.com/office/drawing/2014/main" id="{C49AC01D-B597-4C36-A9E4-2AB122A050CF}"/>
            </a:ext>
          </a:extLst>
        </xdr:cNvPr>
        <xdr:cNvSpPr/>
      </xdr:nvSpPr>
      <xdr:spPr>
        <a:xfrm>
          <a:off x="80137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2" name="正方形/長方形 321">
          <a:extLst>
            <a:ext uri="{FF2B5EF4-FFF2-40B4-BE49-F238E27FC236}">
              <a16:creationId xmlns:a16="http://schemas.microsoft.com/office/drawing/2014/main" id="{70678A06-4EB8-4BD0-A70F-D34B4053D469}"/>
            </a:ext>
          </a:extLst>
        </xdr:cNvPr>
        <xdr:cNvSpPr/>
      </xdr:nvSpPr>
      <xdr:spPr>
        <a:xfrm>
          <a:off x="5956300" y="1247584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3" name="テキスト ボックス 322">
          <a:extLst>
            <a:ext uri="{FF2B5EF4-FFF2-40B4-BE49-F238E27FC236}">
              <a16:creationId xmlns:a16="http://schemas.microsoft.com/office/drawing/2014/main" id="{DCBEDAF5-F0D9-4ECE-92B2-06898437FC08}"/>
            </a:ext>
          </a:extLst>
        </xdr:cNvPr>
        <xdr:cNvSpPr txBox="1"/>
      </xdr:nvSpPr>
      <xdr:spPr>
        <a:xfrm>
          <a:off x="5918200" y="1229169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4" name="直線コネクタ 323">
          <a:extLst>
            <a:ext uri="{FF2B5EF4-FFF2-40B4-BE49-F238E27FC236}">
              <a16:creationId xmlns:a16="http://schemas.microsoft.com/office/drawing/2014/main" id="{331F6679-58BA-4D1A-9BB5-677FB441092A}"/>
            </a:ext>
          </a:extLst>
        </xdr:cNvPr>
        <xdr:cNvCxnSpPr/>
      </xdr:nvCxnSpPr>
      <xdr:spPr>
        <a:xfrm>
          <a:off x="5956300" y="14678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25" name="直線コネクタ 324">
          <a:extLst>
            <a:ext uri="{FF2B5EF4-FFF2-40B4-BE49-F238E27FC236}">
              <a16:creationId xmlns:a16="http://schemas.microsoft.com/office/drawing/2014/main" id="{C33E1A0E-1FAF-499D-B3E8-7F8A28037E90}"/>
            </a:ext>
          </a:extLst>
        </xdr:cNvPr>
        <xdr:cNvCxnSpPr/>
      </xdr:nvCxnSpPr>
      <xdr:spPr>
        <a:xfrm>
          <a:off x="5956300" y="14363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6090" cy="253365"/>
    <xdr:sp macro="" textlink="">
      <xdr:nvSpPr>
        <xdr:cNvPr id="326" name="テキスト ボックス 325">
          <a:extLst>
            <a:ext uri="{FF2B5EF4-FFF2-40B4-BE49-F238E27FC236}">
              <a16:creationId xmlns:a16="http://schemas.microsoft.com/office/drawing/2014/main" id="{53690BE9-7FC3-4DA0-BD10-6D7CA9A756A5}"/>
            </a:ext>
          </a:extLst>
        </xdr:cNvPr>
        <xdr:cNvSpPr txBox="1"/>
      </xdr:nvSpPr>
      <xdr:spPr>
        <a:xfrm>
          <a:off x="5527040" y="1422463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27" name="直線コネクタ 326">
          <a:extLst>
            <a:ext uri="{FF2B5EF4-FFF2-40B4-BE49-F238E27FC236}">
              <a16:creationId xmlns:a16="http://schemas.microsoft.com/office/drawing/2014/main" id="{DBC7C7CD-6D16-4730-9839-54853EE62566}"/>
            </a:ext>
          </a:extLst>
        </xdr:cNvPr>
        <xdr:cNvCxnSpPr/>
      </xdr:nvCxnSpPr>
      <xdr:spPr>
        <a:xfrm>
          <a:off x="5956300" y="140468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6090" cy="252730"/>
    <xdr:sp macro="" textlink="">
      <xdr:nvSpPr>
        <xdr:cNvPr id="328" name="テキスト ボックス 327">
          <a:extLst>
            <a:ext uri="{FF2B5EF4-FFF2-40B4-BE49-F238E27FC236}">
              <a16:creationId xmlns:a16="http://schemas.microsoft.com/office/drawing/2014/main" id="{528B1880-98B5-4BD2-A828-FC3ABCAAA640}"/>
            </a:ext>
          </a:extLst>
        </xdr:cNvPr>
        <xdr:cNvSpPr txBox="1"/>
      </xdr:nvSpPr>
      <xdr:spPr>
        <a:xfrm>
          <a:off x="5527040" y="1390967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29" name="直線コネクタ 328">
          <a:extLst>
            <a:ext uri="{FF2B5EF4-FFF2-40B4-BE49-F238E27FC236}">
              <a16:creationId xmlns:a16="http://schemas.microsoft.com/office/drawing/2014/main" id="{469A3A63-4FFD-491F-AE15-5AF77A18A3F3}"/>
            </a:ext>
          </a:extLst>
        </xdr:cNvPr>
        <xdr:cNvCxnSpPr/>
      </xdr:nvCxnSpPr>
      <xdr:spPr>
        <a:xfrm>
          <a:off x="5956300" y="13732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6090" cy="253365"/>
    <xdr:sp macro="" textlink="">
      <xdr:nvSpPr>
        <xdr:cNvPr id="330" name="テキスト ボックス 329">
          <a:extLst>
            <a:ext uri="{FF2B5EF4-FFF2-40B4-BE49-F238E27FC236}">
              <a16:creationId xmlns:a16="http://schemas.microsoft.com/office/drawing/2014/main" id="{4B18BA28-8A0E-4809-8B68-EEB6142EB913}"/>
            </a:ext>
          </a:extLst>
        </xdr:cNvPr>
        <xdr:cNvSpPr txBox="1"/>
      </xdr:nvSpPr>
      <xdr:spPr>
        <a:xfrm>
          <a:off x="5527040" y="135959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31" name="直線コネクタ 330">
          <a:extLst>
            <a:ext uri="{FF2B5EF4-FFF2-40B4-BE49-F238E27FC236}">
              <a16:creationId xmlns:a16="http://schemas.microsoft.com/office/drawing/2014/main" id="{1D88211F-487D-45A3-833C-9FE39FD1F205}"/>
            </a:ext>
          </a:extLst>
        </xdr:cNvPr>
        <xdr:cNvCxnSpPr/>
      </xdr:nvCxnSpPr>
      <xdr:spPr>
        <a:xfrm>
          <a:off x="5956300" y="134181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6090" cy="252730"/>
    <xdr:sp macro="" textlink="">
      <xdr:nvSpPr>
        <xdr:cNvPr id="332" name="テキスト ボックス 331">
          <a:extLst>
            <a:ext uri="{FF2B5EF4-FFF2-40B4-BE49-F238E27FC236}">
              <a16:creationId xmlns:a16="http://schemas.microsoft.com/office/drawing/2014/main" id="{380383E1-A20B-4145-9943-731AFA9194DB}"/>
            </a:ext>
          </a:extLst>
        </xdr:cNvPr>
        <xdr:cNvSpPr txBox="1"/>
      </xdr:nvSpPr>
      <xdr:spPr>
        <a:xfrm>
          <a:off x="5527040" y="132816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33" name="直線コネクタ 332">
          <a:extLst>
            <a:ext uri="{FF2B5EF4-FFF2-40B4-BE49-F238E27FC236}">
              <a16:creationId xmlns:a16="http://schemas.microsoft.com/office/drawing/2014/main" id="{986A654E-2CD6-4ED6-B550-37DA27781ABC}"/>
            </a:ext>
          </a:extLst>
        </xdr:cNvPr>
        <xdr:cNvCxnSpPr/>
      </xdr:nvCxnSpPr>
      <xdr:spPr>
        <a:xfrm>
          <a:off x="5956300" y="13104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90170</xdr:rowOff>
    </xdr:from>
    <xdr:ext cx="466090" cy="252730"/>
    <xdr:sp macro="" textlink="">
      <xdr:nvSpPr>
        <xdr:cNvPr id="334" name="テキスト ボックス 333">
          <a:extLst>
            <a:ext uri="{FF2B5EF4-FFF2-40B4-BE49-F238E27FC236}">
              <a16:creationId xmlns:a16="http://schemas.microsoft.com/office/drawing/2014/main" id="{8E3DAA84-FCFC-4717-9E40-1A5CF5EC6A8F}"/>
            </a:ext>
          </a:extLst>
        </xdr:cNvPr>
        <xdr:cNvSpPr txBox="1"/>
      </xdr:nvSpPr>
      <xdr:spPr>
        <a:xfrm>
          <a:off x="5527040" y="1296797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35" name="直線コネクタ 334">
          <a:extLst>
            <a:ext uri="{FF2B5EF4-FFF2-40B4-BE49-F238E27FC236}">
              <a16:creationId xmlns:a16="http://schemas.microsoft.com/office/drawing/2014/main" id="{D11B31BE-2900-494D-9485-51BBF3A09FAE}"/>
            </a:ext>
          </a:extLst>
        </xdr:cNvPr>
        <xdr:cNvCxnSpPr/>
      </xdr:nvCxnSpPr>
      <xdr:spPr>
        <a:xfrm>
          <a:off x="5956300" y="12789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106045</xdr:rowOff>
    </xdr:from>
    <xdr:ext cx="466090" cy="252730"/>
    <xdr:sp macro="" textlink="">
      <xdr:nvSpPr>
        <xdr:cNvPr id="336" name="テキスト ボックス 335">
          <a:extLst>
            <a:ext uri="{FF2B5EF4-FFF2-40B4-BE49-F238E27FC236}">
              <a16:creationId xmlns:a16="http://schemas.microsoft.com/office/drawing/2014/main" id="{0E4354A6-5CDE-4FBB-8F6A-2A192DC96192}"/>
            </a:ext>
          </a:extLst>
        </xdr:cNvPr>
        <xdr:cNvSpPr txBox="1"/>
      </xdr:nvSpPr>
      <xdr:spPr>
        <a:xfrm>
          <a:off x="5527040" y="1265364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7" name="直線コネクタ 336">
          <a:extLst>
            <a:ext uri="{FF2B5EF4-FFF2-40B4-BE49-F238E27FC236}">
              <a16:creationId xmlns:a16="http://schemas.microsoft.com/office/drawing/2014/main" id="{556C338D-2E41-4F49-9845-1DEF6B561036}"/>
            </a:ext>
          </a:extLst>
        </xdr:cNvPr>
        <xdr:cNvCxnSpPr/>
      </xdr:nvCxnSpPr>
      <xdr:spPr>
        <a:xfrm>
          <a:off x="5956300" y="124758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730"/>
    <xdr:sp macro="" textlink="">
      <xdr:nvSpPr>
        <xdr:cNvPr id="338" name="テキスト ボックス 337">
          <a:extLst>
            <a:ext uri="{FF2B5EF4-FFF2-40B4-BE49-F238E27FC236}">
              <a16:creationId xmlns:a16="http://schemas.microsoft.com/office/drawing/2014/main" id="{E36C3467-EF16-4C15-914F-C256C4E85AA1}"/>
            </a:ext>
          </a:extLst>
        </xdr:cNvPr>
        <xdr:cNvSpPr txBox="1"/>
      </xdr:nvSpPr>
      <xdr:spPr>
        <a:xfrm>
          <a:off x="5527040" y="123393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39" name="【福祉施設】&#10;一人当たり面積グラフ枠">
          <a:extLst>
            <a:ext uri="{FF2B5EF4-FFF2-40B4-BE49-F238E27FC236}">
              <a16:creationId xmlns:a16="http://schemas.microsoft.com/office/drawing/2014/main" id="{58220738-D4D4-4E4F-A5C6-B11FBC0A6381}"/>
            </a:ext>
          </a:extLst>
        </xdr:cNvPr>
        <xdr:cNvSpPr/>
      </xdr:nvSpPr>
      <xdr:spPr>
        <a:xfrm>
          <a:off x="5956300" y="1247584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109220</xdr:rowOff>
    </xdr:from>
    <xdr:to>
      <xdr:col>54</xdr:col>
      <xdr:colOff>171450</xdr:colOff>
      <xdr:row>86</xdr:row>
      <xdr:rowOff>80010</xdr:rowOff>
    </xdr:to>
    <xdr:cxnSp macro="">
      <xdr:nvCxnSpPr>
        <xdr:cNvPr id="340" name="直線コネクタ 339">
          <a:extLst>
            <a:ext uri="{FF2B5EF4-FFF2-40B4-BE49-F238E27FC236}">
              <a16:creationId xmlns:a16="http://schemas.microsoft.com/office/drawing/2014/main" id="{182B3843-4965-4282-B574-AC73C03C50B3}"/>
            </a:ext>
          </a:extLst>
        </xdr:cNvPr>
        <xdr:cNvCxnSpPr/>
      </xdr:nvCxnSpPr>
      <xdr:spPr>
        <a:xfrm flipV="1">
          <a:off x="9429750" y="12821920"/>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84455</xdr:rowOff>
    </xdr:from>
    <xdr:ext cx="468630" cy="252095"/>
    <xdr:sp macro="" textlink="">
      <xdr:nvSpPr>
        <xdr:cNvPr id="341" name="【福祉施設】&#10;一人当たり面積最小値テキスト">
          <a:extLst>
            <a:ext uri="{FF2B5EF4-FFF2-40B4-BE49-F238E27FC236}">
              <a16:creationId xmlns:a16="http://schemas.microsoft.com/office/drawing/2014/main" id="{E7A02EE6-4D21-4D79-801A-10E27F742CDD}"/>
            </a:ext>
          </a:extLst>
        </xdr:cNvPr>
        <xdr:cNvSpPr txBox="1"/>
      </xdr:nvSpPr>
      <xdr:spPr>
        <a:xfrm>
          <a:off x="9467850" y="1428305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80010</xdr:rowOff>
    </xdr:from>
    <xdr:to>
      <xdr:col>55</xdr:col>
      <xdr:colOff>88900</xdr:colOff>
      <xdr:row>86</xdr:row>
      <xdr:rowOff>80010</xdr:rowOff>
    </xdr:to>
    <xdr:cxnSp macro="">
      <xdr:nvCxnSpPr>
        <xdr:cNvPr id="342" name="直線コネクタ 341">
          <a:extLst>
            <a:ext uri="{FF2B5EF4-FFF2-40B4-BE49-F238E27FC236}">
              <a16:creationId xmlns:a16="http://schemas.microsoft.com/office/drawing/2014/main" id="{5E5A7E5D-8221-40E2-B56E-FD7C4C193F82}"/>
            </a:ext>
          </a:extLst>
        </xdr:cNvPr>
        <xdr:cNvCxnSpPr/>
      </xdr:nvCxnSpPr>
      <xdr:spPr>
        <a:xfrm>
          <a:off x="9359900" y="14278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57150</xdr:rowOff>
    </xdr:from>
    <xdr:ext cx="468630" cy="253365"/>
    <xdr:sp macro="" textlink="">
      <xdr:nvSpPr>
        <xdr:cNvPr id="343" name="【福祉施設】&#10;一人当たり面積最大値テキスト">
          <a:extLst>
            <a:ext uri="{FF2B5EF4-FFF2-40B4-BE49-F238E27FC236}">
              <a16:creationId xmlns:a16="http://schemas.microsoft.com/office/drawing/2014/main" id="{ED5DA1A5-AD27-4188-8CDE-13F7A55F4942}"/>
            </a:ext>
          </a:extLst>
        </xdr:cNvPr>
        <xdr:cNvSpPr txBox="1"/>
      </xdr:nvSpPr>
      <xdr:spPr>
        <a:xfrm>
          <a:off x="9467850" y="1260475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0.147</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109220</xdr:rowOff>
    </xdr:from>
    <xdr:to>
      <xdr:col>55</xdr:col>
      <xdr:colOff>88900</xdr:colOff>
      <xdr:row>77</xdr:row>
      <xdr:rowOff>109220</xdr:rowOff>
    </xdr:to>
    <xdr:cxnSp macro="">
      <xdr:nvCxnSpPr>
        <xdr:cNvPr id="344" name="直線コネクタ 343">
          <a:extLst>
            <a:ext uri="{FF2B5EF4-FFF2-40B4-BE49-F238E27FC236}">
              <a16:creationId xmlns:a16="http://schemas.microsoft.com/office/drawing/2014/main" id="{29865226-B627-4C89-8E01-14320C0E65B9}"/>
            </a:ext>
          </a:extLst>
        </xdr:cNvPr>
        <xdr:cNvCxnSpPr/>
      </xdr:nvCxnSpPr>
      <xdr:spPr>
        <a:xfrm>
          <a:off x="9359900" y="12821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43180</xdr:rowOff>
    </xdr:from>
    <xdr:ext cx="468630" cy="253365"/>
    <xdr:sp macro="" textlink="">
      <xdr:nvSpPr>
        <xdr:cNvPr id="345" name="【福祉施設】&#10;一人当たり面積平均値テキスト">
          <a:extLst>
            <a:ext uri="{FF2B5EF4-FFF2-40B4-BE49-F238E27FC236}">
              <a16:creationId xmlns:a16="http://schemas.microsoft.com/office/drawing/2014/main" id="{E1EDF5D4-F55D-426F-A918-178EFD07421F}"/>
            </a:ext>
          </a:extLst>
        </xdr:cNvPr>
        <xdr:cNvSpPr txBox="1"/>
      </xdr:nvSpPr>
      <xdr:spPr>
        <a:xfrm>
          <a:off x="9467850" y="1374648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64135</xdr:rowOff>
    </xdr:from>
    <xdr:to>
      <xdr:col>55</xdr:col>
      <xdr:colOff>50800</xdr:colOff>
      <xdr:row>83</xdr:row>
      <xdr:rowOff>163830</xdr:rowOff>
    </xdr:to>
    <xdr:sp macro="" textlink="">
      <xdr:nvSpPr>
        <xdr:cNvPr id="346" name="フローチャート: 判断 345">
          <a:extLst>
            <a:ext uri="{FF2B5EF4-FFF2-40B4-BE49-F238E27FC236}">
              <a16:creationId xmlns:a16="http://schemas.microsoft.com/office/drawing/2014/main" id="{42CE666D-7403-457B-AEBC-65F4A0D108F3}"/>
            </a:ext>
          </a:extLst>
        </xdr:cNvPr>
        <xdr:cNvSpPr/>
      </xdr:nvSpPr>
      <xdr:spPr>
        <a:xfrm>
          <a:off x="9398000" y="137674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64135</xdr:rowOff>
    </xdr:from>
    <xdr:to>
      <xdr:col>50</xdr:col>
      <xdr:colOff>165100</xdr:colOff>
      <xdr:row>83</xdr:row>
      <xdr:rowOff>163830</xdr:rowOff>
    </xdr:to>
    <xdr:sp macro="" textlink="">
      <xdr:nvSpPr>
        <xdr:cNvPr id="347" name="フローチャート: 判断 346">
          <a:extLst>
            <a:ext uri="{FF2B5EF4-FFF2-40B4-BE49-F238E27FC236}">
              <a16:creationId xmlns:a16="http://schemas.microsoft.com/office/drawing/2014/main" id="{6CF60F56-7EB3-4ECE-BF6E-F7FFB51C2BFB}"/>
            </a:ext>
          </a:extLst>
        </xdr:cNvPr>
        <xdr:cNvSpPr/>
      </xdr:nvSpPr>
      <xdr:spPr>
        <a:xfrm>
          <a:off x="8636000" y="13767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64135</xdr:rowOff>
    </xdr:from>
    <xdr:to>
      <xdr:col>46</xdr:col>
      <xdr:colOff>38100</xdr:colOff>
      <xdr:row>83</xdr:row>
      <xdr:rowOff>163830</xdr:rowOff>
    </xdr:to>
    <xdr:sp macro="" textlink="">
      <xdr:nvSpPr>
        <xdr:cNvPr id="348" name="フローチャート: 判断 347">
          <a:extLst>
            <a:ext uri="{FF2B5EF4-FFF2-40B4-BE49-F238E27FC236}">
              <a16:creationId xmlns:a16="http://schemas.microsoft.com/office/drawing/2014/main" id="{29291EF2-E12D-427C-AD8C-FAEB2986F919}"/>
            </a:ext>
          </a:extLst>
        </xdr:cNvPr>
        <xdr:cNvSpPr/>
      </xdr:nvSpPr>
      <xdr:spPr>
        <a:xfrm>
          <a:off x="7842250" y="137674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64135</xdr:rowOff>
    </xdr:from>
    <xdr:to>
      <xdr:col>41</xdr:col>
      <xdr:colOff>101600</xdr:colOff>
      <xdr:row>83</xdr:row>
      <xdr:rowOff>163830</xdr:rowOff>
    </xdr:to>
    <xdr:sp macro="" textlink="">
      <xdr:nvSpPr>
        <xdr:cNvPr id="349" name="フローチャート: 判断 348">
          <a:extLst>
            <a:ext uri="{FF2B5EF4-FFF2-40B4-BE49-F238E27FC236}">
              <a16:creationId xmlns:a16="http://schemas.microsoft.com/office/drawing/2014/main" id="{76B5E845-05ED-4481-A7F1-CD82E6DE4C0A}"/>
            </a:ext>
          </a:extLst>
        </xdr:cNvPr>
        <xdr:cNvSpPr/>
      </xdr:nvSpPr>
      <xdr:spPr>
        <a:xfrm>
          <a:off x="7029450" y="13767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74930</xdr:rowOff>
    </xdr:from>
    <xdr:to>
      <xdr:col>36</xdr:col>
      <xdr:colOff>165100</xdr:colOff>
      <xdr:row>84</xdr:row>
      <xdr:rowOff>6350</xdr:rowOff>
    </xdr:to>
    <xdr:sp macro="" textlink="">
      <xdr:nvSpPr>
        <xdr:cNvPr id="350" name="フローチャート: 判断 349">
          <a:extLst>
            <a:ext uri="{FF2B5EF4-FFF2-40B4-BE49-F238E27FC236}">
              <a16:creationId xmlns:a16="http://schemas.microsoft.com/office/drawing/2014/main" id="{70732D44-3B6D-4D58-80D5-D46927D3465A}"/>
            </a:ext>
          </a:extLst>
        </xdr:cNvPr>
        <xdr:cNvSpPr/>
      </xdr:nvSpPr>
      <xdr:spPr>
        <a:xfrm>
          <a:off x="6235700" y="137782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351" name="テキスト ボックス 350">
          <a:extLst>
            <a:ext uri="{FF2B5EF4-FFF2-40B4-BE49-F238E27FC236}">
              <a16:creationId xmlns:a16="http://schemas.microsoft.com/office/drawing/2014/main" id="{3A72FE8D-4851-4A46-A521-997FC8946E0D}"/>
            </a:ext>
          </a:extLst>
        </xdr:cNvPr>
        <xdr:cNvSpPr txBox="1"/>
      </xdr:nvSpPr>
      <xdr:spPr>
        <a:xfrm>
          <a:off x="925830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352" name="テキスト ボックス 351">
          <a:extLst>
            <a:ext uri="{FF2B5EF4-FFF2-40B4-BE49-F238E27FC236}">
              <a16:creationId xmlns:a16="http://schemas.microsoft.com/office/drawing/2014/main" id="{E533C9A0-B219-42F1-8C51-2C4251ACC17F}"/>
            </a:ext>
          </a:extLst>
        </xdr:cNvPr>
        <xdr:cNvSpPr txBox="1"/>
      </xdr:nvSpPr>
      <xdr:spPr>
        <a:xfrm>
          <a:off x="85153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353" name="テキスト ボックス 352">
          <a:extLst>
            <a:ext uri="{FF2B5EF4-FFF2-40B4-BE49-F238E27FC236}">
              <a16:creationId xmlns:a16="http://schemas.microsoft.com/office/drawing/2014/main" id="{5BF4EA0F-A116-4F02-9A1A-2247F195737C}"/>
            </a:ext>
          </a:extLst>
        </xdr:cNvPr>
        <xdr:cNvSpPr txBox="1"/>
      </xdr:nvSpPr>
      <xdr:spPr>
        <a:xfrm>
          <a:off x="77152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730"/>
    <xdr:sp macro="" textlink="">
      <xdr:nvSpPr>
        <xdr:cNvPr id="354" name="テキスト ボックス 353">
          <a:extLst>
            <a:ext uri="{FF2B5EF4-FFF2-40B4-BE49-F238E27FC236}">
              <a16:creationId xmlns:a16="http://schemas.microsoft.com/office/drawing/2014/main" id="{37CA462F-8D1B-48DF-906B-8EAF14D2D4E2}"/>
            </a:ext>
          </a:extLst>
        </xdr:cNvPr>
        <xdr:cNvSpPr txBox="1"/>
      </xdr:nvSpPr>
      <xdr:spPr>
        <a:xfrm>
          <a:off x="69088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355" name="テキスト ボックス 354">
          <a:extLst>
            <a:ext uri="{FF2B5EF4-FFF2-40B4-BE49-F238E27FC236}">
              <a16:creationId xmlns:a16="http://schemas.microsoft.com/office/drawing/2014/main" id="{16F00B96-66B5-4B3C-80BD-D75AAAC3ED81}"/>
            </a:ext>
          </a:extLst>
        </xdr:cNvPr>
        <xdr:cNvSpPr txBox="1"/>
      </xdr:nvSpPr>
      <xdr:spPr>
        <a:xfrm>
          <a:off x="61150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81</xdr:row>
      <xdr:rowOff>165735</xdr:rowOff>
    </xdr:from>
    <xdr:to>
      <xdr:col>55</xdr:col>
      <xdr:colOff>50800</xdr:colOff>
      <xdr:row>82</xdr:row>
      <xdr:rowOff>97155</xdr:rowOff>
    </xdr:to>
    <xdr:sp macro="" textlink="">
      <xdr:nvSpPr>
        <xdr:cNvPr id="356" name="楕円 355">
          <a:extLst>
            <a:ext uri="{FF2B5EF4-FFF2-40B4-BE49-F238E27FC236}">
              <a16:creationId xmlns:a16="http://schemas.microsoft.com/office/drawing/2014/main" id="{841764FB-4C5C-4F9C-9C5E-8C0F7FB7B665}"/>
            </a:ext>
          </a:extLst>
        </xdr:cNvPr>
        <xdr:cNvSpPr/>
      </xdr:nvSpPr>
      <xdr:spPr>
        <a:xfrm>
          <a:off x="9398000" y="1353883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20320</xdr:rowOff>
    </xdr:from>
    <xdr:ext cx="468630" cy="252730"/>
    <xdr:sp macro="" textlink="">
      <xdr:nvSpPr>
        <xdr:cNvPr id="357" name="【福祉施設】&#10;一人当たり面積該当値テキスト">
          <a:extLst>
            <a:ext uri="{FF2B5EF4-FFF2-40B4-BE49-F238E27FC236}">
              <a16:creationId xmlns:a16="http://schemas.microsoft.com/office/drawing/2014/main" id="{DF5EB999-AD19-4E22-9EC2-B5583F98FED6}"/>
            </a:ext>
          </a:extLst>
        </xdr:cNvPr>
        <xdr:cNvSpPr txBox="1"/>
      </xdr:nvSpPr>
      <xdr:spPr>
        <a:xfrm>
          <a:off x="9467850" y="1339342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81</xdr:row>
      <xdr:rowOff>165735</xdr:rowOff>
    </xdr:from>
    <xdr:to>
      <xdr:col>50</xdr:col>
      <xdr:colOff>165100</xdr:colOff>
      <xdr:row>82</xdr:row>
      <xdr:rowOff>97155</xdr:rowOff>
    </xdr:to>
    <xdr:sp macro="" textlink="">
      <xdr:nvSpPr>
        <xdr:cNvPr id="358" name="楕円 357">
          <a:extLst>
            <a:ext uri="{FF2B5EF4-FFF2-40B4-BE49-F238E27FC236}">
              <a16:creationId xmlns:a16="http://schemas.microsoft.com/office/drawing/2014/main" id="{655B8370-1775-4288-BC44-F9C299F1A9D6}"/>
            </a:ext>
          </a:extLst>
        </xdr:cNvPr>
        <xdr:cNvSpPr/>
      </xdr:nvSpPr>
      <xdr:spPr>
        <a:xfrm>
          <a:off x="8636000" y="135388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48260</xdr:rowOff>
    </xdr:from>
    <xdr:to>
      <xdr:col>55</xdr:col>
      <xdr:colOff>0</xdr:colOff>
      <xdr:row>82</xdr:row>
      <xdr:rowOff>48260</xdr:rowOff>
    </xdr:to>
    <xdr:cxnSp macro="">
      <xdr:nvCxnSpPr>
        <xdr:cNvPr id="359" name="直線コネクタ 358">
          <a:extLst>
            <a:ext uri="{FF2B5EF4-FFF2-40B4-BE49-F238E27FC236}">
              <a16:creationId xmlns:a16="http://schemas.microsoft.com/office/drawing/2014/main" id="{BB2B0EAC-2DF6-4DAA-AEA8-3A952C658225}"/>
            </a:ext>
          </a:extLst>
        </xdr:cNvPr>
        <xdr:cNvCxnSpPr/>
      </xdr:nvCxnSpPr>
      <xdr:spPr>
        <a:xfrm>
          <a:off x="8686800" y="1358646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51435</xdr:rowOff>
    </xdr:from>
    <xdr:to>
      <xdr:col>46</xdr:col>
      <xdr:colOff>38100</xdr:colOff>
      <xdr:row>82</xdr:row>
      <xdr:rowOff>151130</xdr:rowOff>
    </xdr:to>
    <xdr:sp macro="" textlink="">
      <xdr:nvSpPr>
        <xdr:cNvPr id="360" name="楕円 359">
          <a:extLst>
            <a:ext uri="{FF2B5EF4-FFF2-40B4-BE49-F238E27FC236}">
              <a16:creationId xmlns:a16="http://schemas.microsoft.com/office/drawing/2014/main" id="{0E444A88-E737-422A-AD32-4F2322C2AC4E}"/>
            </a:ext>
          </a:extLst>
        </xdr:cNvPr>
        <xdr:cNvSpPr/>
      </xdr:nvSpPr>
      <xdr:spPr>
        <a:xfrm>
          <a:off x="7842250" y="135896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82</xdr:row>
      <xdr:rowOff>48260</xdr:rowOff>
    </xdr:from>
    <xdr:to>
      <xdr:col>50</xdr:col>
      <xdr:colOff>114300</xdr:colOff>
      <xdr:row>82</xdr:row>
      <xdr:rowOff>100965</xdr:rowOff>
    </xdr:to>
    <xdr:cxnSp macro="">
      <xdr:nvCxnSpPr>
        <xdr:cNvPr id="361" name="直線コネクタ 360">
          <a:extLst>
            <a:ext uri="{FF2B5EF4-FFF2-40B4-BE49-F238E27FC236}">
              <a16:creationId xmlns:a16="http://schemas.microsoft.com/office/drawing/2014/main" id="{DA5BC07D-6C6D-4830-8406-CD1CA017894B}"/>
            </a:ext>
          </a:extLst>
        </xdr:cNvPr>
        <xdr:cNvCxnSpPr/>
      </xdr:nvCxnSpPr>
      <xdr:spPr>
        <a:xfrm flipV="1">
          <a:off x="7886700" y="13586460"/>
          <a:ext cx="8001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19050</xdr:rowOff>
    </xdr:from>
    <xdr:to>
      <xdr:col>41</xdr:col>
      <xdr:colOff>101600</xdr:colOff>
      <xdr:row>82</xdr:row>
      <xdr:rowOff>118110</xdr:rowOff>
    </xdr:to>
    <xdr:sp macro="" textlink="">
      <xdr:nvSpPr>
        <xdr:cNvPr id="362" name="楕円 361">
          <a:extLst>
            <a:ext uri="{FF2B5EF4-FFF2-40B4-BE49-F238E27FC236}">
              <a16:creationId xmlns:a16="http://schemas.microsoft.com/office/drawing/2014/main" id="{F5776916-E82E-41D5-B989-8BC23D1AB314}"/>
            </a:ext>
          </a:extLst>
        </xdr:cNvPr>
        <xdr:cNvSpPr/>
      </xdr:nvSpPr>
      <xdr:spPr>
        <a:xfrm>
          <a:off x="7029450" y="13557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69215</xdr:rowOff>
    </xdr:from>
    <xdr:to>
      <xdr:col>45</xdr:col>
      <xdr:colOff>171450</xdr:colOff>
      <xdr:row>82</xdr:row>
      <xdr:rowOff>100965</xdr:rowOff>
    </xdr:to>
    <xdr:cxnSp macro="">
      <xdr:nvCxnSpPr>
        <xdr:cNvPr id="363" name="直線コネクタ 362">
          <a:extLst>
            <a:ext uri="{FF2B5EF4-FFF2-40B4-BE49-F238E27FC236}">
              <a16:creationId xmlns:a16="http://schemas.microsoft.com/office/drawing/2014/main" id="{A7DBCE9A-8CF5-4C37-969B-01E77AC58DD6}"/>
            </a:ext>
          </a:extLst>
        </xdr:cNvPr>
        <xdr:cNvCxnSpPr/>
      </xdr:nvCxnSpPr>
      <xdr:spPr>
        <a:xfrm>
          <a:off x="7080250" y="13607415"/>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61595</xdr:rowOff>
    </xdr:from>
    <xdr:to>
      <xdr:col>36</xdr:col>
      <xdr:colOff>165100</xdr:colOff>
      <xdr:row>82</xdr:row>
      <xdr:rowOff>161925</xdr:rowOff>
    </xdr:to>
    <xdr:sp macro="" textlink="">
      <xdr:nvSpPr>
        <xdr:cNvPr id="364" name="楕円 363">
          <a:extLst>
            <a:ext uri="{FF2B5EF4-FFF2-40B4-BE49-F238E27FC236}">
              <a16:creationId xmlns:a16="http://schemas.microsoft.com/office/drawing/2014/main" id="{EE575DD8-6F31-456A-A28B-F37B51E1B096}"/>
            </a:ext>
          </a:extLst>
        </xdr:cNvPr>
        <xdr:cNvSpPr/>
      </xdr:nvSpPr>
      <xdr:spPr>
        <a:xfrm>
          <a:off x="6235700" y="135997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69215</xdr:rowOff>
    </xdr:from>
    <xdr:to>
      <xdr:col>41</xdr:col>
      <xdr:colOff>50800</xdr:colOff>
      <xdr:row>82</xdr:row>
      <xdr:rowOff>111760</xdr:rowOff>
    </xdr:to>
    <xdr:cxnSp macro="">
      <xdr:nvCxnSpPr>
        <xdr:cNvPr id="365" name="直線コネクタ 364">
          <a:extLst>
            <a:ext uri="{FF2B5EF4-FFF2-40B4-BE49-F238E27FC236}">
              <a16:creationId xmlns:a16="http://schemas.microsoft.com/office/drawing/2014/main" id="{188C78B6-0D20-4003-B845-7A8CD1EF7C09}"/>
            </a:ext>
          </a:extLst>
        </xdr:cNvPr>
        <xdr:cNvCxnSpPr/>
      </xdr:nvCxnSpPr>
      <xdr:spPr>
        <a:xfrm flipV="1">
          <a:off x="6286500" y="13607415"/>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154940</xdr:rowOff>
    </xdr:from>
    <xdr:ext cx="469900" cy="253365"/>
    <xdr:sp macro="" textlink="">
      <xdr:nvSpPr>
        <xdr:cNvPr id="366" name="n_1aveValue【福祉施設】&#10;一人当たり面積">
          <a:extLst>
            <a:ext uri="{FF2B5EF4-FFF2-40B4-BE49-F238E27FC236}">
              <a16:creationId xmlns:a16="http://schemas.microsoft.com/office/drawing/2014/main" id="{19F433BF-EE57-429C-B723-2F9ED894C9E6}"/>
            </a:ext>
          </a:extLst>
        </xdr:cNvPr>
        <xdr:cNvSpPr txBox="1"/>
      </xdr:nvSpPr>
      <xdr:spPr>
        <a:xfrm>
          <a:off x="8458200" y="13858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154940</xdr:rowOff>
    </xdr:from>
    <xdr:ext cx="469900" cy="253365"/>
    <xdr:sp macro="" textlink="">
      <xdr:nvSpPr>
        <xdr:cNvPr id="367" name="n_2aveValue【福祉施設】&#10;一人当たり面積">
          <a:extLst>
            <a:ext uri="{FF2B5EF4-FFF2-40B4-BE49-F238E27FC236}">
              <a16:creationId xmlns:a16="http://schemas.microsoft.com/office/drawing/2014/main" id="{B20E1915-DCB1-40DF-BC00-22A1304EA920}"/>
            </a:ext>
          </a:extLst>
        </xdr:cNvPr>
        <xdr:cNvSpPr txBox="1"/>
      </xdr:nvSpPr>
      <xdr:spPr>
        <a:xfrm>
          <a:off x="7677150" y="13858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154940</xdr:rowOff>
    </xdr:from>
    <xdr:ext cx="469900" cy="253365"/>
    <xdr:sp macro="" textlink="">
      <xdr:nvSpPr>
        <xdr:cNvPr id="368" name="n_3aveValue【福祉施設】&#10;一人当たり面積">
          <a:extLst>
            <a:ext uri="{FF2B5EF4-FFF2-40B4-BE49-F238E27FC236}">
              <a16:creationId xmlns:a16="http://schemas.microsoft.com/office/drawing/2014/main" id="{19A3DC55-9AC7-4B06-ACA8-D0657E015E65}"/>
            </a:ext>
          </a:extLst>
        </xdr:cNvPr>
        <xdr:cNvSpPr txBox="1"/>
      </xdr:nvSpPr>
      <xdr:spPr>
        <a:xfrm>
          <a:off x="6864350" y="13858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165735</xdr:rowOff>
    </xdr:from>
    <xdr:ext cx="469900" cy="252095"/>
    <xdr:sp macro="" textlink="">
      <xdr:nvSpPr>
        <xdr:cNvPr id="369" name="n_4aveValue【福祉施設】&#10;一人当たり面積">
          <a:extLst>
            <a:ext uri="{FF2B5EF4-FFF2-40B4-BE49-F238E27FC236}">
              <a16:creationId xmlns:a16="http://schemas.microsoft.com/office/drawing/2014/main" id="{0D403D44-0EC7-4CC3-A715-BD9A97A40F44}"/>
            </a:ext>
          </a:extLst>
        </xdr:cNvPr>
        <xdr:cNvSpPr txBox="1"/>
      </xdr:nvSpPr>
      <xdr:spPr>
        <a:xfrm>
          <a:off x="6070600" y="138690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80</xdr:row>
      <xdr:rowOff>113665</xdr:rowOff>
    </xdr:from>
    <xdr:ext cx="469900" cy="253365"/>
    <xdr:sp macro="" textlink="">
      <xdr:nvSpPr>
        <xdr:cNvPr id="370" name="n_1mainValue【福祉施設】&#10;一人当たり面積">
          <a:extLst>
            <a:ext uri="{FF2B5EF4-FFF2-40B4-BE49-F238E27FC236}">
              <a16:creationId xmlns:a16="http://schemas.microsoft.com/office/drawing/2014/main" id="{4AE8A985-BB1C-4235-B528-819A1FA74983}"/>
            </a:ext>
          </a:extLst>
        </xdr:cNvPr>
        <xdr:cNvSpPr txBox="1"/>
      </xdr:nvSpPr>
      <xdr:spPr>
        <a:xfrm>
          <a:off x="8458200" y="133216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80</xdr:row>
      <xdr:rowOff>167005</xdr:rowOff>
    </xdr:from>
    <xdr:ext cx="469900" cy="252730"/>
    <xdr:sp macro="" textlink="">
      <xdr:nvSpPr>
        <xdr:cNvPr id="371" name="n_2mainValue【福祉施設】&#10;一人当たり面積">
          <a:extLst>
            <a:ext uri="{FF2B5EF4-FFF2-40B4-BE49-F238E27FC236}">
              <a16:creationId xmlns:a16="http://schemas.microsoft.com/office/drawing/2014/main" id="{F7A917A0-B5C6-430C-A119-8BCCC7CAC985}"/>
            </a:ext>
          </a:extLst>
        </xdr:cNvPr>
        <xdr:cNvSpPr txBox="1"/>
      </xdr:nvSpPr>
      <xdr:spPr>
        <a:xfrm>
          <a:off x="7677150" y="133750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80</xdr:row>
      <xdr:rowOff>134620</xdr:rowOff>
    </xdr:from>
    <xdr:ext cx="469900" cy="253365"/>
    <xdr:sp macro="" textlink="">
      <xdr:nvSpPr>
        <xdr:cNvPr id="372" name="n_3mainValue【福祉施設】&#10;一人当たり面積">
          <a:extLst>
            <a:ext uri="{FF2B5EF4-FFF2-40B4-BE49-F238E27FC236}">
              <a16:creationId xmlns:a16="http://schemas.microsoft.com/office/drawing/2014/main" id="{227EBF33-82D3-4E27-A8C6-0551E5A5B4AE}"/>
            </a:ext>
          </a:extLst>
        </xdr:cNvPr>
        <xdr:cNvSpPr txBox="1"/>
      </xdr:nvSpPr>
      <xdr:spPr>
        <a:xfrm>
          <a:off x="6864350" y="13342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10160</xdr:rowOff>
    </xdr:from>
    <xdr:ext cx="469900" cy="252730"/>
    <xdr:sp macro="" textlink="">
      <xdr:nvSpPr>
        <xdr:cNvPr id="373" name="n_4mainValue【福祉施設】&#10;一人当たり面積">
          <a:extLst>
            <a:ext uri="{FF2B5EF4-FFF2-40B4-BE49-F238E27FC236}">
              <a16:creationId xmlns:a16="http://schemas.microsoft.com/office/drawing/2014/main" id="{B15D4D4D-C087-4B36-98AF-AC78C549A09D}"/>
            </a:ext>
          </a:extLst>
        </xdr:cNvPr>
        <xdr:cNvSpPr txBox="1"/>
      </xdr:nvSpPr>
      <xdr:spPr>
        <a:xfrm>
          <a:off x="6070600" y="133832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3A1FF609-7A6D-4DE1-8919-58A4CBCFC7F1}"/>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579EA7FA-2CB5-49DC-B42F-B3A4176A3930}"/>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5732C2B2-3C57-4EBB-A900-B7C77AC102A7}"/>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6C4A814-6A45-471B-93DB-5708D1C797FF}"/>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3A07C8B-9CB2-4DDF-8973-A276DC383D27}"/>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BFC7FC8-C5F3-409B-BA65-06A1A650DA08}"/>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10ABF0B-60F4-4791-B62F-65DCF8EDF3B5}"/>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39B6048B-9498-4F0C-884B-3E99D3E87DEB}"/>
            </a:ext>
          </a:extLst>
        </xdr:cNvPr>
        <xdr:cNvSpPr/>
      </xdr:nvSpPr>
      <xdr:spPr>
        <a:xfrm>
          <a:off x="6858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2" name="テキスト ボックス 381">
          <a:extLst>
            <a:ext uri="{FF2B5EF4-FFF2-40B4-BE49-F238E27FC236}">
              <a16:creationId xmlns:a16="http://schemas.microsoft.com/office/drawing/2014/main" id="{8D67117A-C021-43B7-AC4F-EAA72C1F8B31}"/>
            </a:ext>
          </a:extLst>
        </xdr:cNvPr>
        <xdr:cNvSpPr txBox="1"/>
      </xdr:nvSpPr>
      <xdr:spPr>
        <a:xfrm>
          <a:off x="666750" y="159639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6DDF619C-775B-4A02-82F0-06A37579E968}"/>
            </a:ext>
          </a:extLst>
        </xdr:cNvPr>
        <xdr:cNvCxnSpPr/>
      </xdr:nvCxnSpPr>
      <xdr:spPr>
        <a:xfrm>
          <a:off x="6858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4" name="テキスト ボックス 383">
          <a:extLst>
            <a:ext uri="{FF2B5EF4-FFF2-40B4-BE49-F238E27FC236}">
              <a16:creationId xmlns:a16="http://schemas.microsoft.com/office/drawing/2014/main" id="{D3091632-EBE4-4B44-AE85-9894F1402041}"/>
            </a:ext>
          </a:extLst>
        </xdr:cNvPr>
        <xdr:cNvSpPr txBox="1"/>
      </xdr:nvSpPr>
      <xdr:spPr>
        <a:xfrm>
          <a:off x="275590" y="18209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DE2B3505-78A9-405A-9881-393D32A0FFF7}"/>
            </a:ext>
          </a:extLst>
        </xdr:cNvPr>
        <xdr:cNvCxnSpPr/>
      </xdr:nvCxnSpPr>
      <xdr:spPr>
        <a:xfrm>
          <a:off x="685800" y="179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090" cy="259080"/>
    <xdr:sp macro="" textlink="">
      <xdr:nvSpPr>
        <xdr:cNvPr id="386" name="テキスト ボックス 385">
          <a:extLst>
            <a:ext uri="{FF2B5EF4-FFF2-40B4-BE49-F238E27FC236}">
              <a16:creationId xmlns:a16="http://schemas.microsoft.com/office/drawing/2014/main" id="{0CE13E5F-9313-417F-94FF-93A58F34BDE1}"/>
            </a:ext>
          </a:extLst>
        </xdr:cNvPr>
        <xdr:cNvSpPr txBox="1"/>
      </xdr:nvSpPr>
      <xdr:spPr>
        <a:xfrm>
          <a:off x="275590" y="17840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7C10AF28-3744-4E46-82B0-6B8CC6FD0A2A}"/>
            </a:ext>
          </a:extLst>
        </xdr:cNvPr>
        <xdr:cNvCxnSpPr/>
      </xdr:nvCxnSpPr>
      <xdr:spPr>
        <a:xfrm>
          <a:off x="685800" y="1761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1955" cy="257810"/>
    <xdr:sp macro="" textlink="">
      <xdr:nvSpPr>
        <xdr:cNvPr id="388" name="テキスト ボックス 387">
          <a:extLst>
            <a:ext uri="{FF2B5EF4-FFF2-40B4-BE49-F238E27FC236}">
              <a16:creationId xmlns:a16="http://schemas.microsoft.com/office/drawing/2014/main" id="{B624358D-8A44-4E19-B2BD-DD4DE40BC942}"/>
            </a:ext>
          </a:extLst>
        </xdr:cNvPr>
        <xdr:cNvSpPr txBox="1"/>
      </xdr:nvSpPr>
      <xdr:spPr>
        <a:xfrm>
          <a:off x="339725" y="1747901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F4737AF2-DB23-4E15-9873-043730FAC307}"/>
            </a:ext>
          </a:extLst>
        </xdr:cNvPr>
        <xdr:cNvCxnSpPr/>
      </xdr:nvCxnSpPr>
      <xdr:spPr>
        <a:xfrm>
          <a:off x="685800" y="1724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1955" cy="259080"/>
    <xdr:sp macro="" textlink="">
      <xdr:nvSpPr>
        <xdr:cNvPr id="390" name="テキスト ボックス 389">
          <a:extLst>
            <a:ext uri="{FF2B5EF4-FFF2-40B4-BE49-F238E27FC236}">
              <a16:creationId xmlns:a16="http://schemas.microsoft.com/office/drawing/2014/main" id="{CCD7AEB5-94DC-4636-BFDB-EE9E39E9E3F1}"/>
            </a:ext>
          </a:extLst>
        </xdr:cNvPr>
        <xdr:cNvSpPr txBox="1"/>
      </xdr:nvSpPr>
      <xdr:spPr>
        <a:xfrm>
          <a:off x="339725" y="17110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CA18A128-758B-48C0-BB97-195CF3EBA838}"/>
            </a:ext>
          </a:extLst>
        </xdr:cNvPr>
        <xdr:cNvCxnSpPr/>
      </xdr:nvCxnSpPr>
      <xdr:spPr>
        <a:xfrm>
          <a:off x="6858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1955" cy="259080"/>
    <xdr:sp macro="" textlink="">
      <xdr:nvSpPr>
        <xdr:cNvPr id="392" name="テキスト ボックス 391">
          <a:extLst>
            <a:ext uri="{FF2B5EF4-FFF2-40B4-BE49-F238E27FC236}">
              <a16:creationId xmlns:a16="http://schemas.microsoft.com/office/drawing/2014/main" id="{0FD97A44-6A03-4D18-A833-3B7F507B8D31}"/>
            </a:ext>
          </a:extLst>
        </xdr:cNvPr>
        <xdr:cNvSpPr txBox="1"/>
      </xdr:nvSpPr>
      <xdr:spPr>
        <a:xfrm>
          <a:off x="339725" y="16742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841F0B55-1DD4-4D66-9C81-794E55498019}"/>
            </a:ext>
          </a:extLst>
        </xdr:cNvPr>
        <xdr:cNvCxnSpPr/>
      </xdr:nvCxnSpPr>
      <xdr:spPr>
        <a:xfrm>
          <a:off x="685800" y="1651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1955" cy="257810"/>
    <xdr:sp macro="" textlink="">
      <xdr:nvSpPr>
        <xdr:cNvPr id="394" name="テキスト ボックス 393">
          <a:extLst>
            <a:ext uri="{FF2B5EF4-FFF2-40B4-BE49-F238E27FC236}">
              <a16:creationId xmlns:a16="http://schemas.microsoft.com/office/drawing/2014/main" id="{99939B3D-BEF9-428D-AFD3-D1319F2EF626}"/>
            </a:ext>
          </a:extLst>
        </xdr:cNvPr>
        <xdr:cNvSpPr txBox="1"/>
      </xdr:nvSpPr>
      <xdr:spPr>
        <a:xfrm>
          <a:off x="339725" y="1637411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5065B5FE-8E22-4AD7-98FC-2A1BE6DED87B}"/>
            </a:ext>
          </a:extLst>
        </xdr:cNvPr>
        <xdr:cNvCxnSpPr/>
      </xdr:nvCxnSpPr>
      <xdr:spPr>
        <a:xfrm>
          <a:off x="6858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396" name="テキスト ボックス 395">
          <a:extLst>
            <a:ext uri="{FF2B5EF4-FFF2-40B4-BE49-F238E27FC236}">
              <a16:creationId xmlns:a16="http://schemas.microsoft.com/office/drawing/2014/main" id="{508C5BE6-DBBA-40CE-940E-EEBCC58080FB}"/>
            </a:ext>
          </a:extLst>
        </xdr:cNvPr>
        <xdr:cNvSpPr txBox="1"/>
      </xdr:nvSpPr>
      <xdr:spPr>
        <a:xfrm>
          <a:off x="384810" y="160121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47EC6229-8B46-4AE4-ADFA-36DEB2AB17A3}"/>
            </a:ext>
          </a:extLst>
        </xdr:cNvPr>
        <xdr:cNvSpPr/>
      </xdr:nvSpPr>
      <xdr:spPr>
        <a:xfrm>
          <a:off x="6858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E01124DE-AE08-4E2D-AC36-9D7FB67DCE3C}"/>
            </a:ext>
          </a:extLst>
        </xdr:cNvPr>
        <xdr:cNvCxnSpPr/>
      </xdr:nvCxnSpPr>
      <xdr:spPr>
        <a:xfrm flipV="1">
          <a:off x="4177665" y="1652333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8630" cy="257810"/>
    <xdr:sp macro="" textlink="">
      <xdr:nvSpPr>
        <xdr:cNvPr id="399" name="【市民会館】&#10;有形固定資産減価償却率最小値テキスト">
          <a:extLst>
            <a:ext uri="{FF2B5EF4-FFF2-40B4-BE49-F238E27FC236}">
              <a16:creationId xmlns:a16="http://schemas.microsoft.com/office/drawing/2014/main" id="{5DBE4410-9593-4237-B58A-51D272520230}"/>
            </a:ext>
          </a:extLst>
        </xdr:cNvPr>
        <xdr:cNvSpPr txBox="1"/>
      </xdr:nvSpPr>
      <xdr:spPr>
        <a:xfrm>
          <a:off x="4216400" y="179870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998EDCDE-82D3-409D-8625-DD07A246B395}"/>
            </a:ext>
          </a:extLst>
        </xdr:cNvPr>
        <xdr:cNvCxnSpPr/>
      </xdr:nvCxnSpPr>
      <xdr:spPr>
        <a:xfrm>
          <a:off x="4108450" y="17983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132080</xdr:rowOff>
    </xdr:from>
    <xdr:ext cx="403860" cy="257810"/>
    <xdr:sp macro="" textlink="">
      <xdr:nvSpPr>
        <xdr:cNvPr id="401" name="【市民会館】&#10;有形固定資産減価償却率最大値テキスト">
          <a:extLst>
            <a:ext uri="{FF2B5EF4-FFF2-40B4-BE49-F238E27FC236}">
              <a16:creationId xmlns:a16="http://schemas.microsoft.com/office/drawing/2014/main" id="{A8C267D3-A6EE-4222-A359-9A3E694EC74F}"/>
            </a:ext>
          </a:extLst>
        </xdr:cNvPr>
        <xdr:cNvSpPr txBox="1"/>
      </xdr:nvSpPr>
      <xdr:spPr>
        <a:xfrm>
          <a:off x="4216400" y="163118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13335</xdr:rowOff>
    </xdr:from>
    <xdr:to>
      <xdr:col>24</xdr:col>
      <xdr:colOff>152400</xdr:colOff>
      <xdr:row>100</xdr:row>
      <xdr:rowOff>13335</xdr:rowOff>
    </xdr:to>
    <xdr:cxnSp macro="">
      <xdr:nvCxnSpPr>
        <xdr:cNvPr id="402" name="直線コネクタ 401">
          <a:extLst>
            <a:ext uri="{FF2B5EF4-FFF2-40B4-BE49-F238E27FC236}">
              <a16:creationId xmlns:a16="http://schemas.microsoft.com/office/drawing/2014/main" id="{4BB2B66D-772F-49A7-9F9D-1789DF816864}"/>
            </a:ext>
          </a:extLst>
        </xdr:cNvPr>
        <xdr:cNvCxnSpPr/>
      </xdr:nvCxnSpPr>
      <xdr:spPr>
        <a:xfrm>
          <a:off x="4108450" y="16523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92075</xdr:rowOff>
    </xdr:from>
    <xdr:ext cx="403860" cy="259080"/>
    <xdr:sp macro="" textlink="">
      <xdr:nvSpPr>
        <xdr:cNvPr id="403" name="【市民会館】&#10;有形固定資産減価償却率平均値テキスト">
          <a:extLst>
            <a:ext uri="{FF2B5EF4-FFF2-40B4-BE49-F238E27FC236}">
              <a16:creationId xmlns:a16="http://schemas.microsoft.com/office/drawing/2014/main" id="{2C9E5C8D-B6A2-4C86-A11B-7FEDE9D6D2B3}"/>
            </a:ext>
          </a:extLst>
        </xdr:cNvPr>
        <xdr:cNvSpPr txBox="1"/>
      </xdr:nvSpPr>
      <xdr:spPr>
        <a:xfrm>
          <a:off x="4216400" y="1693227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69215</xdr:rowOff>
    </xdr:from>
    <xdr:to>
      <xdr:col>24</xdr:col>
      <xdr:colOff>114300</xdr:colOff>
      <xdr:row>103</xdr:row>
      <xdr:rowOff>170815</xdr:rowOff>
    </xdr:to>
    <xdr:sp macro="" textlink="">
      <xdr:nvSpPr>
        <xdr:cNvPr id="404" name="フローチャート: 判断 403">
          <a:extLst>
            <a:ext uri="{FF2B5EF4-FFF2-40B4-BE49-F238E27FC236}">
              <a16:creationId xmlns:a16="http://schemas.microsoft.com/office/drawing/2014/main" id="{98011FFC-5227-4CAF-9B27-D31B0A5BBEDD}"/>
            </a:ext>
          </a:extLst>
        </xdr:cNvPr>
        <xdr:cNvSpPr/>
      </xdr:nvSpPr>
      <xdr:spPr>
        <a:xfrm>
          <a:off x="4127500" y="17074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63AD0624-DDF5-4FD5-B6A6-740F672C4438}"/>
            </a:ext>
          </a:extLst>
        </xdr:cNvPr>
        <xdr:cNvSpPr/>
      </xdr:nvSpPr>
      <xdr:spPr>
        <a:xfrm>
          <a:off x="3384550" y="17059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F151FFC6-F645-4E16-B493-F8AD5E493BA2}"/>
            </a:ext>
          </a:extLst>
        </xdr:cNvPr>
        <xdr:cNvSpPr/>
      </xdr:nvSpPr>
      <xdr:spPr>
        <a:xfrm>
          <a:off x="2571750" y="1702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146B482C-702D-419F-BB29-FE0C738AC9DC}"/>
            </a:ext>
          </a:extLst>
        </xdr:cNvPr>
        <xdr:cNvSpPr/>
      </xdr:nvSpPr>
      <xdr:spPr>
        <a:xfrm>
          <a:off x="1778000" y="1703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D5A8BE44-E040-452C-B74D-89C11CE36159}"/>
            </a:ext>
          </a:extLst>
        </xdr:cNvPr>
        <xdr:cNvSpPr/>
      </xdr:nvSpPr>
      <xdr:spPr>
        <a:xfrm>
          <a:off x="984250" y="17030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86EC5A41-FCEC-4544-80EF-3A9340C14116}"/>
            </a:ext>
          </a:extLst>
        </xdr:cNvPr>
        <xdr:cNvSpPr txBox="1"/>
      </xdr:nvSpPr>
      <xdr:spPr>
        <a:xfrm>
          <a:off x="40068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BDB1DD45-6519-4934-A8C3-C8EB17CCC2E1}"/>
            </a:ext>
          </a:extLst>
        </xdr:cNvPr>
        <xdr:cNvSpPr txBox="1"/>
      </xdr:nvSpPr>
      <xdr:spPr>
        <a:xfrm>
          <a:off x="32575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1" name="テキスト ボックス 410">
          <a:extLst>
            <a:ext uri="{FF2B5EF4-FFF2-40B4-BE49-F238E27FC236}">
              <a16:creationId xmlns:a16="http://schemas.microsoft.com/office/drawing/2014/main" id="{FA4509F0-61B6-4FD3-8900-80B2A75C565C}"/>
            </a:ext>
          </a:extLst>
        </xdr:cNvPr>
        <xdr:cNvSpPr txBox="1"/>
      </xdr:nvSpPr>
      <xdr:spPr>
        <a:xfrm>
          <a:off x="24511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58CE26D3-A062-4368-94E3-36A5B120F402}"/>
            </a:ext>
          </a:extLst>
        </xdr:cNvPr>
        <xdr:cNvSpPr txBox="1"/>
      </xdr:nvSpPr>
      <xdr:spPr>
        <a:xfrm>
          <a:off x="1657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2C30F7C-0CD9-4EBE-A268-0E18BF4511B3}"/>
            </a:ext>
          </a:extLst>
        </xdr:cNvPr>
        <xdr:cNvSpPr txBox="1"/>
      </xdr:nvSpPr>
      <xdr:spPr>
        <a:xfrm>
          <a:off x="857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76835</xdr:rowOff>
    </xdr:from>
    <xdr:to>
      <xdr:col>24</xdr:col>
      <xdr:colOff>114300</xdr:colOff>
      <xdr:row>104</xdr:row>
      <xdr:rowOff>6985</xdr:rowOff>
    </xdr:to>
    <xdr:sp macro="" textlink="">
      <xdr:nvSpPr>
        <xdr:cNvPr id="414" name="楕円 413">
          <a:extLst>
            <a:ext uri="{FF2B5EF4-FFF2-40B4-BE49-F238E27FC236}">
              <a16:creationId xmlns:a16="http://schemas.microsoft.com/office/drawing/2014/main" id="{7D7C7C8F-441F-4D55-9857-9026B71528C9}"/>
            </a:ext>
          </a:extLst>
        </xdr:cNvPr>
        <xdr:cNvSpPr/>
      </xdr:nvSpPr>
      <xdr:spPr>
        <a:xfrm>
          <a:off x="4127500" y="17082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55245</xdr:rowOff>
    </xdr:from>
    <xdr:ext cx="403860" cy="257810"/>
    <xdr:sp macro="" textlink="">
      <xdr:nvSpPr>
        <xdr:cNvPr id="415" name="【市民会館】&#10;有形固定資産減価償却率該当値テキスト">
          <a:extLst>
            <a:ext uri="{FF2B5EF4-FFF2-40B4-BE49-F238E27FC236}">
              <a16:creationId xmlns:a16="http://schemas.microsoft.com/office/drawing/2014/main" id="{E11A8A0E-5F22-47F6-A3E1-B598D174133E}"/>
            </a:ext>
          </a:extLst>
        </xdr:cNvPr>
        <xdr:cNvSpPr txBox="1"/>
      </xdr:nvSpPr>
      <xdr:spPr>
        <a:xfrm>
          <a:off x="4216400" y="170605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53975</xdr:rowOff>
    </xdr:from>
    <xdr:to>
      <xdr:col>20</xdr:col>
      <xdr:colOff>38100</xdr:colOff>
      <xdr:row>103</xdr:row>
      <xdr:rowOff>155575</xdr:rowOff>
    </xdr:to>
    <xdr:sp macro="" textlink="">
      <xdr:nvSpPr>
        <xdr:cNvPr id="416" name="楕円 415">
          <a:extLst>
            <a:ext uri="{FF2B5EF4-FFF2-40B4-BE49-F238E27FC236}">
              <a16:creationId xmlns:a16="http://schemas.microsoft.com/office/drawing/2014/main" id="{0CB186E2-2833-4109-9C22-1D2F2661F38D}"/>
            </a:ext>
          </a:extLst>
        </xdr:cNvPr>
        <xdr:cNvSpPr/>
      </xdr:nvSpPr>
      <xdr:spPr>
        <a:xfrm>
          <a:off x="3384550" y="17059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103</xdr:row>
      <xdr:rowOff>104775</xdr:rowOff>
    </xdr:from>
    <xdr:to>
      <xdr:col>24</xdr:col>
      <xdr:colOff>63500</xdr:colOff>
      <xdr:row>103</xdr:row>
      <xdr:rowOff>127635</xdr:rowOff>
    </xdr:to>
    <xdr:cxnSp macro="">
      <xdr:nvCxnSpPr>
        <xdr:cNvPr id="417" name="直線コネクタ 416">
          <a:extLst>
            <a:ext uri="{FF2B5EF4-FFF2-40B4-BE49-F238E27FC236}">
              <a16:creationId xmlns:a16="http://schemas.microsoft.com/office/drawing/2014/main" id="{E98D7735-E172-433D-8117-CD91262C67CA}"/>
            </a:ext>
          </a:extLst>
        </xdr:cNvPr>
        <xdr:cNvCxnSpPr/>
      </xdr:nvCxnSpPr>
      <xdr:spPr>
        <a:xfrm>
          <a:off x="3429000" y="17110075"/>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29210</xdr:rowOff>
    </xdr:from>
    <xdr:to>
      <xdr:col>15</xdr:col>
      <xdr:colOff>101600</xdr:colOff>
      <xdr:row>103</xdr:row>
      <xdr:rowOff>130810</xdr:rowOff>
    </xdr:to>
    <xdr:sp macro="" textlink="">
      <xdr:nvSpPr>
        <xdr:cNvPr id="418" name="楕円 417">
          <a:extLst>
            <a:ext uri="{FF2B5EF4-FFF2-40B4-BE49-F238E27FC236}">
              <a16:creationId xmlns:a16="http://schemas.microsoft.com/office/drawing/2014/main" id="{BA30CA3C-B8B8-4737-B811-58F793A45193}"/>
            </a:ext>
          </a:extLst>
        </xdr:cNvPr>
        <xdr:cNvSpPr/>
      </xdr:nvSpPr>
      <xdr:spPr>
        <a:xfrm>
          <a:off x="2571750" y="1703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80010</xdr:rowOff>
    </xdr:from>
    <xdr:to>
      <xdr:col>19</xdr:col>
      <xdr:colOff>171450</xdr:colOff>
      <xdr:row>103</xdr:row>
      <xdr:rowOff>104775</xdr:rowOff>
    </xdr:to>
    <xdr:cxnSp macro="">
      <xdr:nvCxnSpPr>
        <xdr:cNvPr id="419" name="直線コネクタ 418">
          <a:extLst>
            <a:ext uri="{FF2B5EF4-FFF2-40B4-BE49-F238E27FC236}">
              <a16:creationId xmlns:a16="http://schemas.microsoft.com/office/drawing/2014/main" id="{DB8E5227-5E12-429A-9230-7C25048CECC5}"/>
            </a:ext>
          </a:extLst>
        </xdr:cNvPr>
        <xdr:cNvCxnSpPr/>
      </xdr:nvCxnSpPr>
      <xdr:spPr>
        <a:xfrm>
          <a:off x="2622550" y="17085310"/>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6350</xdr:rowOff>
    </xdr:from>
    <xdr:to>
      <xdr:col>10</xdr:col>
      <xdr:colOff>165100</xdr:colOff>
      <xdr:row>103</xdr:row>
      <xdr:rowOff>107950</xdr:rowOff>
    </xdr:to>
    <xdr:sp macro="" textlink="">
      <xdr:nvSpPr>
        <xdr:cNvPr id="420" name="楕円 419">
          <a:extLst>
            <a:ext uri="{FF2B5EF4-FFF2-40B4-BE49-F238E27FC236}">
              <a16:creationId xmlns:a16="http://schemas.microsoft.com/office/drawing/2014/main" id="{BE62E8E6-315B-4277-8102-2C3E2BE69ECF}"/>
            </a:ext>
          </a:extLst>
        </xdr:cNvPr>
        <xdr:cNvSpPr/>
      </xdr:nvSpPr>
      <xdr:spPr>
        <a:xfrm>
          <a:off x="1778000" y="1701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57150</xdr:rowOff>
    </xdr:from>
    <xdr:to>
      <xdr:col>15</xdr:col>
      <xdr:colOff>50800</xdr:colOff>
      <xdr:row>103</xdr:row>
      <xdr:rowOff>80010</xdr:rowOff>
    </xdr:to>
    <xdr:cxnSp macro="">
      <xdr:nvCxnSpPr>
        <xdr:cNvPr id="421" name="直線コネクタ 420">
          <a:extLst>
            <a:ext uri="{FF2B5EF4-FFF2-40B4-BE49-F238E27FC236}">
              <a16:creationId xmlns:a16="http://schemas.microsoft.com/office/drawing/2014/main" id="{BB622E89-6993-4A6B-AF6B-728679722DDE}"/>
            </a:ext>
          </a:extLst>
        </xdr:cNvPr>
        <xdr:cNvCxnSpPr/>
      </xdr:nvCxnSpPr>
      <xdr:spPr>
        <a:xfrm>
          <a:off x="1828800" y="17062450"/>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145415</xdr:rowOff>
    </xdr:from>
    <xdr:to>
      <xdr:col>6</xdr:col>
      <xdr:colOff>38100</xdr:colOff>
      <xdr:row>103</xdr:row>
      <xdr:rowOff>75565</xdr:rowOff>
    </xdr:to>
    <xdr:sp macro="" textlink="">
      <xdr:nvSpPr>
        <xdr:cNvPr id="422" name="楕円 421">
          <a:extLst>
            <a:ext uri="{FF2B5EF4-FFF2-40B4-BE49-F238E27FC236}">
              <a16:creationId xmlns:a16="http://schemas.microsoft.com/office/drawing/2014/main" id="{59E1CCDB-D914-47C0-8E4A-13415B40F1D4}"/>
            </a:ext>
          </a:extLst>
        </xdr:cNvPr>
        <xdr:cNvSpPr/>
      </xdr:nvSpPr>
      <xdr:spPr>
        <a:xfrm>
          <a:off x="984250" y="169856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103</xdr:row>
      <xdr:rowOff>24765</xdr:rowOff>
    </xdr:from>
    <xdr:to>
      <xdr:col>10</xdr:col>
      <xdr:colOff>114300</xdr:colOff>
      <xdr:row>103</xdr:row>
      <xdr:rowOff>57150</xdr:rowOff>
    </xdr:to>
    <xdr:cxnSp macro="">
      <xdr:nvCxnSpPr>
        <xdr:cNvPr id="423" name="直線コネクタ 422">
          <a:extLst>
            <a:ext uri="{FF2B5EF4-FFF2-40B4-BE49-F238E27FC236}">
              <a16:creationId xmlns:a16="http://schemas.microsoft.com/office/drawing/2014/main" id="{644CAEC7-253E-4A96-AD0B-C951099BF5DE}"/>
            </a:ext>
          </a:extLst>
        </xdr:cNvPr>
        <xdr:cNvCxnSpPr/>
      </xdr:nvCxnSpPr>
      <xdr:spPr>
        <a:xfrm>
          <a:off x="1028700" y="17030065"/>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146685</xdr:rowOff>
    </xdr:from>
    <xdr:ext cx="403860" cy="257810"/>
    <xdr:sp macro="" textlink="">
      <xdr:nvSpPr>
        <xdr:cNvPr id="424" name="n_1aveValue【市民会館】&#10;有形固定資産減価償却率">
          <a:extLst>
            <a:ext uri="{FF2B5EF4-FFF2-40B4-BE49-F238E27FC236}">
              <a16:creationId xmlns:a16="http://schemas.microsoft.com/office/drawing/2014/main" id="{08C3CE78-9FC6-4634-B5E6-582E6A472440}"/>
            </a:ext>
          </a:extLst>
        </xdr:cNvPr>
        <xdr:cNvSpPr txBox="1"/>
      </xdr:nvSpPr>
      <xdr:spPr>
        <a:xfrm>
          <a:off x="3239135" y="171519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101</xdr:row>
      <xdr:rowOff>135890</xdr:rowOff>
    </xdr:from>
    <xdr:ext cx="403860" cy="259080"/>
    <xdr:sp macro="" textlink="">
      <xdr:nvSpPr>
        <xdr:cNvPr id="425" name="n_2aveValue【市民会館】&#10;有形固定資産減価償却率">
          <a:extLst>
            <a:ext uri="{FF2B5EF4-FFF2-40B4-BE49-F238E27FC236}">
              <a16:creationId xmlns:a16="http://schemas.microsoft.com/office/drawing/2014/main" id="{8D715DCE-0BF3-4816-80DE-5B1FDB99A154}"/>
            </a:ext>
          </a:extLst>
        </xdr:cNvPr>
        <xdr:cNvSpPr txBox="1"/>
      </xdr:nvSpPr>
      <xdr:spPr>
        <a:xfrm>
          <a:off x="2439035" y="168109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120650</xdr:rowOff>
    </xdr:from>
    <xdr:ext cx="403860" cy="257810"/>
    <xdr:sp macro="" textlink="">
      <xdr:nvSpPr>
        <xdr:cNvPr id="426" name="n_3aveValue【市民会館】&#10;有形固定資産減価償却率">
          <a:extLst>
            <a:ext uri="{FF2B5EF4-FFF2-40B4-BE49-F238E27FC236}">
              <a16:creationId xmlns:a16="http://schemas.microsoft.com/office/drawing/2014/main" id="{861195B3-9E5E-4FED-995E-C488CA188723}"/>
            </a:ext>
          </a:extLst>
        </xdr:cNvPr>
        <xdr:cNvSpPr txBox="1"/>
      </xdr:nvSpPr>
      <xdr:spPr>
        <a:xfrm>
          <a:off x="1645285" y="171259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118110</xdr:rowOff>
    </xdr:from>
    <xdr:ext cx="405130" cy="259080"/>
    <xdr:sp macro="" textlink="">
      <xdr:nvSpPr>
        <xdr:cNvPr id="427" name="n_4aveValue【市民会館】&#10;有形固定資産減価償却率">
          <a:extLst>
            <a:ext uri="{FF2B5EF4-FFF2-40B4-BE49-F238E27FC236}">
              <a16:creationId xmlns:a16="http://schemas.microsoft.com/office/drawing/2014/main" id="{B2C3C097-BCDA-4FEB-B298-4F57BF8DF3F6}"/>
            </a:ext>
          </a:extLst>
        </xdr:cNvPr>
        <xdr:cNvSpPr txBox="1"/>
      </xdr:nvSpPr>
      <xdr:spPr>
        <a:xfrm>
          <a:off x="851535" y="17123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635</xdr:rowOff>
    </xdr:from>
    <xdr:ext cx="403860" cy="259080"/>
    <xdr:sp macro="" textlink="">
      <xdr:nvSpPr>
        <xdr:cNvPr id="428" name="n_1mainValue【市民会館】&#10;有形固定資産減価償却率">
          <a:extLst>
            <a:ext uri="{FF2B5EF4-FFF2-40B4-BE49-F238E27FC236}">
              <a16:creationId xmlns:a16="http://schemas.microsoft.com/office/drawing/2014/main" id="{D0D56BCB-D1D0-4208-B37C-B8C248695EF8}"/>
            </a:ext>
          </a:extLst>
        </xdr:cNvPr>
        <xdr:cNvSpPr txBox="1"/>
      </xdr:nvSpPr>
      <xdr:spPr>
        <a:xfrm>
          <a:off x="3239135" y="168408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103</xdr:row>
      <xdr:rowOff>121920</xdr:rowOff>
    </xdr:from>
    <xdr:ext cx="403860" cy="257810"/>
    <xdr:sp macro="" textlink="">
      <xdr:nvSpPr>
        <xdr:cNvPr id="429" name="n_2mainValue【市民会館】&#10;有形固定資産減価償却率">
          <a:extLst>
            <a:ext uri="{FF2B5EF4-FFF2-40B4-BE49-F238E27FC236}">
              <a16:creationId xmlns:a16="http://schemas.microsoft.com/office/drawing/2014/main" id="{8AF0F30C-0D17-4031-882F-1F7012F4A8EA}"/>
            </a:ext>
          </a:extLst>
        </xdr:cNvPr>
        <xdr:cNvSpPr txBox="1"/>
      </xdr:nvSpPr>
      <xdr:spPr>
        <a:xfrm>
          <a:off x="2439035" y="171272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124460</xdr:rowOff>
    </xdr:from>
    <xdr:ext cx="403860" cy="259080"/>
    <xdr:sp macro="" textlink="">
      <xdr:nvSpPr>
        <xdr:cNvPr id="430" name="n_3mainValue【市民会館】&#10;有形固定資産減価償却率">
          <a:extLst>
            <a:ext uri="{FF2B5EF4-FFF2-40B4-BE49-F238E27FC236}">
              <a16:creationId xmlns:a16="http://schemas.microsoft.com/office/drawing/2014/main" id="{8C9064A9-4963-4054-A287-30AA2463F027}"/>
            </a:ext>
          </a:extLst>
        </xdr:cNvPr>
        <xdr:cNvSpPr txBox="1"/>
      </xdr:nvSpPr>
      <xdr:spPr>
        <a:xfrm>
          <a:off x="1645285" y="16799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101</xdr:row>
      <xdr:rowOff>92075</xdr:rowOff>
    </xdr:from>
    <xdr:ext cx="405130" cy="259080"/>
    <xdr:sp macro="" textlink="">
      <xdr:nvSpPr>
        <xdr:cNvPr id="431" name="n_4mainValue【市民会館】&#10;有形固定資産減価償却率">
          <a:extLst>
            <a:ext uri="{FF2B5EF4-FFF2-40B4-BE49-F238E27FC236}">
              <a16:creationId xmlns:a16="http://schemas.microsoft.com/office/drawing/2014/main" id="{4F9C3C7E-5C05-4EF7-84BB-3C74CD446925}"/>
            </a:ext>
          </a:extLst>
        </xdr:cNvPr>
        <xdr:cNvSpPr txBox="1"/>
      </xdr:nvSpPr>
      <xdr:spPr>
        <a:xfrm>
          <a:off x="851535" y="16767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5C91FA70-18AA-42A8-A11A-9E66479D240C}"/>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E5636A2A-71D1-49F6-9DA4-882154E9F8A7}"/>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272BDF2D-490B-445E-9B0E-0F3288A0E55C}"/>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84A3C62F-390B-4436-938B-599DD14E37CD}"/>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B4B394F8-527A-4517-A337-253098DC157D}"/>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3C1D78F9-5547-4238-A50B-C47CA31E0677}"/>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F0FE1FE7-FE33-49E2-83C1-12FADDAD69A8}"/>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42EC6672-FA9E-4166-87DB-72133F0D9C5F}"/>
            </a:ext>
          </a:extLst>
        </xdr:cNvPr>
        <xdr:cNvSpPr/>
      </xdr:nvSpPr>
      <xdr:spPr>
        <a:xfrm>
          <a:off x="595630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0" name="テキスト ボックス 439">
          <a:extLst>
            <a:ext uri="{FF2B5EF4-FFF2-40B4-BE49-F238E27FC236}">
              <a16:creationId xmlns:a16="http://schemas.microsoft.com/office/drawing/2014/main" id="{B42C1B67-47B9-47B2-B52F-D6C9C80F8406}"/>
            </a:ext>
          </a:extLst>
        </xdr:cNvPr>
        <xdr:cNvSpPr txBox="1"/>
      </xdr:nvSpPr>
      <xdr:spPr>
        <a:xfrm>
          <a:off x="5918200" y="159639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8B08C8F1-1C6A-41DB-B505-DDC45BB93ABC}"/>
            </a:ext>
          </a:extLst>
        </xdr:cNvPr>
        <xdr:cNvCxnSpPr/>
      </xdr:nvCxnSpPr>
      <xdr:spPr>
        <a:xfrm>
          <a:off x="5956300" y="18345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4DAF4800-1030-44F9-B500-61DEECF9BDBF}"/>
            </a:ext>
          </a:extLst>
        </xdr:cNvPr>
        <xdr:cNvCxnSpPr/>
      </xdr:nvCxnSpPr>
      <xdr:spPr>
        <a:xfrm>
          <a:off x="5956300" y="17799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162560</xdr:rowOff>
    </xdr:from>
    <xdr:ext cx="466090" cy="259080"/>
    <xdr:sp macro="" textlink="">
      <xdr:nvSpPr>
        <xdr:cNvPr id="443" name="テキスト ボックス 442">
          <a:extLst>
            <a:ext uri="{FF2B5EF4-FFF2-40B4-BE49-F238E27FC236}">
              <a16:creationId xmlns:a16="http://schemas.microsoft.com/office/drawing/2014/main" id="{AC4AD28A-9FA8-4D15-9E36-39F3001E379A}"/>
            </a:ext>
          </a:extLst>
        </xdr:cNvPr>
        <xdr:cNvSpPr txBox="1"/>
      </xdr:nvSpPr>
      <xdr:spPr>
        <a:xfrm>
          <a:off x="5527040" y="17663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C7F3AD48-7477-4530-9088-D28A9F3A7548}"/>
            </a:ext>
          </a:extLst>
        </xdr:cNvPr>
        <xdr:cNvCxnSpPr/>
      </xdr:nvCxnSpPr>
      <xdr:spPr>
        <a:xfrm>
          <a:off x="5956300" y="17246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445" name="テキスト ボックス 444">
          <a:extLst>
            <a:ext uri="{FF2B5EF4-FFF2-40B4-BE49-F238E27FC236}">
              <a16:creationId xmlns:a16="http://schemas.microsoft.com/office/drawing/2014/main" id="{A69F43A6-ED62-4F0D-8A8C-AB2A9245AFB8}"/>
            </a:ext>
          </a:extLst>
        </xdr:cNvPr>
        <xdr:cNvSpPr txBox="1"/>
      </xdr:nvSpPr>
      <xdr:spPr>
        <a:xfrm>
          <a:off x="5527040" y="17110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123433B2-CD04-4C64-BC37-814066BB73E5}"/>
            </a:ext>
          </a:extLst>
        </xdr:cNvPr>
        <xdr:cNvCxnSpPr/>
      </xdr:nvCxnSpPr>
      <xdr:spPr>
        <a:xfrm>
          <a:off x="5956300" y="16694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48260</xdr:rowOff>
    </xdr:from>
    <xdr:ext cx="466090" cy="259080"/>
    <xdr:sp macro="" textlink="">
      <xdr:nvSpPr>
        <xdr:cNvPr id="447" name="テキスト ボックス 446">
          <a:extLst>
            <a:ext uri="{FF2B5EF4-FFF2-40B4-BE49-F238E27FC236}">
              <a16:creationId xmlns:a16="http://schemas.microsoft.com/office/drawing/2014/main" id="{CB70A2E0-EA13-4303-A3EF-E21735CC5EEA}"/>
            </a:ext>
          </a:extLst>
        </xdr:cNvPr>
        <xdr:cNvSpPr txBox="1"/>
      </xdr:nvSpPr>
      <xdr:spPr>
        <a:xfrm>
          <a:off x="5527040" y="16558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943525BD-8BFC-48B4-96F9-A26071CD08DA}"/>
            </a:ext>
          </a:extLst>
        </xdr:cNvPr>
        <xdr:cNvCxnSpPr/>
      </xdr:nvCxnSpPr>
      <xdr:spPr>
        <a:xfrm>
          <a:off x="5956300" y="16148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49" name="テキスト ボックス 448">
          <a:extLst>
            <a:ext uri="{FF2B5EF4-FFF2-40B4-BE49-F238E27FC236}">
              <a16:creationId xmlns:a16="http://schemas.microsoft.com/office/drawing/2014/main" id="{2A14635C-DDD8-45B9-AB2C-BA73AFF98CA2}"/>
            </a:ext>
          </a:extLst>
        </xdr:cNvPr>
        <xdr:cNvSpPr txBox="1"/>
      </xdr:nvSpPr>
      <xdr:spPr>
        <a:xfrm>
          <a:off x="5527040" y="16012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C9F0D6F3-8C64-424C-9BC2-A0D0E2F22E25}"/>
            </a:ext>
          </a:extLst>
        </xdr:cNvPr>
        <xdr:cNvSpPr/>
      </xdr:nvSpPr>
      <xdr:spPr>
        <a:xfrm>
          <a:off x="595630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81915</xdr:rowOff>
    </xdr:from>
    <xdr:to>
      <xdr:col>54</xdr:col>
      <xdr:colOff>171450</xdr:colOff>
      <xdr:row>107</xdr:row>
      <xdr:rowOff>104775</xdr:rowOff>
    </xdr:to>
    <xdr:cxnSp macro="">
      <xdr:nvCxnSpPr>
        <xdr:cNvPr id="451" name="直線コネクタ 450">
          <a:extLst>
            <a:ext uri="{FF2B5EF4-FFF2-40B4-BE49-F238E27FC236}">
              <a16:creationId xmlns:a16="http://schemas.microsoft.com/office/drawing/2014/main" id="{4A86CC25-1562-4F71-A305-D278371A1EDC}"/>
            </a:ext>
          </a:extLst>
        </xdr:cNvPr>
        <xdr:cNvCxnSpPr/>
      </xdr:nvCxnSpPr>
      <xdr:spPr>
        <a:xfrm flipV="1">
          <a:off x="9429750" y="16591915"/>
          <a:ext cx="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109220</xdr:rowOff>
    </xdr:from>
    <xdr:ext cx="468630" cy="257810"/>
    <xdr:sp macro="" textlink="">
      <xdr:nvSpPr>
        <xdr:cNvPr id="452" name="【市民会館】&#10;一人当たり面積最小値テキスト">
          <a:extLst>
            <a:ext uri="{FF2B5EF4-FFF2-40B4-BE49-F238E27FC236}">
              <a16:creationId xmlns:a16="http://schemas.microsoft.com/office/drawing/2014/main" id="{2973DC0A-60BD-41EA-B92A-1AC72B3A1506}"/>
            </a:ext>
          </a:extLst>
        </xdr:cNvPr>
        <xdr:cNvSpPr txBox="1"/>
      </xdr:nvSpPr>
      <xdr:spPr>
        <a:xfrm>
          <a:off x="9467850" y="177749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A28DABD-C540-4F7C-AA6A-68494651E1F9}"/>
            </a:ext>
          </a:extLst>
        </xdr:cNvPr>
        <xdr:cNvCxnSpPr/>
      </xdr:nvCxnSpPr>
      <xdr:spPr>
        <a:xfrm>
          <a:off x="9359900" y="17770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29210</xdr:rowOff>
    </xdr:from>
    <xdr:ext cx="468630" cy="257810"/>
    <xdr:sp macro="" textlink="">
      <xdr:nvSpPr>
        <xdr:cNvPr id="454" name="【市民会館】&#10;一人当たり面積最大値テキスト">
          <a:extLst>
            <a:ext uri="{FF2B5EF4-FFF2-40B4-BE49-F238E27FC236}">
              <a16:creationId xmlns:a16="http://schemas.microsoft.com/office/drawing/2014/main" id="{D9C1B0F2-67F3-4E44-BC07-50097ED9AAD9}"/>
            </a:ext>
          </a:extLst>
        </xdr:cNvPr>
        <xdr:cNvSpPr txBox="1"/>
      </xdr:nvSpPr>
      <xdr:spPr>
        <a:xfrm>
          <a:off x="9467850" y="163741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81915</xdr:rowOff>
    </xdr:from>
    <xdr:to>
      <xdr:col>55</xdr:col>
      <xdr:colOff>88900</xdr:colOff>
      <xdr:row>100</xdr:row>
      <xdr:rowOff>81915</xdr:rowOff>
    </xdr:to>
    <xdr:cxnSp macro="">
      <xdr:nvCxnSpPr>
        <xdr:cNvPr id="455" name="直線コネクタ 454">
          <a:extLst>
            <a:ext uri="{FF2B5EF4-FFF2-40B4-BE49-F238E27FC236}">
              <a16:creationId xmlns:a16="http://schemas.microsoft.com/office/drawing/2014/main" id="{80933494-6A46-48CE-AB78-C3A052E49F5B}"/>
            </a:ext>
          </a:extLst>
        </xdr:cNvPr>
        <xdr:cNvCxnSpPr/>
      </xdr:nvCxnSpPr>
      <xdr:spPr>
        <a:xfrm>
          <a:off x="9359900" y="16591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118110</xdr:rowOff>
    </xdr:from>
    <xdr:ext cx="468630" cy="259080"/>
    <xdr:sp macro="" textlink="">
      <xdr:nvSpPr>
        <xdr:cNvPr id="456" name="【市民会館】&#10;一人当たり面積平均値テキスト">
          <a:extLst>
            <a:ext uri="{FF2B5EF4-FFF2-40B4-BE49-F238E27FC236}">
              <a16:creationId xmlns:a16="http://schemas.microsoft.com/office/drawing/2014/main" id="{12D39470-9D0E-439B-996E-D9230B42B12F}"/>
            </a:ext>
          </a:extLst>
        </xdr:cNvPr>
        <xdr:cNvSpPr txBox="1"/>
      </xdr:nvSpPr>
      <xdr:spPr>
        <a:xfrm>
          <a:off x="9467850" y="1728851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2581B095-D288-4909-BEE8-C812D12C023E}"/>
            </a:ext>
          </a:extLst>
        </xdr:cNvPr>
        <xdr:cNvSpPr/>
      </xdr:nvSpPr>
      <xdr:spPr>
        <a:xfrm>
          <a:off x="9398000" y="17310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145415</xdr:rowOff>
    </xdr:from>
    <xdr:to>
      <xdr:col>50</xdr:col>
      <xdr:colOff>165100</xdr:colOff>
      <xdr:row>105</xdr:row>
      <xdr:rowOff>75565</xdr:rowOff>
    </xdr:to>
    <xdr:sp macro="" textlink="">
      <xdr:nvSpPr>
        <xdr:cNvPr id="458" name="フローチャート: 判断 457">
          <a:extLst>
            <a:ext uri="{FF2B5EF4-FFF2-40B4-BE49-F238E27FC236}">
              <a16:creationId xmlns:a16="http://schemas.microsoft.com/office/drawing/2014/main" id="{A04EFB20-17F3-4027-B878-1AC4B6B2CB92}"/>
            </a:ext>
          </a:extLst>
        </xdr:cNvPr>
        <xdr:cNvSpPr/>
      </xdr:nvSpPr>
      <xdr:spPr>
        <a:xfrm>
          <a:off x="8636000" y="17315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162560</xdr:rowOff>
    </xdr:from>
    <xdr:to>
      <xdr:col>46</xdr:col>
      <xdr:colOff>38100</xdr:colOff>
      <xdr:row>105</xdr:row>
      <xdr:rowOff>92710</xdr:rowOff>
    </xdr:to>
    <xdr:sp macro="" textlink="">
      <xdr:nvSpPr>
        <xdr:cNvPr id="459" name="フローチャート: 判断 458">
          <a:extLst>
            <a:ext uri="{FF2B5EF4-FFF2-40B4-BE49-F238E27FC236}">
              <a16:creationId xmlns:a16="http://schemas.microsoft.com/office/drawing/2014/main" id="{483291D4-23F8-423C-B71B-8501C47087F5}"/>
            </a:ext>
          </a:extLst>
        </xdr:cNvPr>
        <xdr:cNvSpPr/>
      </xdr:nvSpPr>
      <xdr:spPr>
        <a:xfrm>
          <a:off x="7842250" y="173329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162560</xdr:rowOff>
    </xdr:from>
    <xdr:to>
      <xdr:col>41</xdr:col>
      <xdr:colOff>101600</xdr:colOff>
      <xdr:row>105</xdr:row>
      <xdr:rowOff>92710</xdr:rowOff>
    </xdr:to>
    <xdr:sp macro="" textlink="">
      <xdr:nvSpPr>
        <xdr:cNvPr id="460" name="フローチャート: 判断 459">
          <a:extLst>
            <a:ext uri="{FF2B5EF4-FFF2-40B4-BE49-F238E27FC236}">
              <a16:creationId xmlns:a16="http://schemas.microsoft.com/office/drawing/2014/main" id="{46392027-B283-4E8A-BF29-0D6C35FFA00E}"/>
            </a:ext>
          </a:extLst>
        </xdr:cNvPr>
        <xdr:cNvSpPr/>
      </xdr:nvSpPr>
      <xdr:spPr>
        <a:xfrm>
          <a:off x="7029450" y="17332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390CD8FC-2FB1-4D8A-AD64-6EB0927AC9DC}"/>
            </a:ext>
          </a:extLst>
        </xdr:cNvPr>
        <xdr:cNvSpPr/>
      </xdr:nvSpPr>
      <xdr:spPr>
        <a:xfrm>
          <a:off x="6235700" y="1734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2" name="テキスト ボックス 461">
          <a:extLst>
            <a:ext uri="{FF2B5EF4-FFF2-40B4-BE49-F238E27FC236}">
              <a16:creationId xmlns:a16="http://schemas.microsoft.com/office/drawing/2014/main" id="{46714ED3-AB76-4B64-B619-D85372BCD3DF}"/>
            </a:ext>
          </a:extLst>
        </xdr:cNvPr>
        <xdr:cNvSpPr txBox="1"/>
      </xdr:nvSpPr>
      <xdr:spPr>
        <a:xfrm>
          <a:off x="92583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3" name="テキスト ボックス 462">
          <a:extLst>
            <a:ext uri="{FF2B5EF4-FFF2-40B4-BE49-F238E27FC236}">
              <a16:creationId xmlns:a16="http://schemas.microsoft.com/office/drawing/2014/main" id="{2AECBD39-B428-4DAE-A3AF-DCF21DA660A3}"/>
            </a:ext>
          </a:extLst>
        </xdr:cNvPr>
        <xdr:cNvSpPr txBox="1"/>
      </xdr:nvSpPr>
      <xdr:spPr>
        <a:xfrm>
          <a:off x="8515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64" name="テキスト ボックス 463">
          <a:extLst>
            <a:ext uri="{FF2B5EF4-FFF2-40B4-BE49-F238E27FC236}">
              <a16:creationId xmlns:a16="http://schemas.microsoft.com/office/drawing/2014/main" id="{9B599C5A-253C-4CED-80F5-9B07ACDF250F}"/>
            </a:ext>
          </a:extLst>
        </xdr:cNvPr>
        <xdr:cNvSpPr txBox="1"/>
      </xdr:nvSpPr>
      <xdr:spPr>
        <a:xfrm>
          <a:off x="7715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65" name="テキスト ボックス 464">
          <a:extLst>
            <a:ext uri="{FF2B5EF4-FFF2-40B4-BE49-F238E27FC236}">
              <a16:creationId xmlns:a16="http://schemas.microsoft.com/office/drawing/2014/main" id="{378E1C35-970C-48E5-AE9C-FD83438C6929}"/>
            </a:ext>
          </a:extLst>
        </xdr:cNvPr>
        <xdr:cNvSpPr txBox="1"/>
      </xdr:nvSpPr>
      <xdr:spPr>
        <a:xfrm>
          <a:off x="69088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2B493A04-837D-4B74-8F98-AFB106DFCBFB}"/>
            </a:ext>
          </a:extLst>
        </xdr:cNvPr>
        <xdr:cNvSpPr txBox="1"/>
      </xdr:nvSpPr>
      <xdr:spPr>
        <a:xfrm>
          <a:off x="6115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102</xdr:row>
      <xdr:rowOff>25400</xdr:rowOff>
    </xdr:from>
    <xdr:to>
      <xdr:col>55</xdr:col>
      <xdr:colOff>50800</xdr:colOff>
      <xdr:row>102</xdr:row>
      <xdr:rowOff>127000</xdr:rowOff>
    </xdr:to>
    <xdr:sp macro="" textlink="">
      <xdr:nvSpPr>
        <xdr:cNvPr id="467" name="楕円 466">
          <a:extLst>
            <a:ext uri="{FF2B5EF4-FFF2-40B4-BE49-F238E27FC236}">
              <a16:creationId xmlns:a16="http://schemas.microsoft.com/office/drawing/2014/main" id="{32C2F148-AA67-4A2D-8F32-2250B8F2DB65}"/>
            </a:ext>
          </a:extLst>
        </xdr:cNvPr>
        <xdr:cNvSpPr/>
      </xdr:nvSpPr>
      <xdr:spPr>
        <a:xfrm>
          <a:off x="9398000" y="16865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48260</xdr:rowOff>
    </xdr:from>
    <xdr:ext cx="468630" cy="259080"/>
    <xdr:sp macro="" textlink="">
      <xdr:nvSpPr>
        <xdr:cNvPr id="468" name="【市民会館】&#10;一人当たり面積該当値テキスト">
          <a:extLst>
            <a:ext uri="{FF2B5EF4-FFF2-40B4-BE49-F238E27FC236}">
              <a16:creationId xmlns:a16="http://schemas.microsoft.com/office/drawing/2014/main" id="{E0EA9481-D499-4126-8C81-7CC6A9FE382D}"/>
            </a:ext>
          </a:extLst>
        </xdr:cNvPr>
        <xdr:cNvSpPr txBox="1"/>
      </xdr:nvSpPr>
      <xdr:spPr>
        <a:xfrm>
          <a:off x="9467850" y="16723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102</xdr:row>
      <xdr:rowOff>65405</xdr:rowOff>
    </xdr:from>
    <xdr:to>
      <xdr:col>50</xdr:col>
      <xdr:colOff>165100</xdr:colOff>
      <xdr:row>102</xdr:row>
      <xdr:rowOff>167005</xdr:rowOff>
    </xdr:to>
    <xdr:sp macro="" textlink="">
      <xdr:nvSpPr>
        <xdr:cNvPr id="469" name="楕円 468">
          <a:extLst>
            <a:ext uri="{FF2B5EF4-FFF2-40B4-BE49-F238E27FC236}">
              <a16:creationId xmlns:a16="http://schemas.microsoft.com/office/drawing/2014/main" id="{C06A24A1-904F-42F6-93E6-D640D180CDB3}"/>
            </a:ext>
          </a:extLst>
        </xdr:cNvPr>
        <xdr:cNvSpPr/>
      </xdr:nvSpPr>
      <xdr:spPr>
        <a:xfrm>
          <a:off x="8636000" y="1690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76200</xdr:rowOff>
    </xdr:from>
    <xdr:to>
      <xdr:col>55</xdr:col>
      <xdr:colOff>0</xdr:colOff>
      <xdr:row>102</xdr:row>
      <xdr:rowOff>116205</xdr:rowOff>
    </xdr:to>
    <xdr:cxnSp macro="">
      <xdr:nvCxnSpPr>
        <xdr:cNvPr id="470" name="直線コネクタ 469">
          <a:extLst>
            <a:ext uri="{FF2B5EF4-FFF2-40B4-BE49-F238E27FC236}">
              <a16:creationId xmlns:a16="http://schemas.microsoft.com/office/drawing/2014/main" id="{2325584E-CE1C-43DA-9CEB-E9BDEC433E9B}"/>
            </a:ext>
          </a:extLst>
        </xdr:cNvPr>
        <xdr:cNvCxnSpPr/>
      </xdr:nvCxnSpPr>
      <xdr:spPr>
        <a:xfrm flipV="1">
          <a:off x="8686800" y="16916400"/>
          <a:ext cx="7429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65405</xdr:rowOff>
    </xdr:from>
    <xdr:to>
      <xdr:col>46</xdr:col>
      <xdr:colOff>38100</xdr:colOff>
      <xdr:row>102</xdr:row>
      <xdr:rowOff>167005</xdr:rowOff>
    </xdr:to>
    <xdr:sp macro="" textlink="">
      <xdr:nvSpPr>
        <xdr:cNvPr id="471" name="楕円 470">
          <a:extLst>
            <a:ext uri="{FF2B5EF4-FFF2-40B4-BE49-F238E27FC236}">
              <a16:creationId xmlns:a16="http://schemas.microsoft.com/office/drawing/2014/main" id="{868442E8-2A51-478B-BD23-14C1626676EA}"/>
            </a:ext>
          </a:extLst>
        </xdr:cNvPr>
        <xdr:cNvSpPr/>
      </xdr:nvSpPr>
      <xdr:spPr>
        <a:xfrm>
          <a:off x="7842250" y="169056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102</xdr:row>
      <xdr:rowOff>116205</xdr:rowOff>
    </xdr:from>
    <xdr:to>
      <xdr:col>50</xdr:col>
      <xdr:colOff>114300</xdr:colOff>
      <xdr:row>102</xdr:row>
      <xdr:rowOff>116205</xdr:rowOff>
    </xdr:to>
    <xdr:cxnSp macro="">
      <xdr:nvCxnSpPr>
        <xdr:cNvPr id="472" name="直線コネクタ 471">
          <a:extLst>
            <a:ext uri="{FF2B5EF4-FFF2-40B4-BE49-F238E27FC236}">
              <a16:creationId xmlns:a16="http://schemas.microsoft.com/office/drawing/2014/main" id="{54500B6D-C320-41A9-9E31-4506D6B3B94D}"/>
            </a:ext>
          </a:extLst>
        </xdr:cNvPr>
        <xdr:cNvCxnSpPr/>
      </xdr:nvCxnSpPr>
      <xdr:spPr>
        <a:xfrm>
          <a:off x="7886700" y="1695640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93980</xdr:rowOff>
    </xdr:from>
    <xdr:to>
      <xdr:col>41</xdr:col>
      <xdr:colOff>101600</xdr:colOff>
      <xdr:row>103</xdr:row>
      <xdr:rowOff>24130</xdr:rowOff>
    </xdr:to>
    <xdr:sp macro="" textlink="">
      <xdr:nvSpPr>
        <xdr:cNvPr id="473" name="楕円 472">
          <a:extLst>
            <a:ext uri="{FF2B5EF4-FFF2-40B4-BE49-F238E27FC236}">
              <a16:creationId xmlns:a16="http://schemas.microsoft.com/office/drawing/2014/main" id="{B8769428-9B52-4BD7-B245-26E54B61D735}"/>
            </a:ext>
          </a:extLst>
        </xdr:cNvPr>
        <xdr:cNvSpPr/>
      </xdr:nvSpPr>
      <xdr:spPr>
        <a:xfrm>
          <a:off x="7029450" y="16934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116205</xdr:rowOff>
    </xdr:from>
    <xdr:to>
      <xdr:col>45</xdr:col>
      <xdr:colOff>171450</xdr:colOff>
      <xdr:row>102</xdr:row>
      <xdr:rowOff>144780</xdr:rowOff>
    </xdr:to>
    <xdr:cxnSp macro="">
      <xdr:nvCxnSpPr>
        <xdr:cNvPr id="474" name="直線コネクタ 473">
          <a:extLst>
            <a:ext uri="{FF2B5EF4-FFF2-40B4-BE49-F238E27FC236}">
              <a16:creationId xmlns:a16="http://schemas.microsoft.com/office/drawing/2014/main" id="{90332631-3C51-4462-8619-3EEFD81CC78A}"/>
            </a:ext>
          </a:extLst>
        </xdr:cNvPr>
        <xdr:cNvCxnSpPr/>
      </xdr:nvCxnSpPr>
      <xdr:spPr>
        <a:xfrm flipV="1">
          <a:off x="7080250" y="16956405"/>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128270</xdr:rowOff>
    </xdr:from>
    <xdr:to>
      <xdr:col>36</xdr:col>
      <xdr:colOff>165100</xdr:colOff>
      <xdr:row>103</xdr:row>
      <xdr:rowOff>58420</xdr:rowOff>
    </xdr:to>
    <xdr:sp macro="" textlink="">
      <xdr:nvSpPr>
        <xdr:cNvPr id="475" name="楕円 474">
          <a:extLst>
            <a:ext uri="{FF2B5EF4-FFF2-40B4-BE49-F238E27FC236}">
              <a16:creationId xmlns:a16="http://schemas.microsoft.com/office/drawing/2014/main" id="{64A65A09-9F2A-47E1-9C35-807229A219EC}"/>
            </a:ext>
          </a:extLst>
        </xdr:cNvPr>
        <xdr:cNvSpPr/>
      </xdr:nvSpPr>
      <xdr:spPr>
        <a:xfrm>
          <a:off x="6235700" y="16968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144780</xdr:rowOff>
    </xdr:from>
    <xdr:to>
      <xdr:col>41</xdr:col>
      <xdr:colOff>50800</xdr:colOff>
      <xdr:row>103</xdr:row>
      <xdr:rowOff>7620</xdr:rowOff>
    </xdr:to>
    <xdr:cxnSp macro="">
      <xdr:nvCxnSpPr>
        <xdr:cNvPr id="476" name="直線コネクタ 475">
          <a:extLst>
            <a:ext uri="{FF2B5EF4-FFF2-40B4-BE49-F238E27FC236}">
              <a16:creationId xmlns:a16="http://schemas.microsoft.com/office/drawing/2014/main" id="{2413BC2B-9564-4245-AB7C-EF4A44343766}"/>
            </a:ext>
          </a:extLst>
        </xdr:cNvPr>
        <xdr:cNvCxnSpPr/>
      </xdr:nvCxnSpPr>
      <xdr:spPr>
        <a:xfrm flipV="1">
          <a:off x="6286500" y="16984980"/>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66675</xdr:rowOff>
    </xdr:from>
    <xdr:ext cx="469900" cy="257810"/>
    <xdr:sp macro="" textlink="">
      <xdr:nvSpPr>
        <xdr:cNvPr id="477" name="n_1aveValue【市民会館】&#10;一人当たり面積">
          <a:extLst>
            <a:ext uri="{FF2B5EF4-FFF2-40B4-BE49-F238E27FC236}">
              <a16:creationId xmlns:a16="http://schemas.microsoft.com/office/drawing/2014/main" id="{6E551F09-71BF-4534-9134-B94D838BBA2F}"/>
            </a:ext>
          </a:extLst>
        </xdr:cNvPr>
        <xdr:cNvSpPr txBox="1"/>
      </xdr:nvSpPr>
      <xdr:spPr>
        <a:xfrm>
          <a:off x="8458200" y="174021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83820</xdr:rowOff>
    </xdr:from>
    <xdr:ext cx="469900" cy="259080"/>
    <xdr:sp macro="" textlink="">
      <xdr:nvSpPr>
        <xdr:cNvPr id="478" name="n_2aveValue【市民会館】&#10;一人当たり面積">
          <a:extLst>
            <a:ext uri="{FF2B5EF4-FFF2-40B4-BE49-F238E27FC236}">
              <a16:creationId xmlns:a16="http://schemas.microsoft.com/office/drawing/2014/main" id="{58552802-D14D-49AC-9E25-C36B565C7BE5}"/>
            </a:ext>
          </a:extLst>
        </xdr:cNvPr>
        <xdr:cNvSpPr txBox="1"/>
      </xdr:nvSpPr>
      <xdr:spPr>
        <a:xfrm>
          <a:off x="7677150" y="17419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83820</xdr:rowOff>
    </xdr:from>
    <xdr:ext cx="469900" cy="259080"/>
    <xdr:sp macro="" textlink="">
      <xdr:nvSpPr>
        <xdr:cNvPr id="479" name="n_3aveValue【市民会館】&#10;一人当たり面積">
          <a:extLst>
            <a:ext uri="{FF2B5EF4-FFF2-40B4-BE49-F238E27FC236}">
              <a16:creationId xmlns:a16="http://schemas.microsoft.com/office/drawing/2014/main" id="{0D847844-2CD8-4E99-AA92-D97DCF18D587}"/>
            </a:ext>
          </a:extLst>
        </xdr:cNvPr>
        <xdr:cNvSpPr txBox="1"/>
      </xdr:nvSpPr>
      <xdr:spPr>
        <a:xfrm>
          <a:off x="6864350" y="17419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106680</xdr:rowOff>
    </xdr:from>
    <xdr:ext cx="469900" cy="259080"/>
    <xdr:sp macro="" textlink="">
      <xdr:nvSpPr>
        <xdr:cNvPr id="480" name="n_4aveValue【市民会館】&#10;一人当たり面積">
          <a:extLst>
            <a:ext uri="{FF2B5EF4-FFF2-40B4-BE49-F238E27FC236}">
              <a16:creationId xmlns:a16="http://schemas.microsoft.com/office/drawing/2014/main" id="{3286AB30-0221-4EA8-B21F-DFA3F2459DA9}"/>
            </a:ext>
          </a:extLst>
        </xdr:cNvPr>
        <xdr:cNvSpPr txBox="1"/>
      </xdr:nvSpPr>
      <xdr:spPr>
        <a:xfrm>
          <a:off x="6070600" y="17442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101</xdr:row>
      <xdr:rowOff>12065</xdr:rowOff>
    </xdr:from>
    <xdr:ext cx="469900" cy="259080"/>
    <xdr:sp macro="" textlink="">
      <xdr:nvSpPr>
        <xdr:cNvPr id="481" name="n_1mainValue【市民会館】&#10;一人当たり面積">
          <a:extLst>
            <a:ext uri="{FF2B5EF4-FFF2-40B4-BE49-F238E27FC236}">
              <a16:creationId xmlns:a16="http://schemas.microsoft.com/office/drawing/2014/main" id="{5ACB8FEA-3070-456E-9BF7-708D6471955A}"/>
            </a:ext>
          </a:extLst>
        </xdr:cNvPr>
        <xdr:cNvSpPr txBox="1"/>
      </xdr:nvSpPr>
      <xdr:spPr>
        <a:xfrm>
          <a:off x="8458200" y="16687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101</xdr:row>
      <xdr:rowOff>12065</xdr:rowOff>
    </xdr:from>
    <xdr:ext cx="469900" cy="259080"/>
    <xdr:sp macro="" textlink="">
      <xdr:nvSpPr>
        <xdr:cNvPr id="482" name="n_2mainValue【市民会館】&#10;一人当たり面積">
          <a:extLst>
            <a:ext uri="{FF2B5EF4-FFF2-40B4-BE49-F238E27FC236}">
              <a16:creationId xmlns:a16="http://schemas.microsoft.com/office/drawing/2014/main" id="{1BC2433F-ECD6-4DE8-A634-2E525C78A3DE}"/>
            </a:ext>
          </a:extLst>
        </xdr:cNvPr>
        <xdr:cNvSpPr txBox="1"/>
      </xdr:nvSpPr>
      <xdr:spPr>
        <a:xfrm>
          <a:off x="7677150" y="16687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101</xdr:row>
      <xdr:rowOff>40640</xdr:rowOff>
    </xdr:from>
    <xdr:ext cx="469900" cy="257810"/>
    <xdr:sp macro="" textlink="">
      <xdr:nvSpPr>
        <xdr:cNvPr id="483" name="n_3mainValue【市民会館】&#10;一人当たり面積">
          <a:extLst>
            <a:ext uri="{FF2B5EF4-FFF2-40B4-BE49-F238E27FC236}">
              <a16:creationId xmlns:a16="http://schemas.microsoft.com/office/drawing/2014/main" id="{9F12AE27-A7CA-4442-8488-067DB4F28AF2}"/>
            </a:ext>
          </a:extLst>
        </xdr:cNvPr>
        <xdr:cNvSpPr txBox="1"/>
      </xdr:nvSpPr>
      <xdr:spPr>
        <a:xfrm>
          <a:off x="6864350" y="167157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101</xdr:row>
      <xdr:rowOff>74930</xdr:rowOff>
    </xdr:from>
    <xdr:ext cx="469900" cy="257810"/>
    <xdr:sp macro="" textlink="">
      <xdr:nvSpPr>
        <xdr:cNvPr id="484" name="n_4mainValue【市民会館】&#10;一人当たり面積">
          <a:extLst>
            <a:ext uri="{FF2B5EF4-FFF2-40B4-BE49-F238E27FC236}">
              <a16:creationId xmlns:a16="http://schemas.microsoft.com/office/drawing/2014/main" id="{1FF3340D-5B0F-4008-914C-730D20CF34B2}"/>
            </a:ext>
          </a:extLst>
        </xdr:cNvPr>
        <xdr:cNvSpPr txBox="1"/>
      </xdr:nvSpPr>
      <xdr:spPr>
        <a:xfrm>
          <a:off x="6070600" y="167500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85" name="正方形/長方形 484">
          <a:extLst>
            <a:ext uri="{FF2B5EF4-FFF2-40B4-BE49-F238E27FC236}">
              <a16:creationId xmlns:a16="http://schemas.microsoft.com/office/drawing/2014/main" id="{18DDDC4C-156E-4CDE-88C9-4252BDA5BE6F}"/>
            </a:ext>
          </a:extLst>
        </xdr:cNvPr>
        <xdr:cNvSpPr/>
      </xdr:nvSpPr>
      <xdr:spPr>
        <a:xfrm>
          <a:off x="11207750" y="4036695"/>
          <a:ext cx="424815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86" name="正方形/長方形 485">
          <a:extLst>
            <a:ext uri="{FF2B5EF4-FFF2-40B4-BE49-F238E27FC236}">
              <a16:creationId xmlns:a16="http://schemas.microsoft.com/office/drawing/2014/main" id="{B56A72F5-6FED-4198-8AC4-570D4BDBCDC3}"/>
            </a:ext>
          </a:extLst>
        </xdr:cNvPr>
        <xdr:cNvSpPr/>
      </xdr:nvSpPr>
      <xdr:spPr>
        <a:xfrm>
          <a:off x="113157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87" name="正方形/長方形 486">
          <a:extLst>
            <a:ext uri="{FF2B5EF4-FFF2-40B4-BE49-F238E27FC236}">
              <a16:creationId xmlns:a16="http://schemas.microsoft.com/office/drawing/2014/main" id="{55EF6BF0-1BCB-4D56-A2B1-E4B171BCE33F}"/>
            </a:ext>
          </a:extLst>
        </xdr:cNvPr>
        <xdr:cNvSpPr/>
      </xdr:nvSpPr>
      <xdr:spPr>
        <a:xfrm>
          <a:off x="113157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88" name="正方形/長方形 487">
          <a:extLst>
            <a:ext uri="{FF2B5EF4-FFF2-40B4-BE49-F238E27FC236}">
              <a16:creationId xmlns:a16="http://schemas.microsoft.com/office/drawing/2014/main" id="{03D53459-29FE-4160-A2C5-1A77CCD8942B}"/>
            </a:ext>
          </a:extLst>
        </xdr:cNvPr>
        <xdr:cNvSpPr/>
      </xdr:nvSpPr>
      <xdr:spPr>
        <a:xfrm>
          <a:off x="1223645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89" name="正方形/長方形 488">
          <a:extLst>
            <a:ext uri="{FF2B5EF4-FFF2-40B4-BE49-F238E27FC236}">
              <a16:creationId xmlns:a16="http://schemas.microsoft.com/office/drawing/2014/main" id="{47CFCA61-54B0-4003-AA68-C5ECDE88F24A}"/>
            </a:ext>
          </a:extLst>
        </xdr:cNvPr>
        <xdr:cNvSpPr/>
      </xdr:nvSpPr>
      <xdr:spPr>
        <a:xfrm>
          <a:off x="1223645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0" name="正方形/長方形 489">
          <a:extLst>
            <a:ext uri="{FF2B5EF4-FFF2-40B4-BE49-F238E27FC236}">
              <a16:creationId xmlns:a16="http://schemas.microsoft.com/office/drawing/2014/main" id="{90278CB2-FCC8-4ACC-86B3-E04B9C7C7633}"/>
            </a:ext>
          </a:extLst>
        </xdr:cNvPr>
        <xdr:cNvSpPr/>
      </xdr:nvSpPr>
      <xdr:spPr>
        <a:xfrm>
          <a:off x="1326515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1" name="正方形/長方形 490">
          <a:extLst>
            <a:ext uri="{FF2B5EF4-FFF2-40B4-BE49-F238E27FC236}">
              <a16:creationId xmlns:a16="http://schemas.microsoft.com/office/drawing/2014/main" id="{A77463D5-A484-4792-B289-6E80A92F47B5}"/>
            </a:ext>
          </a:extLst>
        </xdr:cNvPr>
        <xdr:cNvSpPr/>
      </xdr:nvSpPr>
      <xdr:spPr>
        <a:xfrm>
          <a:off x="1326515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2" name="正方形/長方形 491">
          <a:extLst>
            <a:ext uri="{FF2B5EF4-FFF2-40B4-BE49-F238E27FC236}">
              <a16:creationId xmlns:a16="http://schemas.microsoft.com/office/drawing/2014/main" id="{68CDB455-3B5B-4A85-9A54-85E09DD1476C}"/>
            </a:ext>
          </a:extLst>
        </xdr:cNvPr>
        <xdr:cNvSpPr/>
      </xdr:nvSpPr>
      <xdr:spPr>
        <a:xfrm>
          <a:off x="11207750" y="513651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93" name="テキスト ボックス 492">
          <a:extLst>
            <a:ext uri="{FF2B5EF4-FFF2-40B4-BE49-F238E27FC236}">
              <a16:creationId xmlns:a16="http://schemas.microsoft.com/office/drawing/2014/main" id="{7E1E28EC-A2F2-4EE1-93BE-F726C86C885D}"/>
            </a:ext>
          </a:extLst>
        </xdr:cNvPr>
        <xdr:cNvSpPr txBox="1"/>
      </xdr:nvSpPr>
      <xdr:spPr>
        <a:xfrm>
          <a:off x="11169650" y="4953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94" name="直線コネクタ 493">
          <a:extLst>
            <a:ext uri="{FF2B5EF4-FFF2-40B4-BE49-F238E27FC236}">
              <a16:creationId xmlns:a16="http://schemas.microsoft.com/office/drawing/2014/main" id="{A5A897CF-662B-4993-821E-B10D0F56A163}"/>
            </a:ext>
          </a:extLst>
        </xdr:cNvPr>
        <xdr:cNvCxnSpPr/>
      </xdr:nvCxnSpPr>
      <xdr:spPr>
        <a:xfrm>
          <a:off x="11207750" y="7338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730"/>
    <xdr:sp macro="" textlink="">
      <xdr:nvSpPr>
        <xdr:cNvPr id="495" name="テキスト ボックス 494">
          <a:extLst>
            <a:ext uri="{FF2B5EF4-FFF2-40B4-BE49-F238E27FC236}">
              <a16:creationId xmlns:a16="http://schemas.microsoft.com/office/drawing/2014/main" id="{BC02B0F3-63F2-4159-84E4-7E09894F162C}"/>
            </a:ext>
          </a:extLst>
        </xdr:cNvPr>
        <xdr:cNvSpPr txBox="1"/>
      </xdr:nvSpPr>
      <xdr:spPr>
        <a:xfrm>
          <a:off x="10797540" y="7202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96" name="直線コネクタ 495">
          <a:extLst>
            <a:ext uri="{FF2B5EF4-FFF2-40B4-BE49-F238E27FC236}">
              <a16:creationId xmlns:a16="http://schemas.microsoft.com/office/drawing/2014/main" id="{E10F7CD5-4B25-4B78-8B3E-1E9BB0422A87}"/>
            </a:ext>
          </a:extLst>
        </xdr:cNvPr>
        <xdr:cNvCxnSpPr/>
      </xdr:nvCxnSpPr>
      <xdr:spPr>
        <a:xfrm>
          <a:off x="11207750" y="702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6090" cy="252730"/>
    <xdr:sp macro="" textlink="">
      <xdr:nvSpPr>
        <xdr:cNvPr id="497" name="テキスト ボックス 496">
          <a:extLst>
            <a:ext uri="{FF2B5EF4-FFF2-40B4-BE49-F238E27FC236}">
              <a16:creationId xmlns:a16="http://schemas.microsoft.com/office/drawing/2014/main" id="{F9758279-EBCC-4B36-AEB9-0710F4FBB011}"/>
            </a:ext>
          </a:extLst>
        </xdr:cNvPr>
        <xdr:cNvSpPr txBox="1"/>
      </xdr:nvSpPr>
      <xdr:spPr>
        <a:xfrm>
          <a:off x="10797540" y="688784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98" name="直線コネクタ 497">
          <a:extLst>
            <a:ext uri="{FF2B5EF4-FFF2-40B4-BE49-F238E27FC236}">
              <a16:creationId xmlns:a16="http://schemas.microsoft.com/office/drawing/2014/main" id="{AF314306-CBCE-4871-A09C-98D4D2675FC7}"/>
            </a:ext>
          </a:extLst>
        </xdr:cNvPr>
        <xdr:cNvCxnSpPr/>
      </xdr:nvCxnSpPr>
      <xdr:spPr>
        <a:xfrm>
          <a:off x="11207750" y="67106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1955" cy="253365"/>
    <xdr:sp macro="" textlink="">
      <xdr:nvSpPr>
        <xdr:cNvPr id="499" name="テキスト ボックス 498">
          <a:extLst>
            <a:ext uri="{FF2B5EF4-FFF2-40B4-BE49-F238E27FC236}">
              <a16:creationId xmlns:a16="http://schemas.microsoft.com/office/drawing/2014/main" id="{0139FD93-D1DE-4A69-B781-7E0F62415244}"/>
            </a:ext>
          </a:extLst>
        </xdr:cNvPr>
        <xdr:cNvSpPr txBox="1"/>
      </xdr:nvSpPr>
      <xdr:spPr>
        <a:xfrm>
          <a:off x="10842625" y="65735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500" name="直線コネクタ 499">
          <a:extLst>
            <a:ext uri="{FF2B5EF4-FFF2-40B4-BE49-F238E27FC236}">
              <a16:creationId xmlns:a16="http://schemas.microsoft.com/office/drawing/2014/main" id="{C0E0504C-425E-4B57-8957-4897E04A4053}"/>
            </a:ext>
          </a:extLst>
        </xdr:cNvPr>
        <xdr:cNvCxnSpPr/>
      </xdr:nvCxnSpPr>
      <xdr:spPr>
        <a:xfrm>
          <a:off x="11207750" y="6396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1955" cy="252730"/>
    <xdr:sp macro="" textlink="">
      <xdr:nvSpPr>
        <xdr:cNvPr id="501" name="テキスト ボックス 500">
          <a:extLst>
            <a:ext uri="{FF2B5EF4-FFF2-40B4-BE49-F238E27FC236}">
              <a16:creationId xmlns:a16="http://schemas.microsoft.com/office/drawing/2014/main" id="{5DB9BC04-2FC6-4EC1-87CB-A92E3A563ACE}"/>
            </a:ext>
          </a:extLst>
        </xdr:cNvPr>
        <xdr:cNvSpPr txBox="1"/>
      </xdr:nvSpPr>
      <xdr:spPr>
        <a:xfrm>
          <a:off x="10842625" y="625983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502" name="直線コネクタ 501">
          <a:extLst>
            <a:ext uri="{FF2B5EF4-FFF2-40B4-BE49-F238E27FC236}">
              <a16:creationId xmlns:a16="http://schemas.microsoft.com/office/drawing/2014/main" id="{AD3ECC9A-EA32-4BED-B3DE-B39C33A5B5A6}"/>
            </a:ext>
          </a:extLst>
        </xdr:cNvPr>
        <xdr:cNvCxnSpPr/>
      </xdr:nvCxnSpPr>
      <xdr:spPr>
        <a:xfrm>
          <a:off x="11207750" y="60820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1955" cy="252730"/>
    <xdr:sp macro="" textlink="">
      <xdr:nvSpPr>
        <xdr:cNvPr id="503" name="テキスト ボックス 502">
          <a:extLst>
            <a:ext uri="{FF2B5EF4-FFF2-40B4-BE49-F238E27FC236}">
              <a16:creationId xmlns:a16="http://schemas.microsoft.com/office/drawing/2014/main" id="{D0245A48-F160-4C8C-B091-50EFAE19D941}"/>
            </a:ext>
          </a:extLst>
        </xdr:cNvPr>
        <xdr:cNvSpPr txBox="1"/>
      </xdr:nvSpPr>
      <xdr:spPr>
        <a:xfrm>
          <a:off x="10842625" y="594550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504" name="直線コネクタ 503">
          <a:extLst>
            <a:ext uri="{FF2B5EF4-FFF2-40B4-BE49-F238E27FC236}">
              <a16:creationId xmlns:a16="http://schemas.microsoft.com/office/drawing/2014/main" id="{8DFB37BE-CEFE-4061-AFDB-A2C4E1BF1421}"/>
            </a:ext>
          </a:extLst>
        </xdr:cNvPr>
        <xdr:cNvCxnSpPr/>
      </xdr:nvCxnSpPr>
      <xdr:spPr>
        <a:xfrm>
          <a:off x="11207750" y="57677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955" cy="252730"/>
    <xdr:sp macro="" textlink="">
      <xdr:nvSpPr>
        <xdr:cNvPr id="505" name="テキスト ボックス 504">
          <a:extLst>
            <a:ext uri="{FF2B5EF4-FFF2-40B4-BE49-F238E27FC236}">
              <a16:creationId xmlns:a16="http://schemas.microsoft.com/office/drawing/2014/main" id="{56C1EAAB-3EF5-4344-9303-649F0C46492F}"/>
            </a:ext>
          </a:extLst>
        </xdr:cNvPr>
        <xdr:cNvSpPr txBox="1"/>
      </xdr:nvSpPr>
      <xdr:spPr>
        <a:xfrm>
          <a:off x="10842625" y="562927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506" name="直線コネクタ 505">
          <a:extLst>
            <a:ext uri="{FF2B5EF4-FFF2-40B4-BE49-F238E27FC236}">
              <a16:creationId xmlns:a16="http://schemas.microsoft.com/office/drawing/2014/main" id="{440060D2-6E4F-469E-B0DD-8E4360E4D30D}"/>
            </a:ext>
          </a:extLst>
        </xdr:cNvPr>
        <xdr:cNvCxnSpPr/>
      </xdr:nvCxnSpPr>
      <xdr:spPr>
        <a:xfrm>
          <a:off x="11207750" y="54508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2095"/>
    <xdr:sp macro="" textlink="">
      <xdr:nvSpPr>
        <xdr:cNvPr id="507" name="テキスト ボックス 506">
          <a:extLst>
            <a:ext uri="{FF2B5EF4-FFF2-40B4-BE49-F238E27FC236}">
              <a16:creationId xmlns:a16="http://schemas.microsoft.com/office/drawing/2014/main" id="{DF1911B6-A7DB-4BD5-9FB8-321BFCB28A46}"/>
            </a:ext>
          </a:extLst>
        </xdr:cNvPr>
        <xdr:cNvSpPr txBox="1"/>
      </xdr:nvSpPr>
      <xdr:spPr>
        <a:xfrm>
          <a:off x="10906760" y="531431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08" name="直線コネクタ 507">
          <a:extLst>
            <a:ext uri="{FF2B5EF4-FFF2-40B4-BE49-F238E27FC236}">
              <a16:creationId xmlns:a16="http://schemas.microsoft.com/office/drawing/2014/main" id="{CF978A01-55EB-4599-823D-9A71D92D0304}"/>
            </a:ext>
          </a:extLst>
        </xdr:cNvPr>
        <xdr:cNvCxnSpPr/>
      </xdr:nvCxnSpPr>
      <xdr:spPr>
        <a:xfrm>
          <a:off x="11207750" y="5136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509" name="【一般廃棄物処理施設】&#10;有形固定資産減価償却率グラフ枠">
          <a:extLst>
            <a:ext uri="{FF2B5EF4-FFF2-40B4-BE49-F238E27FC236}">
              <a16:creationId xmlns:a16="http://schemas.microsoft.com/office/drawing/2014/main" id="{E2B4825F-0348-4FD8-97A1-B47973B82B9D}"/>
            </a:ext>
          </a:extLst>
        </xdr:cNvPr>
        <xdr:cNvSpPr/>
      </xdr:nvSpPr>
      <xdr:spPr>
        <a:xfrm>
          <a:off x="11207750" y="513651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28575</xdr:rowOff>
    </xdr:from>
    <xdr:to>
      <xdr:col>85</xdr:col>
      <xdr:colOff>126365</xdr:colOff>
      <xdr:row>41</xdr:row>
      <xdr:rowOff>109855</xdr:rowOff>
    </xdr:to>
    <xdr:cxnSp macro="">
      <xdr:nvCxnSpPr>
        <xdr:cNvPr id="510" name="直線コネクタ 509">
          <a:extLst>
            <a:ext uri="{FF2B5EF4-FFF2-40B4-BE49-F238E27FC236}">
              <a16:creationId xmlns:a16="http://schemas.microsoft.com/office/drawing/2014/main" id="{8B2992F7-C82A-4FDF-85EC-86EF371F3C57}"/>
            </a:ext>
          </a:extLst>
        </xdr:cNvPr>
        <xdr:cNvCxnSpPr/>
      </xdr:nvCxnSpPr>
      <xdr:spPr>
        <a:xfrm flipV="1">
          <a:off x="14699615" y="5641975"/>
          <a:ext cx="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113665</xdr:rowOff>
    </xdr:from>
    <xdr:ext cx="403860" cy="253365"/>
    <xdr:sp macro="" textlink="">
      <xdr:nvSpPr>
        <xdr:cNvPr id="511" name="【一般廃棄物処理施設】&#10;有形固定資産減価償却率最小値テキスト">
          <a:extLst>
            <a:ext uri="{FF2B5EF4-FFF2-40B4-BE49-F238E27FC236}">
              <a16:creationId xmlns:a16="http://schemas.microsoft.com/office/drawing/2014/main" id="{CB72AE54-CE6E-4E91-B17A-CED2C1659331}"/>
            </a:ext>
          </a:extLst>
        </xdr:cNvPr>
        <xdr:cNvSpPr txBox="1"/>
      </xdr:nvSpPr>
      <xdr:spPr>
        <a:xfrm>
          <a:off x="14738350" y="68827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109855</xdr:rowOff>
    </xdr:from>
    <xdr:to>
      <xdr:col>86</xdr:col>
      <xdr:colOff>25400</xdr:colOff>
      <xdr:row>41</xdr:row>
      <xdr:rowOff>109855</xdr:rowOff>
    </xdr:to>
    <xdr:cxnSp macro="">
      <xdr:nvCxnSpPr>
        <xdr:cNvPr id="512" name="直線コネクタ 511">
          <a:extLst>
            <a:ext uri="{FF2B5EF4-FFF2-40B4-BE49-F238E27FC236}">
              <a16:creationId xmlns:a16="http://schemas.microsoft.com/office/drawing/2014/main" id="{743006CE-8E51-405D-984C-BC754E81B5D9}"/>
            </a:ext>
          </a:extLst>
        </xdr:cNvPr>
        <xdr:cNvCxnSpPr/>
      </xdr:nvCxnSpPr>
      <xdr:spPr>
        <a:xfrm>
          <a:off x="14611350" y="6878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143510</xdr:rowOff>
    </xdr:from>
    <xdr:ext cx="403860" cy="252095"/>
    <xdr:sp macro="" textlink="">
      <xdr:nvSpPr>
        <xdr:cNvPr id="513" name="【一般廃棄物処理施設】&#10;有形固定資産減価償却率最大値テキスト">
          <a:extLst>
            <a:ext uri="{FF2B5EF4-FFF2-40B4-BE49-F238E27FC236}">
              <a16:creationId xmlns:a16="http://schemas.microsoft.com/office/drawing/2014/main" id="{93921E7D-075B-4F7D-9704-B1BBFB78C407}"/>
            </a:ext>
          </a:extLst>
        </xdr:cNvPr>
        <xdr:cNvSpPr txBox="1"/>
      </xdr:nvSpPr>
      <xdr:spPr>
        <a:xfrm>
          <a:off x="14738350" y="54267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14" name="直線コネクタ 513">
          <a:extLst>
            <a:ext uri="{FF2B5EF4-FFF2-40B4-BE49-F238E27FC236}">
              <a16:creationId xmlns:a16="http://schemas.microsoft.com/office/drawing/2014/main" id="{281F2D84-1B34-4B9D-A703-CA8233323572}"/>
            </a:ext>
          </a:extLst>
        </xdr:cNvPr>
        <xdr:cNvCxnSpPr/>
      </xdr:nvCxnSpPr>
      <xdr:spPr>
        <a:xfrm>
          <a:off x="14611350" y="5641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67945</xdr:rowOff>
    </xdr:from>
    <xdr:ext cx="403860" cy="252730"/>
    <xdr:sp macro="" textlink="">
      <xdr:nvSpPr>
        <xdr:cNvPr id="515" name="【一般廃棄物処理施設】&#10;有形固定資産減価償却率平均値テキスト">
          <a:extLst>
            <a:ext uri="{FF2B5EF4-FFF2-40B4-BE49-F238E27FC236}">
              <a16:creationId xmlns:a16="http://schemas.microsoft.com/office/drawing/2014/main" id="{EC165E68-114A-4F31-BBAC-CF33D9048EC8}"/>
            </a:ext>
          </a:extLst>
        </xdr:cNvPr>
        <xdr:cNvSpPr txBox="1"/>
      </xdr:nvSpPr>
      <xdr:spPr>
        <a:xfrm>
          <a:off x="14738350" y="6341745"/>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88900</xdr:rowOff>
    </xdr:from>
    <xdr:to>
      <xdr:col>85</xdr:col>
      <xdr:colOff>171450</xdr:colOff>
      <xdr:row>39</xdr:row>
      <xdr:rowOff>20320</xdr:rowOff>
    </xdr:to>
    <xdr:sp macro="" textlink="">
      <xdr:nvSpPr>
        <xdr:cNvPr id="516" name="フローチャート: 判断 515">
          <a:extLst>
            <a:ext uri="{FF2B5EF4-FFF2-40B4-BE49-F238E27FC236}">
              <a16:creationId xmlns:a16="http://schemas.microsoft.com/office/drawing/2014/main" id="{E0EF399E-F443-4B50-A1C1-17B9A0A3DAB2}"/>
            </a:ext>
          </a:extLst>
        </xdr:cNvPr>
        <xdr:cNvSpPr/>
      </xdr:nvSpPr>
      <xdr:spPr>
        <a:xfrm>
          <a:off x="14649450" y="6362700"/>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103505</xdr:rowOff>
    </xdr:from>
    <xdr:to>
      <xdr:col>81</xdr:col>
      <xdr:colOff>101600</xdr:colOff>
      <xdr:row>39</xdr:row>
      <xdr:rowOff>34925</xdr:rowOff>
    </xdr:to>
    <xdr:sp macro="" textlink="">
      <xdr:nvSpPr>
        <xdr:cNvPr id="517" name="フローチャート: 判断 516">
          <a:extLst>
            <a:ext uri="{FF2B5EF4-FFF2-40B4-BE49-F238E27FC236}">
              <a16:creationId xmlns:a16="http://schemas.microsoft.com/office/drawing/2014/main" id="{E8D60C17-99BD-4F15-A460-D671B4BEFF58}"/>
            </a:ext>
          </a:extLst>
        </xdr:cNvPr>
        <xdr:cNvSpPr/>
      </xdr:nvSpPr>
      <xdr:spPr>
        <a:xfrm>
          <a:off x="13887450" y="637730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74295</xdr:rowOff>
    </xdr:from>
    <xdr:to>
      <xdr:col>76</xdr:col>
      <xdr:colOff>165100</xdr:colOff>
      <xdr:row>39</xdr:row>
      <xdr:rowOff>5715</xdr:rowOff>
    </xdr:to>
    <xdr:sp macro="" textlink="">
      <xdr:nvSpPr>
        <xdr:cNvPr id="518" name="フローチャート: 判断 517">
          <a:extLst>
            <a:ext uri="{FF2B5EF4-FFF2-40B4-BE49-F238E27FC236}">
              <a16:creationId xmlns:a16="http://schemas.microsoft.com/office/drawing/2014/main" id="{6E6C4EB6-9AC6-4788-BCE2-5B5BB33BBFAE}"/>
            </a:ext>
          </a:extLst>
        </xdr:cNvPr>
        <xdr:cNvSpPr/>
      </xdr:nvSpPr>
      <xdr:spPr>
        <a:xfrm>
          <a:off x="13093700" y="634809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49530</xdr:rowOff>
    </xdr:from>
    <xdr:to>
      <xdr:col>72</xdr:col>
      <xdr:colOff>38100</xdr:colOff>
      <xdr:row>38</xdr:row>
      <xdr:rowOff>148590</xdr:rowOff>
    </xdr:to>
    <xdr:sp macro="" textlink="">
      <xdr:nvSpPr>
        <xdr:cNvPr id="519" name="フローチャート: 判断 518">
          <a:extLst>
            <a:ext uri="{FF2B5EF4-FFF2-40B4-BE49-F238E27FC236}">
              <a16:creationId xmlns:a16="http://schemas.microsoft.com/office/drawing/2014/main" id="{FC3EDB48-1200-4304-B2E2-D82E2F8BACBB}"/>
            </a:ext>
          </a:extLst>
        </xdr:cNvPr>
        <xdr:cNvSpPr/>
      </xdr:nvSpPr>
      <xdr:spPr>
        <a:xfrm>
          <a:off x="12299950" y="6323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41910</xdr:rowOff>
    </xdr:from>
    <xdr:to>
      <xdr:col>67</xdr:col>
      <xdr:colOff>101600</xdr:colOff>
      <xdr:row>38</xdr:row>
      <xdr:rowOff>141605</xdr:rowOff>
    </xdr:to>
    <xdr:sp macro="" textlink="">
      <xdr:nvSpPr>
        <xdr:cNvPr id="520" name="フローチャート: 判断 519">
          <a:extLst>
            <a:ext uri="{FF2B5EF4-FFF2-40B4-BE49-F238E27FC236}">
              <a16:creationId xmlns:a16="http://schemas.microsoft.com/office/drawing/2014/main" id="{01593B2B-E857-4AEB-B15A-F26FA13D15BC}"/>
            </a:ext>
          </a:extLst>
        </xdr:cNvPr>
        <xdr:cNvSpPr/>
      </xdr:nvSpPr>
      <xdr:spPr>
        <a:xfrm>
          <a:off x="11487150" y="63157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730"/>
    <xdr:sp macro="" textlink="">
      <xdr:nvSpPr>
        <xdr:cNvPr id="521" name="テキスト ボックス 520">
          <a:extLst>
            <a:ext uri="{FF2B5EF4-FFF2-40B4-BE49-F238E27FC236}">
              <a16:creationId xmlns:a16="http://schemas.microsoft.com/office/drawing/2014/main" id="{30194CC5-795A-4A10-8D26-986AD2EFD12F}"/>
            </a:ext>
          </a:extLst>
        </xdr:cNvPr>
        <xdr:cNvSpPr txBox="1"/>
      </xdr:nvSpPr>
      <xdr:spPr>
        <a:xfrm>
          <a:off x="1452880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730"/>
    <xdr:sp macro="" textlink="">
      <xdr:nvSpPr>
        <xdr:cNvPr id="522" name="テキスト ボックス 521">
          <a:extLst>
            <a:ext uri="{FF2B5EF4-FFF2-40B4-BE49-F238E27FC236}">
              <a16:creationId xmlns:a16="http://schemas.microsoft.com/office/drawing/2014/main" id="{F34A3B01-870B-488D-A447-E9445975D3D8}"/>
            </a:ext>
          </a:extLst>
        </xdr:cNvPr>
        <xdr:cNvSpPr txBox="1"/>
      </xdr:nvSpPr>
      <xdr:spPr>
        <a:xfrm>
          <a:off x="137668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730"/>
    <xdr:sp macro="" textlink="">
      <xdr:nvSpPr>
        <xdr:cNvPr id="523" name="テキスト ボックス 522">
          <a:extLst>
            <a:ext uri="{FF2B5EF4-FFF2-40B4-BE49-F238E27FC236}">
              <a16:creationId xmlns:a16="http://schemas.microsoft.com/office/drawing/2014/main" id="{834CFE49-B65D-4B62-AE7B-3B722E594C29}"/>
            </a:ext>
          </a:extLst>
        </xdr:cNvPr>
        <xdr:cNvSpPr txBox="1"/>
      </xdr:nvSpPr>
      <xdr:spPr>
        <a:xfrm>
          <a:off x="129730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730"/>
    <xdr:sp macro="" textlink="">
      <xdr:nvSpPr>
        <xdr:cNvPr id="524" name="テキスト ボックス 523">
          <a:extLst>
            <a:ext uri="{FF2B5EF4-FFF2-40B4-BE49-F238E27FC236}">
              <a16:creationId xmlns:a16="http://schemas.microsoft.com/office/drawing/2014/main" id="{40727964-7E05-42FF-8161-1C26BB687A13}"/>
            </a:ext>
          </a:extLst>
        </xdr:cNvPr>
        <xdr:cNvSpPr txBox="1"/>
      </xdr:nvSpPr>
      <xdr:spPr>
        <a:xfrm>
          <a:off x="121729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730"/>
    <xdr:sp macro="" textlink="">
      <xdr:nvSpPr>
        <xdr:cNvPr id="525" name="テキスト ボックス 524">
          <a:extLst>
            <a:ext uri="{FF2B5EF4-FFF2-40B4-BE49-F238E27FC236}">
              <a16:creationId xmlns:a16="http://schemas.microsoft.com/office/drawing/2014/main" id="{063A0F6C-2DAA-4D5F-AD18-094465309461}"/>
            </a:ext>
          </a:extLst>
        </xdr:cNvPr>
        <xdr:cNvSpPr txBox="1"/>
      </xdr:nvSpPr>
      <xdr:spPr>
        <a:xfrm>
          <a:off x="113665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80645</xdr:rowOff>
    </xdr:from>
    <xdr:to>
      <xdr:col>85</xdr:col>
      <xdr:colOff>171450</xdr:colOff>
      <xdr:row>37</xdr:row>
      <xdr:rowOff>12700</xdr:rowOff>
    </xdr:to>
    <xdr:sp macro="" textlink="">
      <xdr:nvSpPr>
        <xdr:cNvPr id="526" name="楕円 525">
          <a:extLst>
            <a:ext uri="{FF2B5EF4-FFF2-40B4-BE49-F238E27FC236}">
              <a16:creationId xmlns:a16="http://schemas.microsoft.com/office/drawing/2014/main" id="{75504059-B6A4-4E92-9E2A-7E979ABDF998}"/>
            </a:ext>
          </a:extLst>
        </xdr:cNvPr>
        <xdr:cNvSpPr/>
      </xdr:nvSpPr>
      <xdr:spPr>
        <a:xfrm>
          <a:off x="14649450" y="602424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103505</xdr:rowOff>
    </xdr:from>
    <xdr:ext cx="403860" cy="252730"/>
    <xdr:sp macro="" textlink="">
      <xdr:nvSpPr>
        <xdr:cNvPr id="527" name="【一般廃棄物処理施設】&#10;有形固定資産減価償却率該当値テキスト">
          <a:extLst>
            <a:ext uri="{FF2B5EF4-FFF2-40B4-BE49-F238E27FC236}">
              <a16:creationId xmlns:a16="http://schemas.microsoft.com/office/drawing/2014/main" id="{98B24225-F5C5-4D7F-AEC0-09C08136EEEA}"/>
            </a:ext>
          </a:extLst>
        </xdr:cNvPr>
        <xdr:cNvSpPr txBox="1"/>
      </xdr:nvSpPr>
      <xdr:spPr>
        <a:xfrm>
          <a:off x="14738350" y="588200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10795</xdr:rowOff>
    </xdr:from>
    <xdr:to>
      <xdr:col>81</xdr:col>
      <xdr:colOff>101600</xdr:colOff>
      <xdr:row>37</xdr:row>
      <xdr:rowOff>109855</xdr:rowOff>
    </xdr:to>
    <xdr:sp macro="" textlink="">
      <xdr:nvSpPr>
        <xdr:cNvPr id="528" name="楕円 527">
          <a:extLst>
            <a:ext uri="{FF2B5EF4-FFF2-40B4-BE49-F238E27FC236}">
              <a16:creationId xmlns:a16="http://schemas.microsoft.com/office/drawing/2014/main" id="{E6C754D8-D46F-4F1B-BDB0-08ED5BC1DE6C}"/>
            </a:ext>
          </a:extLst>
        </xdr:cNvPr>
        <xdr:cNvSpPr/>
      </xdr:nvSpPr>
      <xdr:spPr>
        <a:xfrm>
          <a:off x="13887450" y="6119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130175</xdr:rowOff>
    </xdr:from>
    <xdr:to>
      <xdr:col>85</xdr:col>
      <xdr:colOff>127000</xdr:colOff>
      <xdr:row>37</xdr:row>
      <xdr:rowOff>60325</xdr:rowOff>
    </xdr:to>
    <xdr:cxnSp macro="">
      <xdr:nvCxnSpPr>
        <xdr:cNvPr id="529" name="直線コネクタ 528">
          <a:extLst>
            <a:ext uri="{FF2B5EF4-FFF2-40B4-BE49-F238E27FC236}">
              <a16:creationId xmlns:a16="http://schemas.microsoft.com/office/drawing/2014/main" id="{C023E044-C9F1-4C8F-94DF-C8F475A51083}"/>
            </a:ext>
          </a:extLst>
        </xdr:cNvPr>
        <xdr:cNvCxnSpPr/>
      </xdr:nvCxnSpPr>
      <xdr:spPr>
        <a:xfrm flipV="1">
          <a:off x="13938250" y="6073775"/>
          <a:ext cx="762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127635</xdr:rowOff>
    </xdr:from>
    <xdr:to>
      <xdr:col>76</xdr:col>
      <xdr:colOff>165100</xdr:colOff>
      <xdr:row>37</xdr:row>
      <xdr:rowOff>59055</xdr:rowOff>
    </xdr:to>
    <xdr:sp macro="" textlink="">
      <xdr:nvSpPr>
        <xdr:cNvPr id="530" name="楕円 529">
          <a:extLst>
            <a:ext uri="{FF2B5EF4-FFF2-40B4-BE49-F238E27FC236}">
              <a16:creationId xmlns:a16="http://schemas.microsoft.com/office/drawing/2014/main" id="{01847A63-27A5-4AF8-8E8B-E9ABE1CCA3DD}"/>
            </a:ext>
          </a:extLst>
        </xdr:cNvPr>
        <xdr:cNvSpPr/>
      </xdr:nvSpPr>
      <xdr:spPr>
        <a:xfrm>
          <a:off x="13093700" y="60712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8890</xdr:rowOff>
    </xdr:from>
    <xdr:to>
      <xdr:col>81</xdr:col>
      <xdr:colOff>50800</xdr:colOff>
      <xdr:row>37</xdr:row>
      <xdr:rowOff>60325</xdr:rowOff>
    </xdr:to>
    <xdr:cxnSp macro="">
      <xdr:nvCxnSpPr>
        <xdr:cNvPr id="531" name="直線コネクタ 530">
          <a:extLst>
            <a:ext uri="{FF2B5EF4-FFF2-40B4-BE49-F238E27FC236}">
              <a16:creationId xmlns:a16="http://schemas.microsoft.com/office/drawing/2014/main" id="{32E5DF90-DC57-47F0-960E-42AF8140FD1D}"/>
            </a:ext>
          </a:extLst>
        </xdr:cNvPr>
        <xdr:cNvCxnSpPr/>
      </xdr:nvCxnSpPr>
      <xdr:spPr>
        <a:xfrm>
          <a:off x="13144500" y="6117590"/>
          <a:ext cx="7937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74295</xdr:rowOff>
    </xdr:from>
    <xdr:to>
      <xdr:col>72</xdr:col>
      <xdr:colOff>38100</xdr:colOff>
      <xdr:row>37</xdr:row>
      <xdr:rowOff>5715</xdr:rowOff>
    </xdr:to>
    <xdr:sp macro="" textlink="">
      <xdr:nvSpPr>
        <xdr:cNvPr id="532" name="楕円 531">
          <a:extLst>
            <a:ext uri="{FF2B5EF4-FFF2-40B4-BE49-F238E27FC236}">
              <a16:creationId xmlns:a16="http://schemas.microsoft.com/office/drawing/2014/main" id="{9EB20334-4ED1-4AE4-93A8-B7C3D6958C45}"/>
            </a:ext>
          </a:extLst>
        </xdr:cNvPr>
        <xdr:cNvSpPr/>
      </xdr:nvSpPr>
      <xdr:spPr>
        <a:xfrm>
          <a:off x="12299950" y="601789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36</xdr:row>
      <xdr:rowOff>124460</xdr:rowOff>
    </xdr:from>
    <xdr:to>
      <xdr:col>76</xdr:col>
      <xdr:colOff>114300</xdr:colOff>
      <xdr:row>37</xdr:row>
      <xdr:rowOff>8890</xdr:rowOff>
    </xdr:to>
    <xdr:cxnSp macro="">
      <xdr:nvCxnSpPr>
        <xdr:cNvPr id="533" name="直線コネクタ 532">
          <a:extLst>
            <a:ext uri="{FF2B5EF4-FFF2-40B4-BE49-F238E27FC236}">
              <a16:creationId xmlns:a16="http://schemas.microsoft.com/office/drawing/2014/main" id="{6AC6E56F-6788-40D8-BDA0-2C93441D427E}"/>
            </a:ext>
          </a:extLst>
        </xdr:cNvPr>
        <xdr:cNvCxnSpPr/>
      </xdr:nvCxnSpPr>
      <xdr:spPr>
        <a:xfrm>
          <a:off x="12344400" y="6068060"/>
          <a:ext cx="8001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26035</xdr:rowOff>
    </xdr:from>
    <xdr:ext cx="403860" cy="253365"/>
    <xdr:sp macro="" textlink="">
      <xdr:nvSpPr>
        <xdr:cNvPr id="534" name="n_1aveValue【一般廃棄物処理施設】&#10;有形固定資産減価償却率">
          <a:extLst>
            <a:ext uri="{FF2B5EF4-FFF2-40B4-BE49-F238E27FC236}">
              <a16:creationId xmlns:a16="http://schemas.microsoft.com/office/drawing/2014/main" id="{3B9F6EC2-08E2-4F81-917F-89051CE5767E}"/>
            </a:ext>
          </a:extLst>
        </xdr:cNvPr>
        <xdr:cNvSpPr txBox="1"/>
      </xdr:nvSpPr>
      <xdr:spPr>
        <a:xfrm>
          <a:off x="13742035" y="64649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165100</xdr:rowOff>
    </xdr:from>
    <xdr:ext cx="403860" cy="252095"/>
    <xdr:sp macro="" textlink="">
      <xdr:nvSpPr>
        <xdr:cNvPr id="535" name="n_2aveValue【一般廃棄物処理施設】&#10;有形固定資産減価償却率">
          <a:extLst>
            <a:ext uri="{FF2B5EF4-FFF2-40B4-BE49-F238E27FC236}">
              <a16:creationId xmlns:a16="http://schemas.microsoft.com/office/drawing/2014/main" id="{504614BE-AA46-44FE-BC7C-02A9B66F904C}"/>
            </a:ext>
          </a:extLst>
        </xdr:cNvPr>
        <xdr:cNvSpPr txBox="1"/>
      </xdr:nvSpPr>
      <xdr:spPr>
        <a:xfrm>
          <a:off x="12960985" y="64389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140335</xdr:rowOff>
    </xdr:from>
    <xdr:ext cx="405130" cy="252095"/>
    <xdr:sp macro="" textlink="">
      <xdr:nvSpPr>
        <xdr:cNvPr id="536" name="n_3aveValue【一般廃棄物処理施設】&#10;有形固定資産減価償却率">
          <a:extLst>
            <a:ext uri="{FF2B5EF4-FFF2-40B4-BE49-F238E27FC236}">
              <a16:creationId xmlns:a16="http://schemas.microsoft.com/office/drawing/2014/main" id="{0FF5C6E3-0DE3-41B8-AAF0-09F4F89C582C}"/>
            </a:ext>
          </a:extLst>
        </xdr:cNvPr>
        <xdr:cNvSpPr txBox="1"/>
      </xdr:nvSpPr>
      <xdr:spPr>
        <a:xfrm>
          <a:off x="12167235" y="641413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157480</xdr:rowOff>
    </xdr:from>
    <xdr:ext cx="403860" cy="253365"/>
    <xdr:sp macro="" textlink="">
      <xdr:nvSpPr>
        <xdr:cNvPr id="537" name="n_4aveValue【一般廃棄物処理施設】&#10;有形固定資産減価償却率">
          <a:extLst>
            <a:ext uri="{FF2B5EF4-FFF2-40B4-BE49-F238E27FC236}">
              <a16:creationId xmlns:a16="http://schemas.microsoft.com/office/drawing/2014/main" id="{7BBFA3B9-84B6-49D9-8D37-985C7B35C65D}"/>
            </a:ext>
          </a:extLst>
        </xdr:cNvPr>
        <xdr:cNvSpPr txBox="1"/>
      </xdr:nvSpPr>
      <xdr:spPr>
        <a:xfrm>
          <a:off x="11354435" y="61010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126365</xdr:rowOff>
    </xdr:from>
    <xdr:ext cx="403860" cy="252730"/>
    <xdr:sp macro="" textlink="">
      <xdr:nvSpPr>
        <xdr:cNvPr id="538" name="n_1mainValue【一般廃棄物処理施設】&#10;有形固定資産減価償却率">
          <a:extLst>
            <a:ext uri="{FF2B5EF4-FFF2-40B4-BE49-F238E27FC236}">
              <a16:creationId xmlns:a16="http://schemas.microsoft.com/office/drawing/2014/main" id="{46479D63-A182-4B48-A8E3-3BBC3FBB8E67}"/>
            </a:ext>
          </a:extLst>
        </xdr:cNvPr>
        <xdr:cNvSpPr txBox="1"/>
      </xdr:nvSpPr>
      <xdr:spPr>
        <a:xfrm>
          <a:off x="13742035" y="590486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74930</xdr:rowOff>
    </xdr:from>
    <xdr:ext cx="403860" cy="252730"/>
    <xdr:sp macro="" textlink="">
      <xdr:nvSpPr>
        <xdr:cNvPr id="539" name="n_2mainValue【一般廃棄物処理施設】&#10;有形固定資産減価償却率">
          <a:extLst>
            <a:ext uri="{FF2B5EF4-FFF2-40B4-BE49-F238E27FC236}">
              <a16:creationId xmlns:a16="http://schemas.microsoft.com/office/drawing/2014/main" id="{93548527-EA4A-45FF-A815-2AF6D108A503}"/>
            </a:ext>
          </a:extLst>
        </xdr:cNvPr>
        <xdr:cNvSpPr txBox="1"/>
      </xdr:nvSpPr>
      <xdr:spPr>
        <a:xfrm>
          <a:off x="12960985" y="585343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35</xdr:row>
      <xdr:rowOff>22225</xdr:rowOff>
    </xdr:from>
    <xdr:ext cx="405130" cy="253365"/>
    <xdr:sp macro="" textlink="">
      <xdr:nvSpPr>
        <xdr:cNvPr id="540" name="n_3mainValue【一般廃棄物処理施設】&#10;有形固定資産減価償却率">
          <a:extLst>
            <a:ext uri="{FF2B5EF4-FFF2-40B4-BE49-F238E27FC236}">
              <a16:creationId xmlns:a16="http://schemas.microsoft.com/office/drawing/2014/main" id="{CE30B7FF-D700-4D63-9C18-12A8FE2DE1AA}"/>
            </a:ext>
          </a:extLst>
        </xdr:cNvPr>
        <xdr:cNvSpPr txBox="1"/>
      </xdr:nvSpPr>
      <xdr:spPr>
        <a:xfrm>
          <a:off x="12167235" y="58007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41" name="正方形/長方形 540">
          <a:extLst>
            <a:ext uri="{FF2B5EF4-FFF2-40B4-BE49-F238E27FC236}">
              <a16:creationId xmlns:a16="http://schemas.microsoft.com/office/drawing/2014/main" id="{9698E5B8-2D3D-4225-AF2E-069CBEA72739}"/>
            </a:ext>
          </a:extLst>
        </xdr:cNvPr>
        <xdr:cNvSpPr/>
      </xdr:nvSpPr>
      <xdr:spPr>
        <a:xfrm>
          <a:off x="16459200" y="4036695"/>
          <a:ext cx="4267200" cy="6108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42" name="正方形/長方形 541">
          <a:extLst>
            <a:ext uri="{FF2B5EF4-FFF2-40B4-BE49-F238E27FC236}">
              <a16:creationId xmlns:a16="http://schemas.microsoft.com/office/drawing/2014/main" id="{4D9E0175-BF72-4949-A040-2485D9A55684}"/>
            </a:ext>
          </a:extLst>
        </xdr:cNvPr>
        <xdr:cNvSpPr/>
      </xdr:nvSpPr>
      <xdr:spPr>
        <a:xfrm>
          <a:off x="165862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43" name="正方形/長方形 542">
          <a:extLst>
            <a:ext uri="{FF2B5EF4-FFF2-40B4-BE49-F238E27FC236}">
              <a16:creationId xmlns:a16="http://schemas.microsoft.com/office/drawing/2014/main" id="{98D98B72-7282-47BE-B6D3-33AB1CADEDAC}"/>
            </a:ext>
          </a:extLst>
        </xdr:cNvPr>
        <xdr:cNvSpPr/>
      </xdr:nvSpPr>
      <xdr:spPr>
        <a:xfrm>
          <a:off x="165862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44" name="正方形/長方形 543">
          <a:extLst>
            <a:ext uri="{FF2B5EF4-FFF2-40B4-BE49-F238E27FC236}">
              <a16:creationId xmlns:a16="http://schemas.microsoft.com/office/drawing/2014/main" id="{2A438C8A-8E61-4C79-8484-D50212C2B03D}"/>
            </a:ext>
          </a:extLst>
        </xdr:cNvPr>
        <xdr:cNvSpPr/>
      </xdr:nvSpPr>
      <xdr:spPr>
        <a:xfrm>
          <a:off x="174879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45" name="正方形/長方形 544">
          <a:extLst>
            <a:ext uri="{FF2B5EF4-FFF2-40B4-BE49-F238E27FC236}">
              <a16:creationId xmlns:a16="http://schemas.microsoft.com/office/drawing/2014/main" id="{87371180-C183-4A66-852A-11CA58965E3C}"/>
            </a:ext>
          </a:extLst>
        </xdr:cNvPr>
        <xdr:cNvSpPr/>
      </xdr:nvSpPr>
      <xdr:spPr>
        <a:xfrm>
          <a:off x="174879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46" name="正方形/長方形 545">
          <a:extLst>
            <a:ext uri="{FF2B5EF4-FFF2-40B4-BE49-F238E27FC236}">
              <a16:creationId xmlns:a16="http://schemas.microsoft.com/office/drawing/2014/main" id="{89D3B8DB-15B4-43AD-9C40-9EFAD84BB78C}"/>
            </a:ext>
          </a:extLst>
        </xdr:cNvPr>
        <xdr:cNvSpPr/>
      </xdr:nvSpPr>
      <xdr:spPr>
        <a:xfrm>
          <a:off x="18516600" y="4672965"/>
          <a:ext cx="13716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47" name="正方形/長方形 546">
          <a:extLst>
            <a:ext uri="{FF2B5EF4-FFF2-40B4-BE49-F238E27FC236}">
              <a16:creationId xmlns:a16="http://schemas.microsoft.com/office/drawing/2014/main" id="{864955C3-88FC-4CA3-84FE-AC6EEBA00B6B}"/>
            </a:ext>
          </a:extLst>
        </xdr:cNvPr>
        <xdr:cNvSpPr/>
      </xdr:nvSpPr>
      <xdr:spPr>
        <a:xfrm>
          <a:off x="18516600" y="4868545"/>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48" name="正方形/長方形 547">
          <a:extLst>
            <a:ext uri="{FF2B5EF4-FFF2-40B4-BE49-F238E27FC236}">
              <a16:creationId xmlns:a16="http://schemas.microsoft.com/office/drawing/2014/main" id="{FBF167C5-0CB0-4C2F-9B7D-8C7ACEE526F9}"/>
            </a:ext>
          </a:extLst>
        </xdr:cNvPr>
        <xdr:cNvSpPr/>
      </xdr:nvSpPr>
      <xdr:spPr>
        <a:xfrm>
          <a:off x="16459200" y="513651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549" name="テキスト ボックス 548">
          <a:extLst>
            <a:ext uri="{FF2B5EF4-FFF2-40B4-BE49-F238E27FC236}">
              <a16:creationId xmlns:a16="http://schemas.microsoft.com/office/drawing/2014/main" id="{A568AB21-8ABF-4C0C-B15B-CB156ED33692}"/>
            </a:ext>
          </a:extLst>
        </xdr:cNvPr>
        <xdr:cNvSpPr txBox="1"/>
      </xdr:nvSpPr>
      <xdr:spPr>
        <a:xfrm>
          <a:off x="16440150" y="495300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0" name="直線コネクタ 549">
          <a:extLst>
            <a:ext uri="{FF2B5EF4-FFF2-40B4-BE49-F238E27FC236}">
              <a16:creationId xmlns:a16="http://schemas.microsoft.com/office/drawing/2014/main" id="{6D41E1AE-E20C-4254-B43B-02DDCAC39980}"/>
            </a:ext>
          </a:extLst>
        </xdr:cNvPr>
        <xdr:cNvCxnSpPr/>
      </xdr:nvCxnSpPr>
      <xdr:spPr>
        <a:xfrm>
          <a:off x="16459200" y="7338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18415</xdr:rowOff>
    </xdr:from>
    <xdr:to>
      <xdr:col>120</xdr:col>
      <xdr:colOff>114300</xdr:colOff>
      <xdr:row>41</xdr:row>
      <xdr:rowOff>18415</xdr:rowOff>
    </xdr:to>
    <xdr:cxnSp macro="">
      <xdr:nvCxnSpPr>
        <xdr:cNvPr id="551" name="直線コネクタ 550">
          <a:extLst>
            <a:ext uri="{FF2B5EF4-FFF2-40B4-BE49-F238E27FC236}">
              <a16:creationId xmlns:a16="http://schemas.microsoft.com/office/drawing/2014/main" id="{706187EF-6E41-4ECB-867D-D8FED52BFD3C}"/>
            </a:ext>
          </a:extLst>
        </xdr:cNvPr>
        <xdr:cNvCxnSpPr/>
      </xdr:nvCxnSpPr>
      <xdr:spPr>
        <a:xfrm>
          <a:off x="16459200" y="6787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47625</xdr:rowOff>
    </xdr:from>
    <xdr:ext cx="247650" cy="252730"/>
    <xdr:sp macro="" textlink="">
      <xdr:nvSpPr>
        <xdr:cNvPr id="552" name="テキスト ボックス 551">
          <a:extLst>
            <a:ext uri="{FF2B5EF4-FFF2-40B4-BE49-F238E27FC236}">
              <a16:creationId xmlns:a16="http://schemas.microsoft.com/office/drawing/2014/main" id="{91197374-1BA4-4BCA-A2FD-E53E6AF77F56}"/>
            </a:ext>
          </a:extLst>
        </xdr:cNvPr>
        <xdr:cNvSpPr txBox="1"/>
      </xdr:nvSpPr>
      <xdr:spPr>
        <a:xfrm>
          <a:off x="16248380" y="6651625"/>
          <a:ext cx="247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553" name="直線コネクタ 552">
          <a:extLst>
            <a:ext uri="{FF2B5EF4-FFF2-40B4-BE49-F238E27FC236}">
              <a16:creationId xmlns:a16="http://schemas.microsoft.com/office/drawing/2014/main" id="{53472A1F-957C-44C1-9A0D-0C3DF5EAD752}"/>
            </a:ext>
          </a:extLst>
        </xdr:cNvPr>
        <xdr:cNvCxnSpPr/>
      </xdr:nvCxnSpPr>
      <xdr:spPr>
        <a:xfrm>
          <a:off x="16459200" y="6238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159385</xdr:rowOff>
    </xdr:from>
    <xdr:ext cx="595630" cy="252730"/>
    <xdr:sp macro="" textlink="">
      <xdr:nvSpPr>
        <xdr:cNvPr id="554" name="テキスト ボックス 553">
          <a:extLst>
            <a:ext uri="{FF2B5EF4-FFF2-40B4-BE49-F238E27FC236}">
              <a16:creationId xmlns:a16="http://schemas.microsoft.com/office/drawing/2014/main" id="{C09C91B7-D794-42E5-851C-34D9525A6C8F}"/>
            </a:ext>
          </a:extLst>
        </xdr:cNvPr>
        <xdr:cNvSpPr txBox="1"/>
      </xdr:nvSpPr>
      <xdr:spPr>
        <a:xfrm>
          <a:off x="15939770" y="610298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74295</xdr:rowOff>
    </xdr:from>
    <xdr:to>
      <xdr:col>120</xdr:col>
      <xdr:colOff>114300</xdr:colOff>
      <xdr:row>34</xdr:row>
      <xdr:rowOff>74295</xdr:rowOff>
    </xdr:to>
    <xdr:cxnSp macro="">
      <xdr:nvCxnSpPr>
        <xdr:cNvPr id="555" name="直線コネクタ 554">
          <a:extLst>
            <a:ext uri="{FF2B5EF4-FFF2-40B4-BE49-F238E27FC236}">
              <a16:creationId xmlns:a16="http://schemas.microsoft.com/office/drawing/2014/main" id="{7EC84811-744A-4339-A36B-6C6F9E3F1D7C}"/>
            </a:ext>
          </a:extLst>
        </xdr:cNvPr>
        <xdr:cNvCxnSpPr/>
      </xdr:nvCxnSpPr>
      <xdr:spPr>
        <a:xfrm>
          <a:off x="16459200" y="568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33</xdr:row>
      <xdr:rowOff>103505</xdr:rowOff>
    </xdr:from>
    <xdr:ext cx="595630" cy="252730"/>
    <xdr:sp macro="" textlink="">
      <xdr:nvSpPr>
        <xdr:cNvPr id="556" name="テキスト ボックス 555">
          <a:extLst>
            <a:ext uri="{FF2B5EF4-FFF2-40B4-BE49-F238E27FC236}">
              <a16:creationId xmlns:a16="http://schemas.microsoft.com/office/drawing/2014/main" id="{6F2ECC4C-B730-4C7E-B99E-177405406080}"/>
            </a:ext>
          </a:extLst>
        </xdr:cNvPr>
        <xdr:cNvSpPr txBox="1"/>
      </xdr:nvSpPr>
      <xdr:spPr>
        <a:xfrm>
          <a:off x="15939770" y="555180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57" name="直線コネクタ 556">
          <a:extLst>
            <a:ext uri="{FF2B5EF4-FFF2-40B4-BE49-F238E27FC236}">
              <a16:creationId xmlns:a16="http://schemas.microsoft.com/office/drawing/2014/main" id="{4B2D035C-3BFA-4727-A27C-826D19BFCB37}"/>
            </a:ext>
          </a:extLst>
        </xdr:cNvPr>
        <xdr:cNvCxnSpPr/>
      </xdr:nvCxnSpPr>
      <xdr:spPr>
        <a:xfrm>
          <a:off x="16459200" y="5136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2730"/>
    <xdr:sp macro="" textlink="">
      <xdr:nvSpPr>
        <xdr:cNvPr id="558" name="テキスト ボックス 557">
          <a:extLst>
            <a:ext uri="{FF2B5EF4-FFF2-40B4-BE49-F238E27FC236}">
              <a16:creationId xmlns:a16="http://schemas.microsoft.com/office/drawing/2014/main" id="{D1082D81-AAF5-404C-B71D-FFFDC6B28963}"/>
            </a:ext>
          </a:extLst>
        </xdr:cNvPr>
        <xdr:cNvSpPr txBox="1"/>
      </xdr:nvSpPr>
      <xdr:spPr>
        <a:xfrm>
          <a:off x="15939770" y="500062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59" name="【一般廃棄物処理施設】&#10;一人当たり有形固定資産（償却資産）額グラフ枠">
          <a:extLst>
            <a:ext uri="{FF2B5EF4-FFF2-40B4-BE49-F238E27FC236}">
              <a16:creationId xmlns:a16="http://schemas.microsoft.com/office/drawing/2014/main" id="{DD31CC3D-3A22-417A-9BA6-AF7FE73CFE0C}"/>
            </a:ext>
          </a:extLst>
        </xdr:cNvPr>
        <xdr:cNvSpPr/>
      </xdr:nvSpPr>
      <xdr:spPr>
        <a:xfrm>
          <a:off x="16459200" y="513651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45085</xdr:rowOff>
    </xdr:from>
    <xdr:to>
      <xdr:col>116</xdr:col>
      <xdr:colOff>62865</xdr:colOff>
      <xdr:row>41</xdr:row>
      <xdr:rowOff>3175</xdr:rowOff>
    </xdr:to>
    <xdr:cxnSp macro="">
      <xdr:nvCxnSpPr>
        <xdr:cNvPr id="560" name="直線コネクタ 559">
          <a:extLst>
            <a:ext uri="{FF2B5EF4-FFF2-40B4-BE49-F238E27FC236}">
              <a16:creationId xmlns:a16="http://schemas.microsoft.com/office/drawing/2014/main" id="{FBC4F7CE-D308-4880-891A-E7B66F460D8E}"/>
            </a:ext>
          </a:extLst>
        </xdr:cNvPr>
        <xdr:cNvCxnSpPr/>
      </xdr:nvCxnSpPr>
      <xdr:spPr>
        <a:xfrm flipV="1">
          <a:off x="19951065" y="5658485"/>
          <a:ext cx="0" cy="1113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6350</xdr:rowOff>
    </xdr:from>
    <xdr:ext cx="468630" cy="252730"/>
    <xdr:sp macro="" textlink="">
      <xdr:nvSpPr>
        <xdr:cNvPr id="561" name="【一般廃棄物処理施設】&#10;一人当たり有形固定資産（償却資産）額最小値テキスト">
          <a:extLst>
            <a:ext uri="{FF2B5EF4-FFF2-40B4-BE49-F238E27FC236}">
              <a16:creationId xmlns:a16="http://schemas.microsoft.com/office/drawing/2014/main" id="{B0FB0A76-1CBC-4175-91DA-A23E72CD3177}"/>
            </a:ext>
          </a:extLst>
        </xdr:cNvPr>
        <xdr:cNvSpPr txBox="1"/>
      </xdr:nvSpPr>
      <xdr:spPr>
        <a:xfrm>
          <a:off x="19989800" y="677545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3175</xdr:rowOff>
    </xdr:from>
    <xdr:to>
      <xdr:col>116</xdr:col>
      <xdr:colOff>152400</xdr:colOff>
      <xdr:row>41</xdr:row>
      <xdr:rowOff>3175</xdr:rowOff>
    </xdr:to>
    <xdr:cxnSp macro="">
      <xdr:nvCxnSpPr>
        <xdr:cNvPr id="562" name="直線コネクタ 561">
          <a:extLst>
            <a:ext uri="{FF2B5EF4-FFF2-40B4-BE49-F238E27FC236}">
              <a16:creationId xmlns:a16="http://schemas.microsoft.com/office/drawing/2014/main" id="{71E05294-D718-4F7B-B5ED-3FDD9C6C42E8}"/>
            </a:ext>
          </a:extLst>
        </xdr:cNvPr>
        <xdr:cNvCxnSpPr/>
      </xdr:nvCxnSpPr>
      <xdr:spPr>
        <a:xfrm>
          <a:off x="19881850" y="6772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161290</xdr:rowOff>
    </xdr:from>
    <xdr:ext cx="597535" cy="252730"/>
    <xdr:sp macro="" textlink="">
      <xdr:nvSpPr>
        <xdr:cNvPr id="563" name="【一般廃棄物処理施設】&#10;一人当たり有形固定資産（償却資産）額最大値テキスト">
          <a:extLst>
            <a:ext uri="{FF2B5EF4-FFF2-40B4-BE49-F238E27FC236}">
              <a16:creationId xmlns:a16="http://schemas.microsoft.com/office/drawing/2014/main" id="{C3F62067-2B24-4666-8B62-BA77BD315D9F}"/>
            </a:ext>
          </a:extLst>
        </xdr:cNvPr>
        <xdr:cNvSpPr txBox="1"/>
      </xdr:nvSpPr>
      <xdr:spPr>
        <a:xfrm>
          <a:off x="19989800" y="5444490"/>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205,244</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45085</xdr:rowOff>
    </xdr:from>
    <xdr:to>
      <xdr:col>116</xdr:col>
      <xdr:colOff>152400</xdr:colOff>
      <xdr:row>34</xdr:row>
      <xdr:rowOff>45085</xdr:rowOff>
    </xdr:to>
    <xdr:cxnSp macro="">
      <xdr:nvCxnSpPr>
        <xdr:cNvPr id="564" name="直線コネクタ 563">
          <a:extLst>
            <a:ext uri="{FF2B5EF4-FFF2-40B4-BE49-F238E27FC236}">
              <a16:creationId xmlns:a16="http://schemas.microsoft.com/office/drawing/2014/main" id="{F11333B7-D437-40FF-8D7E-BEBE1260F67E}"/>
            </a:ext>
          </a:extLst>
        </xdr:cNvPr>
        <xdr:cNvCxnSpPr/>
      </xdr:nvCxnSpPr>
      <xdr:spPr>
        <a:xfrm>
          <a:off x="19881850" y="5658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27305</xdr:rowOff>
    </xdr:from>
    <xdr:ext cx="533400" cy="253365"/>
    <xdr:sp macro="" textlink="">
      <xdr:nvSpPr>
        <xdr:cNvPr id="565" name="【一般廃棄物処理施設】&#10;一人当たり有形固定資産（償却資産）額平均値テキスト">
          <a:extLst>
            <a:ext uri="{FF2B5EF4-FFF2-40B4-BE49-F238E27FC236}">
              <a16:creationId xmlns:a16="http://schemas.microsoft.com/office/drawing/2014/main" id="{84DD6D18-BC7B-4A0E-B5A9-E154AA59D376}"/>
            </a:ext>
          </a:extLst>
        </xdr:cNvPr>
        <xdr:cNvSpPr txBox="1"/>
      </xdr:nvSpPr>
      <xdr:spPr>
        <a:xfrm>
          <a:off x="19989800" y="613600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5080</xdr:rowOff>
    </xdr:from>
    <xdr:to>
      <xdr:col>116</xdr:col>
      <xdr:colOff>114300</xdr:colOff>
      <xdr:row>38</xdr:row>
      <xdr:rowOff>104775</xdr:rowOff>
    </xdr:to>
    <xdr:sp macro="" textlink="">
      <xdr:nvSpPr>
        <xdr:cNvPr id="566" name="フローチャート: 判断 565">
          <a:extLst>
            <a:ext uri="{FF2B5EF4-FFF2-40B4-BE49-F238E27FC236}">
              <a16:creationId xmlns:a16="http://schemas.microsoft.com/office/drawing/2014/main" id="{8D61F50E-532E-4667-B4D3-572229FA6B77}"/>
            </a:ext>
          </a:extLst>
        </xdr:cNvPr>
        <xdr:cNvSpPr/>
      </xdr:nvSpPr>
      <xdr:spPr>
        <a:xfrm>
          <a:off x="19900900" y="62788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41275</xdr:rowOff>
    </xdr:from>
    <xdr:to>
      <xdr:col>112</xdr:col>
      <xdr:colOff>38100</xdr:colOff>
      <xdr:row>38</xdr:row>
      <xdr:rowOff>140970</xdr:rowOff>
    </xdr:to>
    <xdr:sp macro="" textlink="">
      <xdr:nvSpPr>
        <xdr:cNvPr id="567" name="フローチャート: 判断 566">
          <a:extLst>
            <a:ext uri="{FF2B5EF4-FFF2-40B4-BE49-F238E27FC236}">
              <a16:creationId xmlns:a16="http://schemas.microsoft.com/office/drawing/2014/main" id="{A14A7C61-56BC-4F80-9378-DC87B944DA48}"/>
            </a:ext>
          </a:extLst>
        </xdr:cNvPr>
        <xdr:cNvSpPr/>
      </xdr:nvSpPr>
      <xdr:spPr>
        <a:xfrm>
          <a:off x="19157950" y="63150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49530</xdr:rowOff>
    </xdr:from>
    <xdr:to>
      <xdr:col>107</xdr:col>
      <xdr:colOff>101600</xdr:colOff>
      <xdr:row>38</xdr:row>
      <xdr:rowOff>148590</xdr:rowOff>
    </xdr:to>
    <xdr:sp macro="" textlink="">
      <xdr:nvSpPr>
        <xdr:cNvPr id="568" name="フローチャート: 判断 567">
          <a:extLst>
            <a:ext uri="{FF2B5EF4-FFF2-40B4-BE49-F238E27FC236}">
              <a16:creationId xmlns:a16="http://schemas.microsoft.com/office/drawing/2014/main" id="{616BF28D-2A9A-4433-9B64-A4D30801C80E}"/>
            </a:ext>
          </a:extLst>
        </xdr:cNvPr>
        <xdr:cNvSpPr/>
      </xdr:nvSpPr>
      <xdr:spPr>
        <a:xfrm>
          <a:off x="18345150" y="6323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57785</xdr:rowOff>
    </xdr:from>
    <xdr:to>
      <xdr:col>102</xdr:col>
      <xdr:colOff>165100</xdr:colOff>
      <xdr:row>38</xdr:row>
      <xdr:rowOff>156845</xdr:rowOff>
    </xdr:to>
    <xdr:sp macro="" textlink="">
      <xdr:nvSpPr>
        <xdr:cNvPr id="569" name="フローチャート: 判断 568">
          <a:extLst>
            <a:ext uri="{FF2B5EF4-FFF2-40B4-BE49-F238E27FC236}">
              <a16:creationId xmlns:a16="http://schemas.microsoft.com/office/drawing/2014/main" id="{8B4796D2-B7BE-4AAE-A6EF-6CE6402CC881}"/>
            </a:ext>
          </a:extLst>
        </xdr:cNvPr>
        <xdr:cNvSpPr/>
      </xdr:nvSpPr>
      <xdr:spPr>
        <a:xfrm>
          <a:off x="17551400" y="6331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73660</xdr:rowOff>
    </xdr:from>
    <xdr:to>
      <xdr:col>98</xdr:col>
      <xdr:colOff>38100</xdr:colOff>
      <xdr:row>39</xdr:row>
      <xdr:rowOff>5715</xdr:rowOff>
    </xdr:to>
    <xdr:sp macro="" textlink="">
      <xdr:nvSpPr>
        <xdr:cNvPr id="570" name="フローチャート: 判断 569">
          <a:extLst>
            <a:ext uri="{FF2B5EF4-FFF2-40B4-BE49-F238E27FC236}">
              <a16:creationId xmlns:a16="http://schemas.microsoft.com/office/drawing/2014/main" id="{B758A4FE-37A2-41DD-9181-75127D18137B}"/>
            </a:ext>
          </a:extLst>
        </xdr:cNvPr>
        <xdr:cNvSpPr/>
      </xdr:nvSpPr>
      <xdr:spPr>
        <a:xfrm>
          <a:off x="16757650" y="634746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730"/>
    <xdr:sp macro="" textlink="">
      <xdr:nvSpPr>
        <xdr:cNvPr id="571" name="テキスト ボックス 570">
          <a:extLst>
            <a:ext uri="{FF2B5EF4-FFF2-40B4-BE49-F238E27FC236}">
              <a16:creationId xmlns:a16="http://schemas.microsoft.com/office/drawing/2014/main" id="{298D1439-A981-42C9-938C-2CB94483EAE7}"/>
            </a:ext>
          </a:extLst>
        </xdr:cNvPr>
        <xdr:cNvSpPr txBox="1"/>
      </xdr:nvSpPr>
      <xdr:spPr>
        <a:xfrm>
          <a:off x="197802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730"/>
    <xdr:sp macro="" textlink="">
      <xdr:nvSpPr>
        <xdr:cNvPr id="572" name="テキスト ボックス 571">
          <a:extLst>
            <a:ext uri="{FF2B5EF4-FFF2-40B4-BE49-F238E27FC236}">
              <a16:creationId xmlns:a16="http://schemas.microsoft.com/office/drawing/2014/main" id="{C619FAFC-64B2-4DA7-974F-76C987588350}"/>
            </a:ext>
          </a:extLst>
        </xdr:cNvPr>
        <xdr:cNvSpPr txBox="1"/>
      </xdr:nvSpPr>
      <xdr:spPr>
        <a:xfrm>
          <a:off x="190309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730"/>
    <xdr:sp macro="" textlink="">
      <xdr:nvSpPr>
        <xdr:cNvPr id="573" name="テキスト ボックス 572">
          <a:extLst>
            <a:ext uri="{FF2B5EF4-FFF2-40B4-BE49-F238E27FC236}">
              <a16:creationId xmlns:a16="http://schemas.microsoft.com/office/drawing/2014/main" id="{852EC620-7DB2-4C0D-8B1E-F753457D8D7D}"/>
            </a:ext>
          </a:extLst>
        </xdr:cNvPr>
        <xdr:cNvSpPr txBox="1"/>
      </xdr:nvSpPr>
      <xdr:spPr>
        <a:xfrm>
          <a:off x="18224500" y="73367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730"/>
    <xdr:sp macro="" textlink="">
      <xdr:nvSpPr>
        <xdr:cNvPr id="574" name="テキスト ボックス 573">
          <a:extLst>
            <a:ext uri="{FF2B5EF4-FFF2-40B4-BE49-F238E27FC236}">
              <a16:creationId xmlns:a16="http://schemas.microsoft.com/office/drawing/2014/main" id="{E3CEFFBA-7C98-4FBB-88A6-53432383802F}"/>
            </a:ext>
          </a:extLst>
        </xdr:cNvPr>
        <xdr:cNvSpPr txBox="1"/>
      </xdr:nvSpPr>
      <xdr:spPr>
        <a:xfrm>
          <a:off x="174307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730"/>
    <xdr:sp macro="" textlink="">
      <xdr:nvSpPr>
        <xdr:cNvPr id="575" name="テキスト ボックス 574">
          <a:extLst>
            <a:ext uri="{FF2B5EF4-FFF2-40B4-BE49-F238E27FC236}">
              <a16:creationId xmlns:a16="http://schemas.microsoft.com/office/drawing/2014/main" id="{D412440C-E360-44A3-9477-C4C1468D194F}"/>
            </a:ext>
          </a:extLst>
        </xdr:cNvPr>
        <xdr:cNvSpPr txBox="1"/>
      </xdr:nvSpPr>
      <xdr:spPr>
        <a:xfrm>
          <a:off x="16630650" y="73367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10160</xdr:rowOff>
    </xdr:from>
    <xdr:to>
      <xdr:col>116</xdr:col>
      <xdr:colOff>114300</xdr:colOff>
      <xdr:row>38</xdr:row>
      <xdr:rowOff>109220</xdr:rowOff>
    </xdr:to>
    <xdr:sp macro="" textlink="">
      <xdr:nvSpPr>
        <xdr:cNvPr id="576" name="楕円 575">
          <a:extLst>
            <a:ext uri="{FF2B5EF4-FFF2-40B4-BE49-F238E27FC236}">
              <a16:creationId xmlns:a16="http://schemas.microsoft.com/office/drawing/2014/main" id="{51368171-FC61-45C5-B037-D6707728C959}"/>
            </a:ext>
          </a:extLst>
        </xdr:cNvPr>
        <xdr:cNvSpPr/>
      </xdr:nvSpPr>
      <xdr:spPr>
        <a:xfrm>
          <a:off x="19900900" y="6283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156210</xdr:rowOff>
    </xdr:from>
    <xdr:ext cx="533400" cy="253365"/>
    <xdr:sp macro="" textlink="">
      <xdr:nvSpPr>
        <xdr:cNvPr id="577" name="【一般廃棄物処理施設】&#10;一人当たり有形固定資産（償却資産）額該当値テキスト">
          <a:extLst>
            <a:ext uri="{FF2B5EF4-FFF2-40B4-BE49-F238E27FC236}">
              <a16:creationId xmlns:a16="http://schemas.microsoft.com/office/drawing/2014/main" id="{8F078879-379B-46FE-9AF6-3A2804C9DBD8}"/>
            </a:ext>
          </a:extLst>
        </xdr:cNvPr>
        <xdr:cNvSpPr txBox="1"/>
      </xdr:nvSpPr>
      <xdr:spPr>
        <a:xfrm>
          <a:off x="19989800" y="626491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82,682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100965</xdr:rowOff>
    </xdr:from>
    <xdr:to>
      <xdr:col>112</xdr:col>
      <xdr:colOff>38100</xdr:colOff>
      <xdr:row>39</xdr:row>
      <xdr:rowOff>33020</xdr:rowOff>
    </xdr:to>
    <xdr:sp macro="" textlink="">
      <xdr:nvSpPr>
        <xdr:cNvPr id="578" name="楕円 577">
          <a:extLst>
            <a:ext uri="{FF2B5EF4-FFF2-40B4-BE49-F238E27FC236}">
              <a16:creationId xmlns:a16="http://schemas.microsoft.com/office/drawing/2014/main" id="{16EF9747-283A-49BE-BD1E-2D117F8246D8}"/>
            </a:ext>
          </a:extLst>
        </xdr:cNvPr>
        <xdr:cNvSpPr/>
      </xdr:nvSpPr>
      <xdr:spPr>
        <a:xfrm>
          <a:off x="19157950" y="6374765"/>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38</xdr:row>
      <xdr:rowOff>59690</xdr:rowOff>
    </xdr:from>
    <xdr:to>
      <xdr:col>116</xdr:col>
      <xdr:colOff>63500</xdr:colOff>
      <xdr:row>38</xdr:row>
      <xdr:rowOff>151130</xdr:rowOff>
    </xdr:to>
    <xdr:cxnSp macro="">
      <xdr:nvCxnSpPr>
        <xdr:cNvPr id="579" name="直線コネクタ 578">
          <a:extLst>
            <a:ext uri="{FF2B5EF4-FFF2-40B4-BE49-F238E27FC236}">
              <a16:creationId xmlns:a16="http://schemas.microsoft.com/office/drawing/2014/main" id="{2E89D949-366C-4B5B-83A7-E3CB796795D1}"/>
            </a:ext>
          </a:extLst>
        </xdr:cNvPr>
        <xdr:cNvCxnSpPr/>
      </xdr:nvCxnSpPr>
      <xdr:spPr>
        <a:xfrm flipV="1">
          <a:off x="19202400" y="6333490"/>
          <a:ext cx="7493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103505</xdr:rowOff>
    </xdr:from>
    <xdr:to>
      <xdr:col>107</xdr:col>
      <xdr:colOff>101600</xdr:colOff>
      <xdr:row>39</xdr:row>
      <xdr:rowOff>34925</xdr:rowOff>
    </xdr:to>
    <xdr:sp macro="" textlink="">
      <xdr:nvSpPr>
        <xdr:cNvPr id="580" name="楕円 579">
          <a:extLst>
            <a:ext uri="{FF2B5EF4-FFF2-40B4-BE49-F238E27FC236}">
              <a16:creationId xmlns:a16="http://schemas.microsoft.com/office/drawing/2014/main" id="{209C260D-94D6-4010-964A-C77A74DE66A0}"/>
            </a:ext>
          </a:extLst>
        </xdr:cNvPr>
        <xdr:cNvSpPr/>
      </xdr:nvSpPr>
      <xdr:spPr>
        <a:xfrm>
          <a:off x="18345150" y="63773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151130</xdr:rowOff>
    </xdr:from>
    <xdr:to>
      <xdr:col>111</xdr:col>
      <xdr:colOff>171450</xdr:colOff>
      <xdr:row>38</xdr:row>
      <xdr:rowOff>152400</xdr:rowOff>
    </xdr:to>
    <xdr:cxnSp macro="">
      <xdr:nvCxnSpPr>
        <xdr:cNvPr id="581" name="直線コネクタ 580">
          <a:extLst>
            <a:ext uri="{FF2B5EF4-FFF2-40B4-BE49-F238E27FC236}">
              <a16:creationId xmlns:a16="http://schemas.microsoft.com/office/drawing/2014/main" id="{D0C7EDF8-1C6A-469B-90C9-2932BCD83EE1}"/>
            </a:ext>
          </a:extLst>
        </xdr:cNvPr>
        <xdr:cNvCxnSpPr/>
      </xdr:nvCxnSpPr>
      <xdr:spPr>
        <a:xfrm flipV="1">
          <a:off x="18395950" y="642493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104775</xdr:rowOff>
    </xdr:from>
    <xdr:to>
      <xdr:col>102</xdr:col>
      <xdr:colOff>165100</xdr:colOff>
      <xdr:row>39</xdr:row>
      <xdr:rowOff>36195</xdr:rowOff>
    </xdr:to>
    <xdr:sp macro="" textlink="">
      <xdr:nvSpPr>
        <xdr:cNvPr id="582" name="楕円 581">
          <a:extLst>
            <a:ext uri="{FF2B5EF4-FFF2-40B4-BE49-F238E27FC236}">
              <a16:creationId xmlns:a16="http://schemas.microsoft.com/office/drawing/2014/main" id="{7CF0A03E-DE98-4F16-A434-A9758C1FFF30}"/>
            </a:ext>
          </a:extLst>
        </xdr:cNvPr>
        <xdr:cNvSpPr/>
      </xdr:nvSpPr>
      <xdr:spPr>
        <a:xfrm>
          <a:off x="17551400" y="63785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152400</xdr:rowOff>
    </xdr:from>
    <xdr:to>
      <xdr:col>107</xdr:col>
      <xdr:colOff>50800</xdr:colOff>
      <xdr:row>38</xdr:row>
      <xdr:rowOff>153670</xdr:rowOff>
    </xdr:to>
    <xdr:cxnSp macro="">
      <xdr:nvCxnSpPr>
        <xdr:cNvPr id="583" name="直線コネクタ 582">
          <a:extLst>
            <a:ext uri="{FF2B5EF4-FFF2-40B4-BE49-F238E27FC236}">
              <a16:creationId xmlns:a16="http://schemas.microsoft.com/office/drawing/2014/main" id="{0CCB291D-04AE-4FD3-A899-C36DC2AAB47D}"/>
            </a:ext>
          </a:extLst>
        </xdr:cNvPr>
        <xdr:cNvCxnSpPr/>
      </xdr:nvCxnSpPr>
      <xdr:spPr>
        <a:xfrm flipV="1">
          <a:off x="17602200" y="642620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36</xdr:row>
      <xdr:rowOff>156845</xdr:rowOff>
    </xdr:from>
    <xdr:ext cx="534670" cy="253365"/>
    <xdr:sp macro="" textlink="">
      <xdr:nvSpPr>
        <xdr:cNvPr id="584" name="n_1aveValue【一般廃棄物処理施設】&#10;一人当たり有形固定資産（償却資産）額">
          <a:extLst>
            <a:ext uri="{FF2B5EF4-FFF2-40B4-BE49-F238E27FC236}">
              <a16:creationId xmlns:a16="http://schemas.microsoft.com/office/drawing/2014/main" id="{D6C9584A-DD68-43D6-AF82-FE4004FA1FE9}"/>
            </a:ext>
          </a:extLst>
        </xdr:cNvPr>
        <xdr:cNvSpPr txBox="1"/>
      </xdr:nvSpPr>
      <xdr:spPr>
        <a:xfrm>
          <a:off x="18947765" y="61004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36</xdr:row>
      <xdr:rowOff>164465</xdr:rowOff>
    </xdr:from>
    <xdr:ext cx="533400" cy="252095"/>
    <xdr:sp macro="" textlink="">
      <xdr:nvSpPr>
        <xdr:cNvPr id="585" name="n_2aveValue【一般廃棄物処理施設】&#10;一人当たり有形固定資産（償却資産）額">
          <a:extLst>
            <a:ext uri="{FF2B5EF4-FFF2-40B4-BE49-F238E27FC236}">
              <a16:creationId xmlns:a16="http://schemas.microsoft.com/office/drawing/2014/main" id="{91665578-D7C2-4B05-9D97-F8C4419B0D3A}"/>
            </a:ext>
          </a:extLst>
        </xdr:cNvPr>
        <xdr:cNvSpPr txBox="1"/>
      </xdr:nvSpPr>
      <xdr:spPr>
        <a:xfrm>
          <a:off x="18166715" y="610806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37</xdr:row>
      <xdr:rowOff>5715</xdr:rowOff>
    </xdr:from>
    <xdr:ext cx="534670" cy="252730"/>
    <xdr:sp macro="" textlink="">
      <xdr:nvSpPr>
        <xdr:cNvPr id="586" name="n_3aveValue【一般廃棄物処理施設】&#10;一人当たり有形固定資産（償却資産）額">
          <a:extLst>
            <a:ext uri="{FF2B5EF4-FFF2-40B4-BE49-F238E27FC236}">
              <a16:creationId xmlns:a16="http://schemas.microsoft.com/office/drawing/2014/main" id="{D9438F51-DB45-46EF-9D2B-92AD289EB785}"/>
            </a:ext>
          </a:extLst>
        </xdr:cNvPr>
        <xdr:cNvSpPr txBox="1"/>
      </xdr:nvSpPr>
      <xdr:spPr>
        <a:xfrm>
          <a:off x="17353915" y="61144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74,125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37</xdr:row>
      <xdr:rowOff>21590</xdr:rowOff>
    </xdr:from>
    <xdr:ext cx="533400" cy="252730"/>
    <xdr:sp macro="" textlink="">
      <xdr:nvSpPr>
        <xdr:cNvPr id="587" name="n_4aveValue【一般廃棄物処理施設】&#10;一人当たり有形固定資産（償却資産）額">
          <a:extLst>
            <a:ext uri="{FF2B5EF4-FFF2-40B4-BE49-F238E27FC236}">
              <a16:creationId xmlns:a16="http://schemas.microsoft.com/office/drawing/2014/main" id="{51EB8E2D-A0BB-42D6-965B-EE94F8801ACD}"/>
            </a:ext>
          </a:extLst>
        </xdr:cNvPr>
        <xdr:cNvSpPr txBox="1"/>
      </xdr:nvSpPr>
      <xdr:spPr>
        <a:xfrm>
          <a:off x="16560165" y="6130290"/>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71,234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39</xdr:row>
      <xdr:rowOff>24130</xdr:rowOff>
    </xdr:from>
    <xdr:ext cx="534670" cy="253365"/>
    <xdr:sp macro="" textlink="">
      <xdr:nvSpPr>
        <xdr:cNvPr id="588" name="n_1mainValue【一般廃棄物処理施設】&#10;一人当たり有形固定資産（償却資産）額">
          <a:extLst>
            <a:ext uri="{FF2B5EF4-FFF2-40B4-BE49-F238E27FC236}">
              <a16:creationId xmlns:a16="http://schemas.microsoft.com/office/drawing/2014/main" id="{2F05C251-7ED7-45CB-B9FA-4309880D797C}"/>
            </a:ext>
          </a:extLst>
        </xdr:cNvPr>
        <xdr:cNvSpPr txBox="1"/>
      </xdr:nvSpPr>
      <xdr:spPr>
        <a:xfrm>
          <a:off x="18947765" y="64630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66,316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39</xdr:row>
      <xdr:rowOff>26035</xdr:rowOff>
    </xdr:from>
    <xdr:ext cx="533400" cy="253365"/>
    <xdr:sp macro="" textlink="">
      <xdr:nvSpPr>
        <xdr:cNvPr id="589" name="n_2mainValue【一般廃棄物処理施設】&#10;一人当たり有形固定資産（償却資産）額">
          <a:extLst>
            <a:ext uri="{FF2B5EF4-FFF2-40B4-BE49-F238E27FC236}">
              <a16:creationId xmlns:a16="http://schemas.microsoft.com/office/drawing/2014/main" id="{66CEDA0B-926C-43B8-92CF-D868FE6EABF7}"/>
            </a:ext>
          </a:extLst>
        </xdr:cNvPr>
        <xdr:cNvSpPr txBox="1"/>
      </xdr:nvSpPr>
      <xdr:spPr>
        <a:xfrm>
          <a:off x="18166715" y="646493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65,956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39</xdr:row>
      <xdr:rowOff>27305</xdr:rowOff>
    </xdr:from>
    <xdr:ext cx="534670" cy="253365"/>
    <xdr:sp macro="" textlink="">
      <xdr:nvSpPr>
        <xdr:cNvPr id="590" name="n_3mainValue【一般廃棄物処理施設】&#10;一人当たり有形固定資産（償却資産）額">
          <a:extLst>
            <a:ext uri="{FF2B5EF4-FFF2-40B4-BE49-F238E27FC236}">
              <a16:creationId xmlns:a16="http://schemas.microsoft.com/office/drawing/2014/main" id="{A7487613-5A61-491F-8944-0FE480B89733}"/>
            </a:ext>
          </a:extLst>
        </xdr:cNvPr>
        <xdr:cNvSpPr txBox="1"/>
      </xdr:nvSpPr>
      <xdr:spPr>
        <a:xfrm>
          <a:off x="17353915" y="64662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91" name="正方形/長方形 590">
          <a:extLst>
            <a:ext uri="{FF2B5EF4-FFF2-40B4-BE49-F238E27FC236}">
              <a16:creationId xmlns:a16="http://schemas.microsoft.com/office/drawing/2014/main" id="{82523619-2CB1-4578-9876-FA339F9484BF}"/>
            </a:ext>
          </a:extLst>
        </xdr:cNvPr>
        <xdr:cNvSpPr/>
      </xdr:nvSpPr>
      <xdr:spPr>
        <a:xfrm>
          <a:off x="11207750" y="7706360"/>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92" name="正方形/長方形 591">
          <a:extLst>
            <a:ext uri="{FF2B5EF4-FFF2-40B4-BE49-F238E27FC236}">
              <a16:creationId xmlns:a16="http://schemas.microsoft.com/office/drawing/2014/main" id="{AEB9141A-6C03-4C6D-B3C6-47FB0279624F}"/>
            </a:ext>
          </a:extLst>
        </xdr:cNvPr>
        <xdr:cNvSpPr/>
      </xdr:nvSpPr>
      <xdr:spPr>
        <a:xfrm>
          <a:off x="113157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93" name="正方形/長方形 592">
          <a:extLst>
            <a:ext uri="{FF2B5EF4-FFF2-40B4-BE49-F238E27FC236}">
              <a16:creationId xmlns:a16="http://schemas.microsoft.com/office/drawing/2014/main" id="{93D29325-F29A-41A6-9016-FCB565E2EE39}"/>
            </a:ext>
          </a:extLst>
        </xdr:cNvPr>
        <xdr:cNvSpPr/>
      </xdr:nvSpPr>
      <xdr:spPr>
        <a:xfrm>
          <a:off x="113157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94" name="正方形/長方形 593">
          <a:extLst>
            <a:ext uri="{FF2B5EF4-FFF2-40B4-BE49-F238E27FC236}">
              <a16:creationId xmlns:a16="http://schemas.microsoft.com/office/drawing/2014/main" id="{C07D37A9-DCAD-4C87-9347-E1DF8FA2027F}"/>
            </a:ext>
          </a:extLst>
        </xdr:cNvPr>
        <xdr:cNvSpPr/>
      </xdr:nvSpPr>
      <xdr:spPr>
        <a:xfrm>
          <a:off x="1223645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95" name="正方形/長方形 594">
          <a:extLst>
            <a:ext uri="{FF2B5EF4-FFF2-40B4-BE49-F238E27FC236}">
              <a16:creationId xmlns:a16="http://schemas.microsoft.com/office/drawing/2014/main" id="{3D7BF404-639C-41E7-B06F-9CAFC08CE121}"/>
            </a:ext>
          </a:extLst>
        </xdr:cNvPr>
        <xdr:cNvSpPr/>
      </xdr:nvSpPr>
      <xdr:spPr>
        <a:xfrm>
          <a:off x="1223645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96" name="正方形/長方形 595">
          <a:extLst>
            <a:ext uri="{FF2B5EF4-FFF2-40B4-BE49-F238E27FC236}">
              <a16:creationId xmlns:a16="http://schemas.microsoft.com/office/drawing/2014/main" id="{9D05D8CE-CD6C-4197-AF32-FBBCAF959A0A}"/>
            </a:ext>
          </a:extLst>
        </xdr:cNvPr>
        <xdr:cNvSpPr/>
      </xdr:nvSpPr>
      <xdr:spPr>
        <a:xfrm>
          <a:off x="1326515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97" name="正方形/長方形 596">
          <a:extLst>
            <a:ext uri="{FF2B5EF4-FFF2-40B4-BE49-F238E27FC236}">
              <a16:creationId xmlns:a16="http://schemas.microsoft.com/office/drawing/2014/main" id="{50558CB4-E311-49D0-9D22-7326CBCDFE59}"/>
            </a:ext>
          </a:extLst>
        </xdr:cNvPr>
        <xdr:cNvSpPr/>
      </xdr:nvSpPr>
      <xdr:spPr>
        <a:xfrm>
          <a:off x="1326515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98" name="正方形/長方形 597">
          <a:extLst>
            <a:ext uri="{FF2B5EF4-FFF2-40B4-BE49-F238E27FC236}">
              <a16:creationId xmlns:a16="http://schemas.microsoft.com/office/drawing/2014/main" id="{C1BC40B4-CFD1-431F-875C-A53E7E161086}"/>
            </a:ext>
          </a:extLst>
        </xdr:cNvPr>
        <xdr:cNvSpPr/>
      </xdr:nvSpPr>
      <xdr:spPr>
        <a:xfrm>
          <a:off x="11207750" y="8806180"/>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99" name="テキスト ボックス 598">
          <a:extLst>
            <a:ext uri="{FF2B5EF4-FFF2-40B4-BE49-F238E27FC236}">
              <a16:creationId xmlns:a16="http://schemas.microsoft.com/office/drawing/2014/main" id="{3DAD4F0B-F579-4557-8808-03868FFF49F0}"/>
            </a:ext>
          </a:extLst>
        </xdr:cNvPr>
        <xdr:cNvSpPr txBox="1"/>
      </xdr:nvSpPr>
      <xdr:spPr>
        <a:xfrm>
          <a:off x="11169650" y="86226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00" name="直線コネクタ 599">
          <a:extLst>
            <a:ext uri="{FF2B5EF4-FFF2-40B4-BE49-F238E27FC236}">
              <a16:creationId xmlns:a16="http://schemas.microsoft.com/office/drawing/2014/main" id="{7F25F93D-A2FF-4768-A5B3-D6A123900E31}"/>
            </a:ext>
          </a:extLst>
        </xdr:cNvPr>
        <xdr:cNvCxnSpPr/>
      </xdr:nvCxnSpPr>
      <xdr:spPr>
        <a:xfrm>
          <a:off x="11207750" y="110083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601" name="テキスト ボックス 600">
          <a:extLst>
            <a:ext uri="{FF2B5EF4-FFF2-40B4-BE49-F238E27FC236}">
              <a16:creationId xmlns:a16="http://schemas.microsoft.com/office/drawing/2014/main" id="{58244DDC-284B-4A12-9765-028109560C09}"/>
            </a:ext>
          </a:extLst>
        </xdr:cNvPr>
        <xdr:cNvSpPr txBox="1"/>
      </xdr:nvSpPr>
      <xdr:spPr>
        <a:xfrm>
          <a:off x="10797540" y="10871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171450</xdr:colOff>
      <xdr:row>64</xdr:row>
      <xdr:rowOff>0</xdr:rowOff>
    </xdr:to>
    <xdr:cxnSp macro="">
      <xdr:nvCxnSpPr>
        <xdr:cNvPr id="602" name="直線コネクタ 601">
          <a:extLst>
            <a:ext uri="{FF2B5EF4-FFF2-40B4-BE49-F238E27FC236}">
              <a16:creationId xmlns:a16="http://schemas.microsoft.com/office/drawing/2014/main" id="{332A0667-CC44-42D3-AEB4-ED4830C7FB01}"/>
            </a:ext>
          </a:extLst>
        </xdr:cNvPr>
        <xdr:cNvCxnSpPr/>
      </xdr:nvCxnSpPr>
      <xdr:spPr>
        <a:xfrm>
          <a:off x="11207750" y="10566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28575</xdr:rowOff>
    </xdr:from>
    <xdr:ext cx="401955" cy="252095"/>
    <xdr:sp macro="" textlink="">
      <xdr:nvSpPr>
        <xdr:cNvPr id="603" name="テキスト ボックス 602">
          <a:extLst>
            <a:ext uri="{FF2B5EF4-FFF2-40B4-BE49-F238E27FC236}">
              <a16:creationId xmlns:a16="http://schemas.microsoft.com/office/drawing/2014/main" id="{AF74FD76-89D8-4BDD-943B-6D1D75FFBD42}"/>
            </a:ext>
          </a:extLst>
        </xdr:cNvPr>
        <xdr:cNvSpPr txBox="1"/>
      </xdr:nvSpPr>
      <xdr:spPr>
        <a:xfrm>
          <a:off x="10842625" y="104298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55880</xdr:rowOff>
    </xdr:from>
    <xdr:to>
      <xdr:col>89</xdr:col>
      <xdr:colOff>171450</xdr:colOff>
      <xdr:row>61</xdr:row>
      <xdr:rowOff>55880</xdr:rowOff>
    </xdr:to>
    <xdr:cxnSp macro="">
      <xdr:nvCxnSpPr>
        <xdr:cNvPr id="604" name="直線コネクタ 603">
          <a:extLst>
            <a:ext uri="{FF2B5EF4-FFF2-40B4-BE49-F238E27FC236}">
              <a16:creationId xmlns:a16="http://schemas.microsoft.com/office/drawing/2014/main" id="{AA16DBE0-E15C-46A9-9C7A-51726FDE60BB}"/>
            </a:ext>
          </a:extLst>
        </xdr:cNvPr>
        <xdr:cNvCxnSpPr/>
      </xdr:nvCxnSpPr>
      <xdr:spPr>
        <a:xfrm>
          <a:off x="11207750" y="101269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84455</xdr:rowOff>
    </xdr:from>
    <xdr:ext cx="401955" cy="252095"/>
    <xdr:sp macro="" textlink="">
      <xdr:nvSpPr>
        <xdr:cNvPr id="605" name="テキスト ボックス 604">
          <a:extLst>
            <a:ext uri="{FF2B5EF4-FFF2-40B4-BE49-F238E27FC236}">
              <a16:creationId xmlns:a16="http://schemas.microsoft.com/office/drawing/2014/main" id="{EB8FB4B9-2621-46CA-A3A4-458FC0C68B4E}"/>
            </a:ext>
          </a:extLst>
        </xdr:cNvPr>
        <xdr:cNvSpPr txBox="1"/>
      </xdr:nvSpPr>
      <xdr:spPr>
        <a:xfrm>
          <a:off x="10842625" y="99904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111760</xdr:rowOff>
    </xdr:from>
    <xdr:to>
      <xdr:col>89</xdr:col>
      <xdr:colOff>171450</xdr:colOff>
      <xdr:row>58</xdr:row>
      <xdr:rowOff>111760</xdr:rowOff>
    </xdr:to>
    <xdr:cxnSp macro="">
      <xdr:nvCxnSpPr>
        <xdr:cNvPr id="606" name="直線コネクタ 605">
          <a:extLst>
            <a:ext uri="{FF2B5EF4-FFF2-40B4-BE49-F238E27FC236}">
              <a16:creationId xmlns:a16="http://schemas.microsoft.com/office/drawing/2014/main" id="{424D5745-8721-43A9-AA07-7B77984C9067}"/>
            </a:ext>
          </a:extLst>
        </xdr:cNvPr>
        <xdr:cNvCxnSpPr/>
      </xdr:nvCxnSpPr>
      <xdr:spPr>
        <a:xfrm>
          <a:off x="11207750" y="96875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140335</xdr:rowOff>
    </xdr:from>
    <xdr:ext cx="401955" cy="252095"/>
    <xdr:sp macro="" textlink="">
      <xdr:nvSpPr>
        <xdr:cNvPr id="607" name="テキスト ボックス 606">
          <a:extLst>
            <a:ext uri="{FF2B5EF4-FFF2-40B4-BE49-F238E27FC236}">
              <a16:creationId xmlns:a16="http://schemas.microsoft.com/office/drawing/2014/main" id="{C42C1820-35BC-4920-8FD6-F4246339B237}"/>
            </a:ext>
          </a:extLst>
        </xdr:cNvPr>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171450</xdr:colOff>
      <xdr:row>56</xdr:row>
      <xdr:rowOff>0</xdr:rowOff>
    </xdr:to>
    <xdr:cxnSp macro="">
      <xdr:nvCxnSpPr>
        <xdr:cNvPr id="608" name="直線コネクタ 607">
          <a:extLst>
            <a:ext uri="{FF2B5EF4-FFF2-40B4-BE49-F238E27FC236}">
              <a16:creationId xmlns:a16="http://schemas.microsoft.com/office/drawing/2014/main" id="{0C816446-AEC5-456E-B029-D94397656509}"/>
            </a:ext>
          </a:extLst>
        </xdr:cNvPr>
        <xdr:cNvCxnSpPr/>
      </xdr:nvCxnSpPr>
      <xdr:spPr>
        <a:xfrm>
          <a:off x="11207750" y="9245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28575</xdr:rowOff>
    </xdr:from>
    <xdr:ext cx="401955" cy="252095"/>
    <xdr:sp macro="" textlink="">
      <xdr:nvSpPr>
        <xdr:cNvPr id="609" name="テキスト ボックス 608">
          <a:extLst>
            <a:ext uri="{FF2B5EF4-FFF2-40B4-BE49-F238E27FC236}">
              <a16:creationId xmlns:a16="http://schemas.microsoft.com/office/drawing/2014/main" id="{0E0FA76B-BD4F-4295-BD2F-D9C0CE97AF01}"/>
            </a:ext>
          </a:extLst>
        </xdr:cNvPr>
        <xdr:cNvSpPr txBox="1"/>
      </xdr:nvSpPr>
      <xdr:spPr>
        <a:xfrm>
          <a:off x="10842625" y="91090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10" name="直線コネクタ 609">
          <a:extLst>
            <a:ext uri="{FF2B5EF4-FFF2-40B4-BE49-F238E27FC236}">
              <a16:creationId xmlns:a16="http://schemas.microsoft.com/office/drawing/2014/main" id="{8953BF10-53D8-4C1C-8465-B44AC22B38F7}"/>
            </a:ext>
          </a:extLst>
        </xdr:cNvPr>
        <xdr:cNvCxnSpPr/>
      </xdr:nvCxnSpPr>
      <xdr:spPr>
        <a:xfrm>
          <a:off x="11207750" y="88061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095"/>
    <xdr:sp macro="" textlink="">
      <xdr:nvSpPr>
        <xdr:cNvPr id="611" name="テキスト ボックス 610">
          <a:extLst>
            <a:ext uri="{FF2B5EF4-FFF2-40B4-BE49-F238E27FC236}">
              <a16:creationId xmlns:a16="http://schemas.microsoft.com/office/drawing/2014/main" id="{DCA00A41-BD74-46ED-B986-6AC4E9A7B0F0}"/>
            </a:ext>
          </a:extLst>
        </xdr:cNvPr>
        <xdr:cNvSpPr txBox="1"/>
      </xdr:nvSpPr>
      <xdr:spPr>
        <a:xfrm>
          <a:off x="10906760" y="866965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12" name="【保健センター・保健所】&#10;有形固定資産減価償却率グラフ枠">
          <a:extLst>
            <a:ext uri="{FF2B5EF4-FFF2-40B4-BE49-F238E27FC236}">
              <a16:creationId xmlns:a16="http://schemas.microsoft.com/office/drawing/2014/main" id="{433A401E-1216-4FA5-B45B-8BC03D43C525}"/>
            </a:ext>
          </a:extLst>
        </xdr:cNvPr>
        <xdr:cNvSpPr/>
      </xdr:nvSpPr>
      <xdr:spPr>
        <a:xfrm>
          <a:off x="11207750" y="8806180"/>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138430</xdr:rowOff>
    </xdr:from>
    <xdr:to>
      <xdr:col>85</xdr:col>
      <xdr:colOff>126365</xdr:colOff>
      <xdr:row>63</xdr:row>
      <xdr:rowOff>11430</xdr:rowOff>
    </xdr:to>
    <xdr:cxnSp macro="">
      <xdr:nvCxnSpPr>
        <xdr:cNvPr id="613" name="直線コネクタ 612">
          <a:extLst>
            <a:ext uri="{FF2B5EF4-FFF2-40B4-BE49-F238E27FC236}">
              <a16:creationId xmlns:a16="http://schemas.microsoft.com/office/drawing/2014/main" id="{1956A5BD-82E8-447B-B448-8FD598B5BEBA}"/>
            </a:ext>
          </a:extLst>
        </xdr:cNvPr>
        <xdr:cNvCxnSpPr/>
      </xdr:nvCxnSpPr>
      <xdr:spPr>
        <a:xfrm flipV="1">
          <a:off x="14699615" y="9218930"/>
          <a:ext cx="0" cy="1193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15240</xdr:rowOff>
    </xdr:from>
    <xdr:ext cx="403860" cy="252730"/>
    <xdr:sp macro="" textlink="">
      <xdr:nvSpPr>
        <xdr:cNvPr id="614" name="【保健センター・保健所】&#10;有形固定資産減価償却率最小値テキスト">
          <a:extLst>
            <a:ext uri="{FF2B5EF4-FFF2-40B4-BE49-F238E27FC236}">
              <a16:creationId xmlns:a16="http://schemas.microsoft.com/office/drawing/2014/main" id="{4EAD89BF-DEC5-4BBD-997D-8B34E81C308E}"/>
            </a:ext>
          </a:extLst>
        </xdr:cNvPr>
        <xdr:cNvSpPr txBox="1"/>
      </xdr:nvSpPr>
      <xdr:spPr>
        <a:xfrm>
          <a:off x="14738350" y="1041654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15" name="直線コネクタ 614">
          <a:extLst>
            <a:ext uri="{FF2B5EF4-FFF2-40B4-BE49-F238E27FC236}">
              <a16:creationId xmlns:a16="http://schemas.microsoft.com/office/drawing/2014/main" id="{982394E2-CAF2-43F4-ADC1-0ACB9DD0352D}"/>
            </a:ext>
          </a:extLst>
        </xdr:cNvPr>
        <xdr:cNvCxnSpPr/>
      </xdr:nvCxnSpPr>
      <xdr:spPr>
        <a:xfrm>
          <a:off x="14611350" y="10412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86360</xdr:rowOff>
    </xdr:from>
    <xdr:ext cx="403860" cy="252095"/>
    <xdr:sp macro="" textlink="">
      <xdr:nvSpPr>
        <xdr:cNvPr id="616" name="【保健センター・保健所】&#10;有形固定資産減価償却率最大値テキスト">
          <a:extLst>
            <a:ext uri="{FF2B5EF4-FFF2-40B4-BE49-F238E27FC236}">
              <a16:creationId xmlns:a16="http://schemas.microsoft.com/office/drawing/2014/main" id="{7AFD7A96-A545-4043-8036-6CFCFFA325D7}"/>
            </a:ext>
          </a:extLst>
        </xdr:cNvPr>
        <xdr:cNvSpPr txBox="1"/>
      </xdr:nvSpPr>
      <xdr:spPr>
        <a:xfrm>
          <a:off x="14738350" y="90017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138430</xdr:rowOff>
    </xdr:from>
    <xdr:to>
      <xdr:col>86</xdr:col>
      <xdr:colOff>25400</xdr:colOff>
      <xdr:row>55</xdr:row>
      <xdr:rowOff>138430</xdr:rowOff>
    </xdr:to>
    <xdr:cxnSp macro="">
      <xdr:nvCxnSpPr>
        <xdr:cNvPr id="617" name="直線コネクタ 616">
          <a:extLst>
            <a:ext uri="{FF2B5EF4-FFF2-40B4-BE49-F238E27FC236}">
              <a16:creationId xmlns:a16="http://schemas.microsoft.com/office/drawing/2014/main" id="{52E019BF-4BD4-4540-AD45-3B6C75306D6E}"/>
            </a:ext>
          </a:extLst>
        </xdr:cNvPr>
        <xdr:cNvCxnSpPr/>
      </xdr:nvCxnSpPr>
      <xdr:spPr>
        <a:xfrm>
          <a:off x="14611350" y="92189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97790</xdr:rowOff>
    </xdr:from>
    <xdr:ext cx="403860" cy="252730"/>
    <xdr:sp macro="" textlink="">
      <xdr:nvSpPr>
        <xdr:cNvPr id="618" name="【保健センター・保健所】&#10;有形固定資産減価償却率平均値テキスト">
          <a:extLst>
            <a:ext uri="{FF2B5EF4-FFF2-40B4-BE49-F238E27FC236}">
              <a16:creationId xmlns:a16="http://schemas.microsoft.com/office/drawing/2014/main" id="{34BC1643-3D60-472C-9BCD-3A54CB9DB554}"/>
            </a:ext>
          </a:extLst>
        </xdr:cNvPr>
        <xdr:cNvSpPr txBox="1"/>
      </xdr:nvSpPr>
      <xdr:spPr>
        <a:xfrm>
          <a:off x="14738350" y="9673590"/>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75565</xdr:rowOff>
    </xdr:from>
    <xdr:to>
      <xdr:col>85</xdr:col>
      <xdr:colOff>171450</xdr:colOff>
      <xdr:row>60</xdr:row>
      <xdr:rowOff>6985</xdr:rowOff>
    </xdr:to>
    <xdr:sp macro="" textlink="">
      <xdr:nvSpPr>
        <xdr:cNvPr id="619" name="フローチャート: 判断 618">
          <a:extLst>
            <a:ext uri="{FF2B5EF4-FFF2-40B4-BE49-F238E27FC236}">
              <a16:creationId xmlns:a16="http://schemas.microsoft.com/office/drawing/2014/main" id="{B2C8AA38-49D2-4346-A480-9A3452F67CCC}"/>
            </a:ext>
          </a:extLst>
        </xdr:cNvPr>
        <xdr:cNvSpPr/>
      </xdr:nvSpPr>
      <xdr:spPr>
        <a:xfrm>
          <a:off x="14649450" y="9816465"/>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35560</xdr:rowOff>
    </xdr:from>
    <xdr:to>
      <xdr:col>81</xdr:col>
      <xdr:colOff>101600</xdr:colOff>
      <xdr:row>59</xdr:row>
      <xdr:rowOff>134620</xdr:rowOff>
    </xdr:to>
    <xdr:sp macro="" textlink="">
      <xdr:nvSpPr>
        <xdr:cNvPr id="620" name="フローチャート: 判断 619">
          <a:extLst>
            <a:ext uri="{FF2B5EF4-FFF2-40B4-BE49-F238E27FC236}">
              <a16:creationId xmlns:a16="http://schemas.microsoft.com/office/drawing/2014/main" id="{D04CC1FB-2166-4A37-8232-E1F17A9BC822}"/>
            </a:ext>
          </a:extLst>
        </xdr:cNvPr>
        <xdr:cNvSpPr/>
      </xdr:nvSpPr>
      <xdr:spPr>
        <a:xfrm>
          <a:off x="13887450" y="9776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158750</xdr:rowOff>
    </xdr:from>
    <xdr:to>
      <xdr:col>76</xdr:col>
      <xdr:colOff>165100</xdr:colOff>
      <xdr:row>59</xdr:row>
      <xdr:rowOff>90170</xdr:rowOff>
    </xdr:to>
    <xdr:sp macro="" textlink="">
      <xdr:nvSpPr>
        <xdr:cNvPr id="621" name="フローチャート: 判断 620">
          <a:extLst>
            <a:ext uri="{FF2B5EF4-FFF2-40B4-BE49-F238E27FC236}">
              <a16:creationId xmlns:a16="http://schemas.microsoft.com/office/drawing/2014/main" id="{FE49B6F3-9FCC-40F4-9F07-2AF0F73A1DCE}"/>
            </a:ext>
          </a:extLst>
        </xdr:cNvPr>
        <xdr:cNvSpPr/>
      </xdr:nvSpPr>
      <xdr:spPr>
        <a:xfrm>
          <a:off x="13093700" y="97345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153670</xdr:rowOff>
    </xdr:from>
    <xdr:to>
      <xdr:col>72</xdr:col>
      <xdr:colOff>38100</xdr:colOff>
      <xdr:row>59</xdr:row>
      <xdr:rowOff>85725</xdr:rowOff>
    </xdr:to>
    <xdr:sp macro="" textlink="">
      <xdr:nvSpPr>
        <xdr:cNvPr id="622" name="フローチャート: 判断 621">
          <a:extLst>
            <a:ext uri="{FF2B5EF4-FFF2-40B4-BE49-F238E27FC236}">
              <a16:creationId xmlns:a16="http://schemas.microsoft.com/office/drawing/2014/main" id="{A8E051CF-2FF6-46F8-A89E-788948E19FEA}"/>
            </a:ext>
          </a:extLst>
        </xdr:cNvPr>
        <xdr:cNvSpPr/>
      </xdr:nvSpPr>
      <xdr:spPr>
        <a:xfrm>
          <a:off x="12299950" y="972947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81915</xdr:rowOff>
    </xdr:from>
    <xdr:to>
      <xdr:col>67</xdr:col>
      <xdr:colOff>101600</xdr:colOff>
      <xdr:row>59</xdr:row>
      <xdr:rowOff>13970</xdr:rowOff>
    </xdr:to>
    <xdr:sp macro="" textlink="">
      <xdr:nvSpPr>
        <xdr:cNvPr id="623" name="フローチャート: 判断 622">
          <a:extLst>
            <a:ext uri="{FF2B5EF4-FFF2-40B4-BE49-F238E27FC236}">
              <a16:creationId xmlns:a16="http://schemas.microsoft.com/office/drawing/2014/main" id="{8EC101F7-6FD1-4E8B-A4D7-18AF2DCD73A0}"/>
            </a:ext>
          </a:extLst>
        </xdr:cNvPr>
        <xdr:cNvSpPr/>
      </xdr:nvSpPr>
      <xdr:spPr>
        <a:xfrm>
          <a:off x="11487150" y="96577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624" name="テキスト ボックス 623">
          <a:extLst>
            <a:ext uri="{FF2B5EF4-FFF2-40B4-BE49-F238E27FC236}">
              <a16:creationId xmlns:a16="http://schemas.microsoft.com/office/drawing/2014/main" id="{18AFD9C1-2440-4FC1-9BBD-A05864E0F210}"/>
            </a:ext>
          </a:extLst>
        </xdr:cNvPr>
        <xdr:cNvSpPr txBox="1"/>
      </xdr:nvSpPr>
      <xdr:spPr>
        <a:xfrm>
          <a:off x="1452880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625" name="テキスト ボックス 624">
          <a:extLst>
            <a:ext uri="{FF2B5EF4-FFF2-40B4-BE49-F238E27FC236}">
              <a16:creationId xmlns:a16="http://schemas.microsoft.com/office/drawing/2014/main" id="{420FBDC9-B7DB-40C2-8482-497A5B76BA2F}"/>
            </a:ext>
          </a:extLst>
        </xdr:cNvPr>
        <xdr:cNvSpPr txBox="1"/>
      </xdr:nvSpPr>
      <xdr:spPr>
        <a:xfrm>
          <a:off x="137668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626" name="テキスト ボックス 625">
          <a:extLst>
            <a:ext uri="{FF2B5EF4-FFF2-40B4-BE49-F238E27FC236}">
              <a16:creationId xmlns:a16="http://schemas.microsoft.com/office/drawing/2014/main" id="{15F6872D-82CC-4950-8F5E-6795C75661B6}"/>
            </a:ext>
          </a:extLst>
        </xdr:cNvPr>
        <xdr:cNvSpPr txBox="1"/>
      </xdr:nvSpPr>
      <xdr:spPr>
        <a:xfrm>
          <a:off x="129730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627" name="テキスト ボックス 626">
          <a:extLst>
            <a:ext uri="{FF2B5EF4-FFF2-40B4-BE49-F238E27FC236}">
              <a16:creationId xmlns:a16="http://schemas.microsoft.com/office/drawing/2014/main" id="{229FCE2B-0033-478A-B15E-CB5AE42A394D}"/>
            </a:ext>
          </a:extLst>
        </xdr:cNvPr>
        <xdr:cNvSpPr txBox="1"/>
      </xdr:nvSpPr>
      <xdr:spPr>
        <a:xfrm>
          <a:off x="121729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628" name="テキスト ボックス 627">
          <a:extLst>
            <a:ext uri="{FF2B5EF4-FFF2-40B4-BE49-F238E27FC236}">
              <a16:creationId xmlns:a16="http://schemas.microsoft.com/office/drawing/2014/main" id="{682B6609-69A0-491D-893C-5B64375BB0E0}"/>
            </a:ext>
          </a:extLst>
        </xdr:cNvPr>
        <xdr:cNvSpPr txBox="1"/>
      </xdr:nvSpPr>
      <xdr:spPr>
        <a:xfrm>
          <a:off x="113665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167005</xdr:rowOff>
    </xdr:from>
    <xdr:to>
      <xdr:col>85</xdr:col>
      <xdr:colOff>171450</xdr:colOff>
      <xdr:row>61</xdr:row>
      <xdr:rowOff>98425</xdr:rowOff>
    </xdr:to>
    <xdr:sp macro="" textlink="">
      <xdr:nvSpPr>
        <xdr:cNvPr id="629" name="楕円 628">
          <a:extLst>
            <a:ext uri="{FF2B5EF4-FFF2-40B4-BE49-F238E27FC236}">
              <a16:creationId xmlns:a16="http://schemas.microsoft.com/office/drawing/2014/main" id="{81B98B89-35DE-45CA-9C6A-AD3AFA0738C8}"/>
            </a:ext>
          </a:extLst>
        </xdr:cNvPr>
        <xdr:cNvSpPr/>
      </xdr:nvSpPr>
      <xdr:spPr>
        <a:xfrm>
          <a:off x="14649450" y="10073005"/>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146050</xdr:rowOff>
    </xdr:from>
    <xdr:ext cx="403860" cy="252730"/>
    <xdr:sp macro="" textlink="">
      <xdr:nvSpPr>
        <xdr:cNvPr id="630" name="【保健センター・保健所】&#10;有形固定資産減価償却率該当値テキスト">
          <a:extLst>
            <a:ext uri="{FF2B5EF4-FFF2-40B4-BE49-F238E27FC236}">
              <a16:creationId xmlns:a16="http://schemas.microsoft.com/office/drawing/2014/main" id="{E25D3597-EC08-4A56-8FD6-69DD9866034C}"/>
            </a:ext>
          </a:extLst>
        </xdr:cNvPr>
        <xdr:cNvSpPr txBox="1"/>
      </xdr:nvSpPr>
      <xdr:spPr>
        <a:xfrm>
          <a:off x="14738350" y="1005205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120015</xdr:rowOff>
    </xdr:from>
    <xdr:to>
      <xdr:col>81</xdr:col>
      <xdr:colOff>101600</xdr:colOff>
      <xdr:row>61</xdr:row>
      <xdr:rowOff>52070</xdr:rowOff>
    </xdr:to>
    <xdr:sp macro="" textlink="">
      <xdr:nvSpPr>
        <xdr:cNvPr id="631" name="楕円 630">
          <a:extLst>
            <a:ext uri="{FF2B5EF4-FFF2-40B4-BE49-F238E27FC236}">
              <a16:creationId xmlns:a16="http://schemas.microsoft.com/office/drawing/2014/main" id="{1216CC96-91CB-465B-9AC0-73B1FB08E003}"/>
            </a:ext>
          </a:extLst>
        </xdr:cNvPr>
        <xdr:cNvSpPr/>
      </xdr:nvSpPr>
      <xdr:spPr>
        <a:xfrm>
          <a:off x="13887450" y="100260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2540</xdr:rowOff>
    </xdr:from>
    <xdr:to>
      <xdr:col>85</xdr:col>
      <xdr:colOff>127000</xdr:colOff>
      <xdr:row>61</xdr:row>
      <xdr:rowOff>49530</xdr:rowOff>
    </xdr:to>
    <xdr:cxnSp macro="">
      <xdr:nvCxnSpPr>
        <xdr:cNvPr id="632" name="直線コネクタ 631">
          <a:extLst>
            <a:ext uri="{FF2B5EF4-FFF2-40B4-BE49-F238E27FC236}">
              <a16:creationId xmlns:a16="http://schemas.microsoft.com/office/drawing/2014/main" id="{ABD3254A-9CDF-4AFA-9E2E-C138157C9DD8}"/>
            </a:ext>
          </a:extLst>
        </xdr:cNvPr>
        <xdr:cNvCxnSpPr/>
      </xdr:nvCxnSpPr>
      <xdr:spPr>
        <a:xfrm>
          <a:off x="13938250" y="10073640"/>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115570</xdr:rowOff>
    </xdr:from>
    <xdr:to>
      <xdr:col>76</xdr:col>
      <xdr:colOff>165100</xdr:colOff>
      <xdr:row>61</xdr:row>
      <xdr:rowOff>47625</xdr:rowOff>
    </xdr:to>
    <xdr:sp macro="" textlink="">
      <xdr:nvSpPr>
        <xdr:cNvPr id="633" name="楕円 632">
          <a:extLst>
            <a:ext uri="{FF2B5EF4-FFF2-40B4-BE49-F238E27FC236}">
              <a16:creationId xmlns:a16="http://schemas.microsoft.com/office/drawing/2014/main" id="{B5D64A11-BAB0-4368-B78E-912BA4741243}"/>
            </a:ext>
          </a:extLst>
        </xdr:cNvPr>
        <xdr:cNvSpPr/>
      </xdr:nvSpPr>
      <xdr:spPr>
        <a:xfrm>
          <a:off x="13093700" y="100215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165100</xdr:rowOff>
    </xdr:from>
    <xdr:to>
      <xdr:col>81</xdr:col>
      <xdr:colOff>50800</xdr:colOff>
      <xdr:row>61</xdr:row>
      <xdr:rowOff>2540</xdr:rowOff>
    </xdr:to>
    <xdr:cxnSp macro="">
      <xdr:nvCxnSpPr>
        <xdr:cNvPr id="634" name="直線コネクタ 633">
          <a:extLst>
            <a:ext uri="{FF2B5EF4-FFF2-40B4-BE49-F238E27FC236}">
              <a16:creationId xmlns:a16="http://schemas.microsoft.com/office/drawing/2014/main" id="{45B8C474-40BE-466B-B128-29EB4F39F3E1}"/>
            </a:ext>
          </a:extLst>
        </xdr:cNvPr>
        <xdr:cNvCxnSpPr/>
      </xdr:nvCxnSpPr>
      <xdr:spPr>
        <a:xfrm>
          <a:off x="13144500" y="1007110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106680</xdr:rowOff>
    </xdr:from>
    <xdr:to>
      <xdr:col>72</xdr:col>
      <xdr:colOff>38100</xdr:colOff>
      <xdr:row>61</xdr:row>
      <xdr:rowOff>38735</xdr:rowOff>
    </xdr:to>
    <xdr:sp macro="" textlink="">
      <xdr:nvSpPr>
        <xdr:cNvPr id="635" name="楕円 634">
          <a:extLst>
            <a:ext uri="{FF2B5EF4-FFF2-40B4-BE49-F238E27FC236}">
              <a16:creationId xmlns:a16="http://schemas.microsoft.com/office/drawing/2014/main" id="{52AF210A-A449-45B4-984D-3F59ECAB022D}"/>
            </a:ext>
          </a:extLst>
        </xdr:cNvPr>
        <xdr:cNvSpPr/>
      </xdr:nvSpPr>
      <xdr:spPr>
        <a:xfrm>
          <a:off x="12299950" y="1001268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156210</xdr:rowOff>
    </xdr:from>
    <xdr:to>
      <xdr:col>76</xdr:col>
      <xdr:colOff>114300</xdr:colOff>
      <xdr:row>60</xdr:row>
      <xdr:rowOff>165100</xdr:rowOff>
    </xdr:to>
    <xdr:cxnSp macro="">
      <xdr:nvCxnSpPr>
        <xdr:cNvPr id="636" name="直線コネクタ 635">
          <a:extLst>
            <a:ext uri="{FF2B5EF4-FFF2-40B4-BE49-F238E27FC236}">
              <a16:creationId xmlns:a16="http://schemas.microsoft.com/office/drawing/2014/main" id="{1DB24EFF-84E4-468E-ACC5-6E86B877AD6D}"/>
            </a:ext>
          </a:extLst>
        </xdr:cNvPr>
        <xdr:cNvCxnSpPr/>
      </xdr:nvCxnSpPr>
      <xdr:spPr>
        <a:xfrm>
          <a:off x="12344400" y="1006221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84455</xdr:rowOff>
    </xdr:from>
    <xdr:to>
      <xdr:col>67</xdr:col>
      <xdr:colOff>101600</xdr:colOff>
      <xdr:row>61</xdr:row>
      <xdr:rowOff>16510</xdr:rowOff>
    </xdr:to>
    <xdr:sp macro="" textlink="">
      <xdr:nvSpPr>
        <xdr:cNvPr id="637" name="楕円 636">
          <a:extLst>
            <a:ext uri="{FF2B5EF4-FFF2-40B4-BE49-F238E27FC236}">
              <a16:creationId xmlns:a16="http://schemas.microsoft.com/office/drawing/2014/main" id="{76C41A03-CF38-40D3-ADBD-730DC4A7AF76}"/>
            </a:ext>
          </a:extLst>
        </xdr:cNvPr>
        <xdr:cNvSpPr/>
      </xdr:nvSpPr>
      <xdr:spPr>
        <a:xfrm>
          <a:off x="11487150" y="99904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133985</xdr:rowOff>
    </xdr:from>
    <xdr:to>
      <xdr:col>71</xdr:col>
      <xdr:colOff>171450</xdr:colOff>
      <xdr:row>60</xdr:row>
      <xdr:rowOff>156210</xdr:rowOff>
    </xdr:to>
    <xdr:cxnSp macro="">
      <xdr:nvCxnSpPr>
        <xdr:cNvPr id="638" name="直線コネクタ 637">
          <a:extLst>
            <a:ext uri="{FF2B5EF4-FFF2-40B4-BE49-F238E27FC236}">
              <a16:creationId xmlns:a16="http://schemas.microsoft.com/office/drawing/2014/main" id="{425310D6-6950-43B2-B559-86AB65126B3C}"/>
            </a:ext>
          </a:extLst>
        </xdr:cNvPr>
        <xdr:cNvCxnSpPr/>
      </xdr:nvCxnSpPr>
      <xdr:spPr>
        <a:xfrm>
          <a:off x="11537950" y="10039985"/>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151130</xdr:rowOff>
    </xdr:from>
    <xdr:ext cx="403860" cy="252730"/>
    <xdr:sp macro="" textlink="">
      <xdr:nvSpPr>
        <xdr:cNvPr id="639" name="n_1aveValue【保健センター・保健所】&#10;有形固定資産減価償却率">
          <a:extLst>
            <a:ext uri="{FF2B5EF4-FFF2-40B4-BE49-F238E27FC236}">
              <a16:creationId xmlns:a16="http://schemas.microsoft.com/office/drawing/2014/main" id="{4D4DEB4E-CFD6-4476-AA97-3C290B98719D}"/>
            </a:ext>
          </a:extLst>
        </xdr:cNvPr>
        <xdr:cNvSpPr txBox="1"/>
      </xdr:nvSpPr>
      <xdr:spPr>
        <a:xfrm>
          <a:off x="13742035" y="956183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106680</xdr:rowOff>
    </xdr:from>
    <xdr:ext cx="403860" cy="252095"/>
    <xdr:sp macro="" textlink="">
      <xdr:nvSpPr>
        <xdr:cNvPr id="640" name="n_2aveValue【保健センター・保健所】&#10;有形固定資産減価償却率">
          <a:extLst>
            <a:ext uri="{FF2B5EF4-FFF2-40B4-BE49-F238E27FC236}">
              <a16:creationId xmlns:a16="http://schemas.microsoft.com/office/drawing/2014/main" id="{0DEC6D9F-792F-4491-AE45-2D817BEB4A1A}"/>
            </a:ext>
          </a:extLst>
        </xdr:cNvPr>
        <xdr:cNvSpPr txBox="1"/>
      </xdr:nvSpPr>
      <xdr:spPr>
        <a:xfrm>
          <a:off x="12960985" y="95173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101600</xdr:rowOff>
    </xdr:from>
    <xdr:ext cx="405130" cy="253365"/>
    <xdr:sp macro="" textlink="">
      <xdr:nvSpPr>
        <xdr:cNvPr id="641" name="n_3aveValue【保健センター・保健所】&#10;有形固定資産減価償却率">
          <a:extLst>
            <a:ext uri="{FF2B5EF4-FFF2-40B4-BE49-F238E27FC236}">
              <a16:creationId xmlns:a16="http://schemas.microsoft.com/office/drawing/2014/main" id="{7ABC40B8-6952-444E-ADBE-5C5CE3AA985B}"/>
            </a:ext>
          </a:extLst>
        </xdr:cNvPr>
        <xdr:cNvSpPr txBox="1"/>
      </xdr:nvSpPr>
      <xdr:spPr>
        <a:xfrm>
          <a:off x="12167235" y="95123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29845</xdr:rowOff>
    </xdr:from>
    <xdr:ext cx="403860" cy="252095"/>
    <xdr:sp macro="" textlink="">
      <xdr:nvSpPr>
        <xdr:cNvPr id="642" name="n_4aveValue【保健センター・保健所】&#10;有形固定資産減価償却率">
          <a:extLst>
            <a:ext uri="{FF2B5EF4-FFF2-40B4-BE49-F238E27FC236}">
              <a16:creationId xmlns:a16="http://schemas.microsoft.com/office/drawing/2014/main" id="{4219C0D0-8C87-4AAE-BA8C-39F785B9C13E}"/>
            </a:ext>
          </a:extLst>
        </xdr:cNvPr>
        <xdr:cNvSpPr txBox="1"/>
      </xdr:nvSpPr>
      <xdr:spPr>
        <a:xfrm>
          <a:off x="11354435" y="94405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43180</xdr:rowOff>
    </xdr:from>
    <xdr:ext cx="403860" cy="253365"/>
    <xdr:sp macro="" textlink="">
      <xdr:nvSpPr>
        <xdr:cNvPr id="643" name="n_1mainValue【保健センター・保健所】&#10;有形固定資産減価償却率">
          <a:extLst>
            <a:ext uri="{FF2B5EF4-FFF2-40B4-BE49-F238E27FC236}">
              <a16:creationId xmlns:a16="http://schemas.microsoft.com/office/drawing/2014/main" id="{151DF5A6-2260-4B28-B753-6F8F35C9A526}"/>
            </a:ext>
          </a:extLst>
        </xdr:cNvPr>
        <xdr:cNvSpPr txBox="1"/>
      </xdr:nvSpPr>
      <xdr:spPr>
        <a:xfrm>
          <a:off x="13742035" y="101142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38735</xdr:rowOff>
    </xdr:from>
    <xdr:ext cx="403860" cy="253365"/>
    <xdr:sp macro="" textlink="">
      <xdr:nvSpPr>
        <xdr:cNvPr id="644" name="n_2mainValue【保健センター・保健所】&#10;有形固定資産減価償却率">
          <a:extLst>
            <a:ext uri="{FF2B5EF4-FFF2-40B4-BE49-F238E27FC236}">
              <a16:creationId xmlns:a16="http://schemas.microsoft.com/office/drawing/2014/main" id="{284F96A0-8754-4C9A-A01C-CCEADABEE72A}"/>
            </a:ext>
          </a:extLst>
        </xdr:cNvPr>
        <xdr:cNvSpPr txBox="1"/>
      </xdr:nvSpPr>
      <xdr:spPr>
        <a:xfrm>
          <a:off x="12960985" y="10109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29845</xdr:rowOff>
    </xdr:from>
    <xdr:ext cx="405130" cy="252095"/>
    <xdr:sp macro="" textlink="">
      <xdr:nvSpPr>
        <xdr:cNvPr id="645" name="n_3mainValue【保健センター・保健所】&#10;有形固定資産減価償却率">
          <a:extLst>
            <a:ext uri="{FF2B5EF4-FFF2-40B4-BE49-F238E27FC236}">
              <a16:creationId xmlns:a16="http://schemas.microsoft.com/office/drawing/2014/main" id="{DD2A1246-4420-47D6-818C-E01580085F20}"/>
            </a:ext>
          </a:extLst>
        </xdr:cNvPr>
        <xdr:cNvSpPr txBox="1"/>
      </xdr:nvSpPr>
      <xdr:spPr>
        <a:xfrm>
          <a:off x="12167235" y="101009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6985</xdr:rowOff>
    </xdr:from>
    <xdr:ext cx="403860" cy="252730"/>
    <xdr:sp macro="" textlink="">
      <xdr:nvSpPr>
        <xdr:cNvPr id="646" name="n_4mainValue【保健センター・保健所】&#10;有形固定資産減価償却率">
          <a:extLst>
            <a:ext uri="{FF2B5EF4-FFF2-40B4-BE49-F238E27FC236}">
              <a16:creationId xmlns:a16="http://schemas.microsoft.com/office/drawing/2014/main" id="{8B99398A-DE8B-4610-99F7-6490FADFDA79}"/>
            </a:ext>
          </a:extLst>
        </xdr:cNvPr>
        <xdr:cNvSpPr txBox="1"/>
      </xdr:nvSpPr>
      <xdr:spPr>
        <a:xfrm>
          <a:off x="11354435" y="1007808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47" name="正方形/長方形 646">
          <a:extLst>
            <a:ext uri="{FF2B5EF4-FFF2-40B4-BE49-F238E27FC236}">
              <a16:creationId xmlns:a16="http://schemas.microsoft.com/office/drawing/2014/main" id="{6018B02D-F72E-482C-AB18-511DFD671597}"/>
            </a:ext>
          </a:extLst>
        </xdr:cNvPr>
        <xdr:cNvSpPr/>
      </xdr:nvSpPr>
      <xdr:spPr>
        <a:xfrm>
          <a:off x="16459200" y="7706360"/>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48" name="正方形/長方形 647">
          <a:extLst>
            <a:ext uri="{FF2B5EF4-FFF2-40B4-BE49-F238E27FC236}">
              <a16:creationId xmlns:a16="http://schemas.microsoft.com/office/drawing/2014/main" id="{9C97D953-028D-455E-AAEB-23F3C5412994}"/>
            </a:ext>
          </a:extLst>
        </xdr:cNvPr>
        <xdr:cNvSpPr/>
      </xdr:nvSpPr>
      <xdr:spPr>
        <a:xfrm>
          <a:off x="165862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49" name="正方形/長方形 648">
          <a:extLst>
            <a:ext uri="{FF2B5EF4-FFF2-40B4-BE49-F238E27FC236}">
              <a16:creationId xmlns:a16="http://schemas.microsoft.com/office/drawing/2014/main" id="{28728FD9-91F1-449F-B9E9-7E037619F8D9}"/>
            </a:ext>
          </a:extLst>
        </xdr:cNvPr>
        <xdr:cNvSpPr/>
      </xdr:nvSpPr>
      <xdr:spPr>
        <a:xfrm>
          <a:off x="165862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50" name="正方形/長方形 649">
          <a:extLst>
            <a:ext uri="{FF2B5EF4-FFF2-40B4-BE49-F238E27FC236}">
              <a16:creationId xmlns:a16="http://schemas.microsoft.com/office/drawing/2014/main" id="{E83D5EC2-820E-4475-9032-FE3B73C4A7DC}"/>
            </a:ext>
          </a:extLst>
        </xdr:cNvPr>
        <xdr:cNvSpPr/>
      </xdr:nvSpPr>
      <xdr:spPr>
        <a:xfrm>
          <a:off x="174879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51" name="正方形/長方形 650">
          <a:extLst>
            <a:ext uri="{FF2B5EF4-FFF2-40B4-BE49-F238E27FC236}">
              <a16:creationId xmlns:a16="http://schemas.microsoft.com/office/drawing/2014/main" id="{B0555854-BBBC-433E-9547-D7881BE24BA4}"/>
            </a:ext>
          </a:extLst>
        </xdr:cNvPr>
        <xdr:cNvSpPr/>
      </xdr:nvSpPr>
      <xdr:spPr>
        <a:xfrm>
          <a:off x="174879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52" name="正方形/長方形 651">
          <a:extLst>
            <a:ext uri="{FF2B5EF4-FFF2-40B4-BE49-F238E27FC236}">
              <a16:creationId xmlns:a16="http://schemas.microsoft.com/office/drawing/2014/main" id="{176D38A7-A27B-4C80-B07D-953DD0436264}"/>
            </a:ext>
          </a:extLst>
        </xdr:cNvPr>
        <xdr:cNvSpPr/>
      </xdr:nvSpPr>
      <xdr:spPr>
        <a:xfrm>
          <a:off x="18516600" y="8341995"/>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53" name="正方形/長方形 652">
          <a:extLst>
            <a:ext uri="{FF2B5EF4-FFF2-40B4-BE49-F238E27FC236}">
              <a16:creationId xmlns:a16="http://schemas.microsoft.com/office/drawing/2014/main" id="{BC8972AD-F381-4077-8599-6BD506F2C2B2}"/>
            </a:ext>
          </a:extLst>
        </xdr:cNvPr>
        <xdr:cNvSpPr/>
      </xdr:nvSpPr>
      <xdr:spPr>
        <a:xfrm>
          <a:off x="18516600" y="8537575"/>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54" name="正方形/長方形 653">
          <a:extLst>
            <a:ext uri="{FF2B5EF4-FFF2-40B4-BE49-F238E27FC236}">
              <a16:creationId xmlns:a16="http://schemas.microsoft.com/office/drawing/2014/main" id="{1508E92E-DDA9-426A-89E5-896A17B3AA6C}"/>
            </a:ext>
          </a:extLst>
        </xdr:cNvPr>
        <xdr:cNvSpPr/>
      </xdr:nvSpPr>
      <xdr:spPr>
        <a:xfrm>
          <a:off x="16459200" y="8806180"/>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655" name="テキスト ボックス 654">
          <a:extLst>
            <a:ext uri="{FF2B5EF4-FFF2-40B4-BE49-F238E27FC236}">
              <a16:creationId xmlns:a16="http://schemas.microsoft.com/office/drawing/2014/main" id="{E9B25DB0-D6B9-4DE4-A161-125D151FFF72}"/>
            </a:ext>
          </a:extLst>
        </xdr:cNvPr>
        <xdr:cNvSpPr txBox="1"/>
      </xdr:nvSpPr>
      <xdr:spPr>
        <a:xfrm>
          <a:off x="16440150" y="862266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56" name="直線コネクタ 655">
          <a:extLst>
            <a:ext uri="{FF2B5EF4-FFF2-40B4-BE49-F238E27FC236}">
              <a16:creationId xmlns:a16="http://schemas.microsoft.com/office/drawing/2014/main" id="{1A0AA371-9439-4517-AF19-E25003CFABA7}"/>
            </a:ext>
          </a:extLst>
        </xdr:cNvPr>
        <xdr:cNvCxnSpPr/>
      </xdr:nvCxnSpPr>
      <xdr:spPr>
        <a:xfrm>
          <a:off x="16459200" y="11008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57" name="直線コネクタ 656">
          <a:extLst>
            <a:ext uri="{FF2B5EF4-FFF2-40B4-BE49-F238E27FC236}">
              <a16:creationId xmlns:a16="http://schemas.microsoft.com/office/drawing/2014/main" id="{07C6E3A0-DABF-40A4-BF0F-844E92D00E56}"/>
            </a:ext>
          </a:extLst>
        </xdr:cNvPr>
        <xdr:cNvCxnSpPr/>
      </xdr:nvCxnSpPr>
      <xdr:spPr>
        <a:xfrm>
          <a:off x="16459200" y="1056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6090" cy="252095"/>
    <xdr:sp macro="" textlink="">
      <xdr:nvSpPr>
        <xdr:cNvPr id="658" name="テキスト ボックス 657">
          <a:extLst>
            <a:ext uri="{FF2B5EF4-FFF2-40B4-BE49-F238E27FC236}">
              <a16:creationId xmlns:a16="http://schemas.microsoft.com/office/drawing/2014/main" id="{1DF7BBB0-36B0-406E-ABC2-1AAAB480C07E}"/>
            </a:ext>
          </a:extLst>
        </xdr:cNvPr>
        <xdr:cNvSpPr txBox="1"/>
      </xdr:nvSpPr>
      <xdr:spPr>
        <a:xfrm>
          <a:off x="16048990" y="104298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659" name="直線コネクタ 658">
          <a:extLst>
            <a:ext uri="{FF2B5EF4-FFF2-40B4-BE49-F238E27FC236}">
              <a16:creationId xmlns:a16="http://schemas.microsoft.com/office/drawing/2014/main" id="{9B2D309B-B5BE-4ABE-971A-F667EB794399}"/>
            </a:ext>
          </a:extLst>
        </xdr:cNvPr>
        <xdr:cNvCxnSpPr/>
      </xdr:nvCxnSpPr>
      <xdr:spPr>
        <a:xfrm>
          <a:off x="16459200" y="10126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6090" cy="252095"/>
    <xdr:sp macro="" textlink="">
      <xdr:nvSpPr>
        <xdr:cNvPr id="660" name="テキスト ボックス 659">
          <a:extLst>
            <a:ext uri="{FF2B5EF4-FFF2-40B4-BE49-F238E27FC236}">
              <a16:creationId xmlns:a16="http://schemas.microsoft.com/office/drawing/2014/main" id="{7B3726F9-3BF3-4115-ABB4-0E28E16B077E}"/>
            </a:ext>
          </a:extLst>
        </xdr:cNvPr>
        <xdr:cNvSpPr txBox="1"/>
      </xdr:nvSpPr>
      <xdr:spPr>
        <a:xfrm>
          <a:off x="16048990" y="99904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661" name="直線コネクタ 660">
          <a:extLst>
            <a:ext uri="{FF2B5EF4-FFF2-40B4-BE49-F238E27FC236}">
              <a16:creationId xmlns:a16="http://schemas.microsoft.com/office/drawing/2014/main" id="{BC08D30A-EC8D-4E72-BFA9-1255D81405A6}"/>
            </a:ext>
          </a:extLst>
        </xdr:cNvPr>
        <xdr:cNvCxnSpPr/>
      </xdr:nvCxnSpPr>
      <xdr:spPr>
        <a:xfrm>
          <a:off x="16459200" y="9687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6090" cy="252095"/>
    <xdr:sp macro="" textlink="">
      <xdr:nvSpPr>
        <xdr:cNvPr id="662" name="テキスト ボックス 661">
          <a:extLst>
            <a:ext uri="{FF2B5EF4-FFF2-40B4-BE49-F238E27FC236}">
              <a16:creationId xmlns:a16="http://schemas.microsoft.com/office/drawing/2014/main" id="{2504D7C3-B9FC-4F86-9167-C15871138573}"/>
            </a:ext>
          </a:extLst>
        </xdr:cNvPr>
        <xdr:cNvSpPr txBox="1"/>
      </xdr:nvSpPr>
      <xdr:spPr>
        <a:xfrm>
          <a:off x="1604899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3" name="直線コネクタ 662">
          <a:extLst>
            <a:ext uri="{FF2B5EF4-FFF2-40B4-BE49-F238E27FC236}">
              <a16:creationId xmlns:a16="http://schemas.microsoft.com/office/drawing/2014/main" id="{4FA80155-4935-4593-8307-DE2B030AEF7B}"/>
            </a:ext>
          </a:extLst>
        </xdr:cNvPr>
        <xdr:cNvCxnSpPr/>
      </xdr:nvCxnSpPr>
      <xdr:spPr>
        <a:xfrm>
          <a:off x="16459200" y="924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6090" cy="252095"/>
    <xdr:sp macro="" textlink="">
      <xdr:nvSpPr>
        <xdr:cNvPr id="664" name="テキスト ボックス 663">
          <a:extLst>
            <a:ext uri="{FF2B5EF4-FFF2-40B4-BE49-F238E27FC236}">
              <a16:creationId xmlns:a16="http://schemas.microsoft.com/office/drawing/2014/main" id="{76EC7A72-268C-40D9-8246-2C15202CC18D}"/>
            </a:ext>
          </a:extLst>
        </xdr:cNvPr>
        <xdr:cNvSpPr txBox="1"/>
      </xdr:nvSpPr>
      <xdr:spPr>
        <a:xfrm>
          <a:off x="16048990" y="91090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65" name="直線コネクタ 664">
          <a:extLst>
            <a:ext uri="{FF2B5EF4-FFF2-40B4-BE49-F238E27FC236}">
              <a16:creationId xmlns:a16="http://schemas.microsoft.com/office/drawing/2014/main" id="{385459AE-1736-466A-B3FB-F613038B2DEB}"/>
            </a:ext>
          </a:extLst>
        </xdr:cNvPr>
        <xdr:cNvCxnSpPr/>
      </xdr:nvCxnSpPr>
      <xdr:spPr>
        <a:xfrm>
          <a:off x="16459200" y="88061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666" name="テキスト ボックス 665">
          <a:extLst>
            <a:ext uri="{FF2B5EF4-FFF2-40B4-BE49-F238E27FC236}">
              <a16:creationId xmlns:a16="http://schemas.microsoft.com/office/drawing/2014/main" id="{0FB7779C-DCFB-47CC-B2B4-D40B96B95130}"/>
            </a:ext>
          </a:extLst>
        </xdr:cNvPr>
        <xdr:cNvSpPr txBox="1"/>
      </xdr:nvSpPr>
      <xdr:spPr>
        <a:xfrm>
          <a:off x="16048990" y="86696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67" name="【保健センター・保健所】&#10;一人当たり面積グラフ枠">
          <a:extLst>
            <a:ext uri="{FF2B5EF4-FFF2-40B4-BE49-F238E27FC236}">
              <a16:creationId xmlns:a16="http://schemas.microsoft.com/office/drawing/2014/main" id="{55ED77C7-2EF5-43DE-ADC6-2442F1445117}"/>
            </a:ext>
          </a:extLst>
        </xdr:cNvPr>
        <xdr:cNvSpPr/>
      </xdr:nvSpPr>
      <xdr:spPr>
        <a:xfrm>
          <a:off x="16459200" y="8806180"/>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95885</xdr:rowOff>
    </xdr:from>
    <xdr:to>
      <xdr:col>116</xdr:col>
      <xdr:colOff>62865</xdr:colOff>
      <xdr:row>63</xdr:row>
      <xdr:rowOff>159385</xdr:rowOff>
    </xdr:to>
    <xdr:cxnSp macro="">
      <xdr:nvCxnSpPr>
        <xdr:cNvPr id="668" name="直線コネクタ 667">
          <a:extLst>
            <a:ext uri="{FF2B5EF4-FFF2-40B4-BE49-F238E27FC236}">
              <a16:creationId xmlns:a16="http://schemas.microsoft.com/office/drawing/2014/main" id="{B8A46E25-4465-4D21-AC37-F631F388C9EF}"/>
            </a:ext>
          </a:extLst>
        </xdr:cNvPr>
        <xdr:cNvCxnSpPr/>
      </xdr:nvCxnSpPr>
      <xdr:spPr>
        <a:xfrm flipV="1">
          <a:off x="19951065" y="9176385"/>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162560</xdr:rowOff>
    </xdr:from>
    <xdr:ext cx="468630" cy="252095"/>
    <xdr:sp macro="" textlink="">
      <xdr:nvSpPr>
        <xdr:cNvPr id="669" name="【保健センター・保健所】&#10;一人当たり面積最小値テキスト">
          <a:extLst>
            <a:ext uri="{FF2B5EF4-FFF2-40B4-BE49-F238E27FC236}">
              <a16:creationId xmlns:a16="http://schemas.microsoft.com/office/drawing/2014/main" id="{BA04C236-04CC-409A-8598-0CFE85EE5124}"/>
            </a:ext>
          </a:extLst>
        </xdr:cNvPr>
        <xdr:cNvSpPr txBox="1"/>
      </xdr:nvSpPr>
      <xdr:spPr>
        <a:xfrm>
          <a:off x="19989800" y="1056386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159385</xdr:rowOff>
    </xdr:from>
    <xdr:to>
      <xdr:col>116</xdr:col>
      <xdr:colOff>152400</xdr:colOff>
      <xdr:row>63</xdr:row>
      <xdr:rowOff>159385</xdr:rowOff>
    </xdr:to>
    <xdr:cxnSp macro="">
      <xdr:nvCxnSpPr>
        <xdr:cNvPr id="670" name="直線コネクタ 669">
          <a:extLst>
            <a:ext uri="{FF2B5EF4-FFF2-40B4-BE49-F238E27FC236}">
              <a16:creationId xmlns:a16="http://schemas.microsoft.com/office/drawing/2014/main" id="{5F2FA873-4DB9-4DEA-BD06-1166127AD68C}"/>
            </a:ext>
          </a:extLst>
        </xdr:cNvPr>
        <xdr:cNvCxnSpPr/>
      </xdr:nvCxnSpPr>
      <xdr:spPr>
        <a:xfrm>
          <a:off x="19881850" y="10560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43815</xdr:rowOff>
    </xdr:from>
    <xdr:ext cx="468630" cy="252730"/>
    <xdr:sp macro="" textlink="">
      <xdr:nvSpPr>
        <xdr:cNvPr id="671" name="【保健センター・保健所】&#10;一人当たり面積最大値テキスト">
          <a:extLst>
            <a:ext uri="{FF2B5EF4-FFF2-40B4-BE49-F238E27FC236}">
              <a16:creationId xmlns:a16="http://schemas.microsoft.com/office/drawing/2014/main" id="{0840A912-0C15-4E0C-B694-86939ED6B13A}"/>
            </a:ext>
          </a:extLst>
        </xdr:cNvPr>
        <xdr:cNvSpPr txBox="1"/>
      </xdr:nvSpPr>
      <xdr:spPr>
        <a:xfrm>
          <a:off x="19989800" y="895921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0.316</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95885</xdr:rowOff>
    </xdr:from>
    <xdr:to>
      <xdr:col>116</xdr:col>
      <xdr:colOff>152400</xdr:colOff>
      <xdr:row>55</xdr:row>
      <xdr:rowOff>95885</xdr:rowOff>
    </xdr:to>
    <xdr:cxnSp macro="">
      <xdr:nvCxnSpPr>
        <xdr:cNvPr id="672" name="直線コネクタ 671">
          <a:extLst>
            <a:ext uri="{FF2B5EF4-FFF2-40B4-BE49-F238E27FC236}">
              <a16:creationId xmlns:a16="http://schemas.microsoft.com/office/drawing/2014/main" id="{9930D9F0-8F7A-4181-A39F-BCCBCD8B99F6}"/>
            </a:ext>
          </a:extLst>
        </xdr:cNvPr>
        <xdr:cNvCxnSpPr/>
      </xdr:nvCxnSpPr>
      <xdr:spPr>
        <a:xfrm>
          <a:off x="19881850" y="9176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139065</xdr:rowOff>
    </xdr:from>
    <xdr:ext cx="468630" cy="253365"/>
    <xdr:sp macro="" textlink="">
      <xdr:nvSpPr>
        <xdr:cNvPr id="673" name="【保健センター・保健所】&#10;一人当たり面積平均値テキスト">
          <a:extLst>
            <a:ext uri="{FF2B5EF4-FFF2-40B4-BE49-F238E27FC236}">
              <a16:creationId xmlns:a16="http://schemas.microsoft.com/office/drawing/2014/main" id="{2A843F44-A75A-449E-9BF7-BD6775C09CF2}"/>
            </a:ext>
          </a:extLst>
        </xdr:cNvPr>
        <xdr:cNvSpPr txBox="1"/>
      </xdr:nvSpPr>
      <xdr:spPr>
        <a:xfrm>
          <a:off x="19989800" y="1037526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160655</xdr:rowOff>
    </xdr:from>
    <xdr:to>
      <xdr:col>116</xdr:col>
      <xdr:colOff>114300</xdr:colOff>
      <xdr:row>63</xdr:row>
      <xdr:rowOff>92075</xdr:rowOff>
    </xdr:to>
    <xdr:sp macro="" textlink="">
      <xdr:nvSpPr>
        <xdr:cNvPr id="674" name="フローチャート: 判断 673">
          <a:extLst>
            <a:ext uri="{FF2B5EF4-FFF2-40B4-BE49-F238E27FC236}">
              <a16:creationId xmlns:a16="http://schemas.microsoft.com/office/drawing/2014/main" id="{16FECF33-A869-46A6-90EC-75DFA0B2F9F5}"/>
            </a:ext>
          </a:extLst>
        </xdr:cNvPr>
        <xdr:cNvSpPr/>
      </xdr:nvSpPr>
      <xdr:spPr>
        <a:xfrm>
          <a:off x="19900900" y="103968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165100</xdr:rowOff>
    </xdr:from>
    <xdr:to>
      <xdr:col>112</xdr:col>
      <xdr:colOff>38100</xdr:colOff>
      <xdr:row>63</xdr:row>
      <xdr:rowOff>96520</xdr:rowOff>
    </xdr:to>
    <xdr:sp macro="" textlink="">
      <xdr:nvSpPr>
        <xdr:cNvPr id="675" name="フローチャート: 判断 674">
          <a:extLst>
            <a:ext uri="{FF2B5EF4-FFF2-40B4-BE49-F238E27FC236}">
              <a16:creationId xmlns:a16="http://schemas.microsoft.com/office/drawing/2014/main" id="{2AE34A6F-C226-49E5-B171-3C052D997513}"/>
            </a:ext>
          </a:extLst>
        </xdr:cNvPr>
        <xdr:cNvSpPr/>
      </xdr:nvSpPr>
      <xdr:spPr>
        <a:xfrm>
          <a:off x="19157950" y="10401300"/>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165100</xdr:rowOff>
    </xdr:from>
    <xdr:to>
      <xdr:col>107</xdr:col>
      <xdr:colOff>101600</xdr:colOff>
      <xdr:row>63</xdr:row>
      <xdr:rowOff>96520</xdr:rowOff>
    </xdr:to>
    <xdr:sp macro="" textlink="">
      <xdr:nvSpPr>
        <xdr:cNvPr id="676" name="フローチャート: 判断 675">
          <a:extLst>
            <a:ext uri="{FF2B5EF4-FFF2-40B4-BE49-F238E27FC236}">
              <a16:creationId xmlns:a16="http://schemas.microsoft.com/office/drawing/2014/main" id="{CE63F2FC-E094-4393-93FE-24499131227A}"/>
            </a:ext>
          </a:extLst>
        </xdr:cNvPr>
        <xdr:cNvSpPr/>
      </xdr:nvSpPr>
      <xdr:spPr>
        <a:xfrm>
          <a:off x="18345150" y="1040130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1905</xdr:rowOff>
    </xdr:from>
    <xdr:to>
      <xdr:col>102</xdr:col>
      <xdr:colOff>165100</xdr:colOff>
      <xdr:row>63</xdr:row>
      <xdr:rowOff>100965</xdr:rowOff>
    </xdr:to>
    <xdr:sp macro="" textlink="">
      <xdr:nvSpPr>
        <xdr:cNvPr id="677" name="フローチャート: 判断 676">
          <a:extLst>
            <a:ext uri="{FF2B5EF4-FFF2-40B4-BE49-F238E27FC236}">
              <a16:creationId xmlns:a16="http://schemas.microsoft.com/office/drawing/2014/main" id="{706D4030-9BDF-4843-B2DF-EF022B2C9F7A}"/>
            </a:ext>
          </a:extLst>
        </xdr:cNvPr>
        <xdr:cNvSpPr/>
      </xdr:nvSpPr>
      <xdr:spPr>
        <a:xfrm>
          <a:off x="17551400" y="10403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1905</xdr:rowOff>
    </xdr:from>
    <xdr:to>
      <xdr:col>98</xdr:col>
      <xdr:colOff>38100</xdr:colOff>
      <xdr:row>63</xdr:row>
      <xdr:rowOff>100965</xdr:rowOff>
    </xdr:to>
    <xdr:sp macro="" textlink="">
      <xdr:nvSpPr>
        <xdr:cNvPr id="678" name="フローチャート: 判断 677">
          <a:extLst>
            <a:ext uri="{FF2B5EF4-FFF2-40B4-BE49-F238E27FC236}">
              <a16:creationId xmlns:a16="http://schemas.microsoft.com/office/drawing/2014/main" id="{A0F4DFCA-F559-4267-AEBE-6B6F71990042}"/>
            </a:ext>
          </a:extLst>
        </xdr:cNvPr>
        <xdr:cNvSpPr/>
      </xdr:nvSpPr>
      <xdr:spPr>
        <a:xfrm>
          <a:off x="16757650" y="104032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679" name="テキスト ボックス 678">
          <a:extLst>
            <a:ext uri="{FF2B5EF4-FFF2-40B4-BE49-F238E27FC236}">
              <a16:creationId xmlns:a16="http://schemas.microsoft.com/office/drawing/2014/main" id="{3C1524C0-8C65-4F45-B407-73228379C2B0}"/>
            </a:ext>
          </a:extLst>
        </xdr:cNvPr>
        <xdr:cNvSpPr txBox="1"/>
      </xdr:nvSpPr>
      <xdr:spPr>
        <a:xfrm>
          <a:off x="197802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680" name="テキスト ボックス 679">
          <a:extLst>
            <a:ext uri="{FF2B5EF4-FFF2-40B4-BE49-F238E27FC236}">
              <a16:creationId xmlns:a16="http://schemas.microsoft.com/office/drawing/2014/main" id="{8661D085-FEC6-472A-AEF8-41ED43E9DA7D}"/>
            </a:ext>
          </a:extLst>
        </xdr:cNvPr>
        <xdr:cNvSpPr txBox="1"/>
      </xdr:nvSpPr>
      <xdr:spPr>
        <a:xfrm>
          <a:off x="190309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681" name="テキスト ボックス 680">
          <a:extLst>
            <a:ext uri="{FF2B5EF4-FFF2-40B4-BE49-F238E27FC236}">
              <a16:creationId xmlns:a16="http://schemas.microsoft.com/office/drawing/2014/main" id="{1C3DCB75-3AA2-43F0-9FFA-16FE0AC7115D}"/>
            </a:ext>
          </a:extLst>
        </xdr:cNvPr>
        <xdr:cNvSpPr txBox="1"/>
      </xdr:nvSpPr>
      <xdr:spPr>
        <a:xfrm>
          <a:off x="18224500" y="110058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682" name="テキスト ボックス 681">
          <a:extLst>
            <a:ext uri="{FF2B5EF4-FFF2-40B4-BE49-F238E27FC236}">
              <a16:creationId xmlns:a16="http://schemas.microsoft.com/office/drawing/2014/main" id="{D439E793-6BDD-4D57-924B-8BCD56D2DC54}"/>
            </a:ext>
          </a:extLst>
        </xdr:cNvPr>
        <xdr:cNvSpPr txBox="1"/>
      </xdr:nvSpPr>
      <xdr:spPr>
        <a:xfrm>
          <a:off x="174307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683" name="テキスト ボックス 682">
          <a:extLst>
            <a:ext uri="{FF2B5EF4-FFF2-40B4-BE49-F238E27FC236}">
              <a16:creationId xmlns:a16="http://schemas.microsoft.com/office/drawing/2014/main" id="{B3CB0A59-5940-410E-B2C9-B8D1943A38C5}"/>
            </a:ext>
          </a:extLst>
        </xdr:cNvPr>
        <xdr:cNvSpPr txBox="1"/>
      </xdr:nvSpPr>
      <xdr:spPr>
        <a:xfrm>
          <a:off x="16630650" y="110058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66675</xdr:rowOff>
    </xdr:from>
    <xdr:to>
      <xdr:col>116</xdr:col>
      <xdr:colOff>114300</xdr:colOff>
      <xdr:row>62</xdr:row>
      <xdr:rowOff>165735</xdr:rowOff>
    </xdr:to>
    <xdr:sp macro="" textlink="">
      <xdr:nvSpPr>
        <xdr:cNvPr id="684" name="楕円 683">
          <a:extLst>
            <a:ext uri="{FF2B5EF4-FFF2-40B4-BE49-F238E27FC236}">
              <a16:creationId xmlns:a16="http://schemas.microsoft.com/office/drawing/2014/main" id="{BACA84BB-FAA3-4834-9555-E78E0EA4D847}"/>
            </a:ext>
          </a:extLst>
        </xdr:cNvPr>
        <xdr:cNvSpPr/>
      </xdr:nvSpPr>
      <xdr:spPr>
        <a:xfrm>
          <a:off x="19900900" y="10302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88900</xdr:rowOff>
    </xdr:from>
    <xdr:ext cx="468630" cy="252095"/>
    <xdr:sp macro="" textlink="">
      <xdr:nvSpPr>
        <xdr:cNvPr id="685" name="【保健センター・保健所】&#10;一人当たり面積該当値テキスト">
          <a:extLst>
            <a:ext uri="{FF2B5EF4-FFF2-40B4-BE49-F238E27FC236}">
              <a16:creationId xmlns:a16="http://schemas.microsoft.com/office/drawing/2014/main" id="{3790E4F3-6522-407A-83AB-DD8E9854E8BE}"/>
            </a:ext>
          </a:extLst>
        </xdr:cNvPr>
        <xdr:cNvSpPr txBox="1"/>
      </xdr:nvSpPr>
      <xdr:spPr>
        <a:xfrm>
          <a:off x="19989800" y="1016000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71120</xdr:rowOff>
    </xdr:from>
    <xdr:to>
      <xdr:col>112</xdr:col>
      <xdr:colOff>38100</xdr:colOff>
      <xdr:row>63</xdr:row>
      <xdr:rowOff>2540</xdr:rowOff>
    </xdr:to>
    <xdr:sp macro="" textlink="">
      <xdr:nvSpPr>
        <xdr:cNvPr id="686" name="楕円 685">
          <a:extLst>
            <a:ext uri="{FF2B5EF4-FFF2-40B4-BE49-F238E27FC236}">
              <a16:creationId xmlns:a16="http://schemas.microsoft.com/office/drawing/2014/main" id="{0049E467-2860-4B95-BDDE-D4D9422845FD}"/>
            </a:ext>
          </a:extLst>
        </xdr:cNvPr>
        <xdr:cNvSpPr/>
      </xdr:nvSpPr>
      <xdr:spPr>
        <a:xfrm>
          <a:off x="19157950" y="1030732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62</xdr:row>
      <xdr:rowOff>116205</xdr:rowOff>
    </xdr:from>
    <xdr:to>
      <xdr:col>116</xdr:col>
      <xdr:colOff>63500</xdr:colOff>
      <xdr:row>62</xdr:row>
      <xdr:rowOff>120015</xdr:rowOff>
    </xdr:to>
    <xdr:cxnSp macro="">
      <xdr:nvCxnSpPr>
        <xdr:cNvPr id="687" name="直線コネクタ 686">
          <a:extLst>
            <a:ext uri="{FF2B5EF4-FFF2-40B4-BE49-F238E27FC236}">
              <a16:creationId xmlns:a16="http://schemas.microsoft.com/office/drawing/2014/main" id="{160BC02A-0A5C-4629-A734-6248583A0CD7}"/>
            </a:ext>
          </a:extLst>
        </xdr:cNvPr>
        <xdr:cNvCxnSpPr/>
      </xdr:nvCxnSpPr>
      <xdr:spPr>
        <a:xfrm flipV="1">
          <a:off x="19202400" y="10352405"/>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133350</xdr:rowOff>
    </xdr:from>
    <xdr:to>
      <xdr:col>107</xdr:col>
      <xdr:colOff>101600</xdr:colOff>
      <xdr:row>63</xdr:row>
      <xdr:rowOff>64770</xdr:rowOff>
    </xdr:to>
    <xdr:sp macro="" textlink="">
      <xdr:nvSpPr>
        <xdr:cNvPr id="688" name="楕円 687">
          <a:extLst>
            <a:ext uri="{FF2B5EF4-FFF2-40B4-BE49-F238E27FC236}">
              <a16:creationId xmlns:a16="http://schemas.microsoft.com/office/drawing/2014/main" id="{1A0E85B3-D37E-44A0-9D2F-C4792D304195}"/>
            </a:ext>
          </a:extLst>
        </xdr:cNvPr>
        <xdr:cNvSpPr/>
      </xdr:nvSpPr>
      <xdr:spPr>
        <a:xfrm>
          <a:off x="18345150" y="103695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120015</xdr:rowOff>
    </xdr:from>
    <xdr:to>
      <xdr:col>111</xdr:col>
      <xdr:colOff>171450</xdr:colOff>
      <xdr:row>63</xdr:row>
      <xdr:rowOff>15875</xdr:rowOff>
    </xdr:to>
    <xdr:cxnSp macro="">
      <xdr:nvCxnSpPr>
        <xdr:cNvPr id="689" name="直線コネクタ 688">
          <a:extLst>
            <a:ext uri="{FF2B5EF4-FFF2-40B4-BE49-F238E27FC236}">
              <a16:creationId xmlns:a16="http://schemas.microsoft.com/office/drawing/2014/main" id="{EDFE3A69-4075-4BEC-ADA1-DE2B75067BDC}"/>
            </a:ext>
          </a:extLst>
        </xdr:cNvPr>
        <xdr:cNvCxnSpPr/>
      </xdr:nvCxnSpPr>
      <xdr:spPr>
        <a:xfrm flipV="1">
          <a:off x="18395950" y="10356215"/>
          <a:ext cx="8064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133350</xdr:rowOff>
    </xdr:from>
    <xdr:to>
      <xdr:col>102</xdr:col>
      <xdr:colOff>165100</xdr:colOff>
      <xdr:row>63</xdr:row>
      <xdr:rowOff>64770</xdr:rowOff>
    </xdr:to>
    <xdr:sp macro="" textlink="">
      <xdr:nvSpPr>
        <xdr:cNvPr id="690" name="楕円 689">
          <a:extLst>
            <a:ext uri="{FF2B5EF4-FFF2-40B4-BE49-F238E27FC236}">
              <a16:creationId xmlns:a16="http://schemas.microsoft.com/office/drawing/2014/main" id="{86859346-824D-406B-893E-28FEA3E1B461}"/>
            </a:ext>
          </a:extLst>
        </xdr:cNvPr>
        <xdr:cNvSpPr/>
      </xdr:nvSpPr>
      <xdr:spPr>
        <a:xfrm>
          <a:off x="17551400" y="103695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15875</xdr:rowOff>
    </xdr:from>
    <xdr:to>
      <xdr:col>107</xdr:col>
      <xdr:colOff>50800</xdr:colOff>
      <xdr:row>63</xdr:row>
      <xdr:rowOff>15875</xdr:rowOff>
    </xdr:to>
    <xdr:cxnSp macro="">
      <xdr:nvCxnSpPr>
        <xdr:cNvPr id="691" name="直線コネクタ 690">
          <a:extLst>
            <a:ext uri="{FF2B5EF4-FFF2-40B4-BE49-F238E27FC236}">
              <a16:creationId xmlns:a16="http://schemas.microsoft.com/office/drawing/2014/main" id="{E51CFDA6-17BB-4873-8AF1-2838D0AAC046}"/>
            </a:ext>
          </a:extLst>
        </xdr:cNvPr>
        <xdr:cNvCxnSpPr/>
      </xdr:nvCxnSpPr>
      <xdr:spPr>
        <a:xfrm>
          <a:off x="17602200" y="1041717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133350</xdr:rowOff>
    </xdr:from>
    <xdr:to>
      <xdr:col>98</xdr:col>
      <xdr:colOff>38100</xdr:colOff>
      <xdr:row>63</xdr:row>
      <xdr:rowOff>64770</xdr:rowOff>
    </xdr:to>
    <xdr:sp macro="" textlink="">
      <xdr:nvSpPr>
        <xdr:cNvPr id="692" name="楕円 691">
          <a:extLst>
            <a:ext uri="{FF2B5EF4-FFF2-40B4-BE49-F238E27FC236}">
              <a16:creationId xmlns:a16="http://schemas.microsoft.com/office/drawing/2014/main" id="{0029073E-F838-49B9-9E3E-B2E909B2A6C4}"/>
            </a:ext>
          </a:extLst>
        </xdr:cNvPr>
        <xdr:cNvSpPr/>
      </xdr:nvSpPr>
      <xdr:spPr>
        <a:xfrm>
          <a:off x="16757650" y="1036955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15875</xdr:rowOff>
    </xdr:from>
    <xdr:to>
      <xdr:col>102</xdr:col>
      <xdr:colOff>114300</xdr:colOff>
      <xdr:row>63</xdr:row>
      <xdr:rowOff>15875</xdr:rowOff>
    </xdr:to>
    <xdr:cxnSp macro="">
      <xdr:nvCxnSpPr>
        <xdr:cNvPr id="693" name="直線コネクタ 692">
          <a:extLst>
            <a:ext uri="{FF2B5EF4-FFF2-40B4-BE49-F238E27FC236}">
              <a16:creationId xmlns:a16="http://schemas.microsoft.com/office/drawing/2014/main" id="{0CA0EB3D-16EB-43A7-8AEC-68DDD0A8F4EB}"/>
            </a:ext>
          </a:extLst>
        </xdr:cNvPr>
        <xdr:cNvCxnSpPr/>
      </xdr:nvCxnSpPr>
      <xdr:spPr>
        <a:xfrm>
          <a:off x="16802100" y="1041717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88265</xdr:rowOff>
    </xdr:from>
    <xdr:ext cx="469900" cy="252730"/>
    <xdr:sp macro="" textlink="">
      <xdr:nvSpPr>
        <xdr:cNvPr id="694" name="n_1aveValue【保健センター・保健所】&#10;一人当たり面積">
          <a:extLst>
            <a:ext uri="{FF2B5EF4-FFF2-40B4-BE49-F238E27FC236}">
              <a16:creationId xmlns:a16="http://schemas.microsoft.com/office/drawing/2014/main" id="{9507429C-C242-4817-8A7E-BE94F86115A0}"/>
            </a:ext>
          </a:extLst>
        </xdr:cNvPr>
        <xdr:cNvSpPr txBox="1"/>
      </xdr:nvSpPr>
      <xdr:spPr>
        <a:xfrm>
          <a:off x="18980150" y="104895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88265</xdr:rowOff>
    </xdr:from>
    <xdr:ext cx="469900" cy="252730"/>
    <xdr:sp macro="" textlink="">
      <xdr:nvSpPr>
        <xdr:cNvPr id="695" name="n_2aveValue【保健センター・保健所】&#10;一人当たり面積">
          <a:extLst>
            <a:ext uri="{FF2B5EF4-FFF2-40B4-BE49-F238E27FC236}">
              <a16:creationId xmlns:a16="http://schemas.microsoft.com/office/drawing/2014/main" id="{F867F992-40DA-407F-A043-1D92641336CD}"/>
            </a:ext>
          </a:extLst>
        </xdr:cNvPr>
        <xdr:cNvSpPr txBox="1"/>
      </xdr:nvSpPr>
      <xdr:spPr>
        <a:xfrm>
          <a:off x="18180050" y="104895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92710</xdr:rowOff>
    </xdr:from>
    <xdr:ext cx="469900" cy="253365"/>
    <xdr:sp macro="" textlink="">
      <xdr:nvSpPr>
        <xdr:cNvPr id="696" name="n_3aveValue【保健センター・保健所】&#10;一人当たり面積">
          <a:extLst>
            <a:ext uri="{FF2B5EF4-FFF2-40B4-BE49-F238E27FC236}">
              <a16:creationId xmlns:a16="http://schemas.microsoft.com/office/drawing/2014/main" id="{72048F68-8445-40E8-A8CE-3D097CB8E5BA}"/>
            </a:ext>
          </a:extLst>
        </xdr:cNvPr>
        <xdr:cNvSpPr txBox="1"/>
      </xdr:nvSpPr>
      <xdr:spPr>
        <a:xfrm>
          <a:off x="17386300" y="10494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92710</xdr:rowOff>
    </xdr:from>
    <xdr:ext cx="469900" cy="253365"/>
    <xdr:sp macro="" textlink="">
      <xdr:nvSpPr>
        <xdr:cNvPr id="697" name="n_4aveValue【保健センター・保健所】&#10;一人当たり面積">
          <a:extLst>
            <a:ext uri="{FF2B5EF4-FFF2-40B4-BE49-F238E27FC236}">
              <a16:creationId xmlns:a16="http://schemas.microsoft.com/office/drawing/2014/main" id="{9F889BDD-1B6E-4A54-AD7F-2196928ACBC7}"/>
            </a:ext>
          </a:extLst>
        </xdr:cNvPr>
        <xdr:cNvSpPr txBox="1"/>
      </xdr:nvSpPr>
      <xdr:spPr>
        <a:xfrm>
          <a:off x="16592550" y="10494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18415</xdr:rowOff>
    </xdr:from>
    <xdr:ext cx="469900" cy="252730"/>
    <xdr:sp macro="" textlink="">
      <xdr:nvSpPr>
        <xdr:cNvPr id="698" name="n_1mainValue【保健センター・保健所】&#10;一人当たり面積">
          <a:extLst>
            <a:ext uri="{FF2B5EF4-FFF2-40B4-BE49-F238E27FC236}">
              <a16:creationId xmlns:a16="http://schemas.microsoft.com/office/drawing/2014/main" id="{9D65DC85-D733-4756-ABD8-7F7CB5142B09}"/>
            </a:ext>
          </a:extLst>
        </xdr:cNvPr>
        <xdr:cNvSpPr txBox="1"/>
      </xdr:nvSpPr>
      <xdr:spPr>
        <a:xfrm>
          <a:off x="18980150" y="100895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81280</xdr:rowOff>
    </xdr:from>
    <xdr:ext cx="469900" cy="253365"/>
    <xdr:sp macro="" textlink="">
      <xdr:nvSpPr>
        <xdr:cNvPr id="699" name="n_2mainValue【保健センター・保健所】&#10;一人当たり面積">
          <a:extLst>
            <a:ext uri="{FF2B5EF4-FFF2-40B4-BE49-F238E27FC236}">
              <a16:creationId xmlns:a16="http://schemas.microsoft.com/office/drawing/2014/main" id="{7F1F0B5E-77F1-4C96-8832-209EC891AF0B}"/>
            </a:ext>
          </a:extLst>
        </xdr:cNvPr>
        <xdr:cNvSpPr txBox="1"/>
      </xdr:nvSpPr>
      <xdr:spPr>
        <a:xfrm>
          <a:off x="18180050" y="10152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81280</xdr:rowOff>
    </xdr:from>
    <xdr:ext cx="469900" cy="253365"/>
    <xdr:sp macro="" textlink="">
      <xdr:nvSpPr>
        <xdr:cNvPr id="700" name="n_3mainValue【保健センター・保健所】&#10;一人当たり面積">
          <a:extLst>
            <a:ext uri="{FF2B5EF4-FFF2-40B4-BE49-F238E27FC236}">
              <a16:creationId xmlns:a16="http://schemas.microsoft.com/office/drawing/2014/main" id="{F99F534E-5726-42E7-AF4B-A54F59FD9CB8}"/>
            </a:ext>
          </a:extLst>
        </xdr:cNvPr>
        <xdr:cNvSpPr txBox="1"/>
      </xdr:nvSpPr>
      <xdr:spPr>
        <a:xfrm>
          <a:off x="17386300" y="10152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81280</xdr:rowOff>
    </xdr:from>
    <xdr:ext cx="469900" cy="253365"/>
    <xdr:sp macro="" textlink="">
      <xdr:nvSpPr>
        <xdr:cNvPr id="701" name="n_4mainValue【保健センター・保健所】&#10;一人当たり面積">
          <a:extLst>
            <a:ext uri="{FF2B5EF4-FFF2-40B4-BE49-F238E27FC236}">
              <a16:creationId xmlns:a16="http://schemas.microsoft.com/office/drawing/2014/main" id="{EE1CD9BA-D845-4F03-850F-8A8C453EB4C1}"/>
            </a:ext>
          </a:extLst>
        </xdr:cNvPr>
        <xdr:cNvSpPr txBox="1"/>
      </xdr:nvSpPr>
      <xdr:spPr>
        <a:xfrm>
          <a:off x="16592550" y="10152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02" name="正方形/長方形 701">
          <a:extLst>
            <a:ext uri="{FF2B5EF4-FFF2-40B4-BE49-F238E27FC236}">
              <a16:creationId xmlns:a16="http://schemas.microsoft.com/office/drawing/2014/main" id="{61F4D90F-B8E9-4BED-806E-9298676A516A}"/>
            </a:ext>
          </a:extLst>
        </xdr:cNvPr>
        <xdr:cNvSpPr/>
      </xdr:nvSpPr>
      <xdr:spPr>
        <a:xfrm>
          <a:off x="11207750" y="11376025"/>
          <a:ext cx="424815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03" name="正方形/長方形 702">
          <a:extLst>
            <a:ext uri="{FF2B5EF4-FFF2-40B4-BE49-F238E27FC236}">
              <a16:creationId xmlns:a16="http://schemas.microsoft.com/office/drawing/2014/main" id="{9F23611B-2A32-4CC0-AA9B-EBCF04BCB2A1}"/>
            </a:ext>
          </a:extLst>
        </xdr:cNvPr>
        <xdr:cNvSpPr/>
      </xdr:nvSpPr>
      <xdr:spPr>
        <a:xfrm>
          <a:off x="113157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04" name="正方形/長方形 703">
          <a:extLst>
            <a:ext uri="{FF2B5EF4-FFF2-40B4-BE49-F238E27FC236}">
              <a16:creationId xmlns:a16="http://schemas.microsoft.com/office/drawing/2014/main" id="{7DB61A64-000B-429E-9BB9-C18DA4C07823}"/>
            </a:ext>
          </a:extLst>
        </xdr:cNvPr>
        <xdr:cNvSpPr/>
      </xdr:nvSpPr>
      <xdr:spPr>
        <a:xfrm>
          <a:off x="113157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05" name="正方形/長方形 704">
          <a:extLst>
            <a:ext uri="{FF2B5EF4-FFF2-40B4-BE49-F238E27FC236}">
              <a16:creationId xmlns:a16="http://schemas.microsoft.com/office/drawing/2014/main" id="{E8909332-C216-4206-9A7E-4CD16B16E7EB}"/>
            </a:ext>
          </a:extLst>
        </xdr:cNvPr>
        <xdr:cNvSpPr/>
      </xdr:nvSpPr>
      <xdr:spPr>
        <a:xfrm>
          <a:off x="1223645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06" name="正方形/長方形 705">
          <a:extLst>
            <a:ext uri="{FF2B5EF4-FFF2-40B4-BE49-F238E27FC236}">
              <a16:creationId xmlns:a16="http://schemas.microsoft.com/office/drawing/2014/main" id="{75E737F8-6348-4527-BCC1-F08B144D0BE7}"/>
            </a:ext>
          </a:extLst>
        </xdr:cNvPr>
        <xdr:cNvSpPr/>
      </xdr:nvSpPr>
      <xdr:spPr>
        <a:xfrm>
          <a:off x="1223645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07" name="正方形/長方形 706">
          <a:extLst>
            <a:ext uri="{FF2B5EF4-FFF2-40B4-BE49-F238E27FC236}">
              <a16:creationId xmlns:a16="http://schemas.microsoft.com/office/drawing/2014/main" id="{C327089F-3E6A-4A22-9981-868851F45F32}"/>
            </a:ext>
          </a:extLst>
        </xdr:cNvPr>
        <xdr:cNvSpPr/>
      </xdr:nvSpPr>
      <xdr:spPr>
        <a:xfrm>
          <a:off x="1326515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08" name="正方形/長方形 707">
          <a:extLst>
            <a:ext uri="{FF2B5EF4-FFF2-40B4-BE49-F238E27FC236}">
              <a16:creationId xmlns:a16="http://schemas.microsoft.com/office/drawing/2014/main" id="{A71278B7-7E61-4889-992D-F8D36030C930}"/>
            </a:ext>
          </a:extLst>
        </xdr:cNvPr>
        <xdr:cNvSpPr/>
      </xdr:nvSpPr>
      <xdr:spPr>
        <a:xfrm>
          <a:off x="1326515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09" name="正方形/長方形 708">
          <a:extLst>
            <a:ext uri="{FF2B5EF4-FFF2-40B4-BE49-F238E27FC236}">
              <a16:creationId xmlns:a16="http://schemas.microsoft.com/office/drawing/2014/main" id="{70D64302-FA0B-419C-98DA-D151235BFE52}"/>
            </a:ext>
          </a:extLst>
        </xdr:cNvPr>
        <xdr:cNvSpPr/>
      </xdr:nvSpPr>
      <xdr:spPr>
        <a:xfrm>
          <a:off x="11207750" y="12475845"/>
          <a:ext cx="424815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710" name="テキスト ボックス 709">
          <a:extLst>
            <a:ext uri="{FF2B5EF4-FFF2-40B4-BE49-F238E27FC236}">
              <a16:creationId xmlns:a16="http://schemas.microsoft.com/office/drawing/2014/main" id="{2449FE9B-9FCC-4BF1-80FF-C92739DEC470}"/>
            </a:ext>
          </a:extLst>
        </xdr:cNvPr>
        <xdr:cNvSpPr txBox="1"/>
      </xdr:nvSpPr>
      <xdr:spPr>
        <a:xfrm>
          <a:off x="11169650" y="1229169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11" name="直線コネクタ 710">
          <a:extLst>
            <a:ext uri="{FF2B5EF4-FFF2-40B4-BE49-F238E27FC236}">
              <a16:creationId xmlns:a16="http://schemas.microsoft.com/office/drawing/2014/main" id="{31395A61-820C-4DAF-9CAB-837975C7F78C}"/>
            </a:ext>
          </a:extLst>
        </xdr:cNvPr>
        <xdr:cNvCxnSpPr/>
      </xdr:nvCxnSpPr>
      <xdr:spPr>
        <a:xfrm>
          <a:off x="11207750" y="146780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730"/>
    <xdr:sp macro="" textlink="">
      <xdr:nvSpPr>
        <xdr:cNvPr id="712" name="テキスト ボックス 711">
          <a:extLst>
            <a:ext uri="{FF2B5EF4-FFF2-40B4-BE49-F238E27FC236}">
              <a16:creationId xmlns:a16="http://schemas.microsoft.com/office/drawing/2014/main" id="{1B79EF84-0C7C-4DF3-828F-C5E671F554FF}"/>
            </a:ext>
          </a:extLst>
        </xdr:cNvPr>
        <xdr:cNvSpPr txBox="1"/>
      </xdr:nvSpPr>
      <xdr:spPr>
        <a:xfrm>
          <a:off x="10797540" y="1453896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713" name="直線コネクタ 712">
          <a:extLst>
            <a:ext uri="{FF2B5EF4-FFF2-40B4-BE49-F238E27FC236}">
              <a16:creationId xmlns:a16="http://schemas.microsoft.com/office/drawing/2014/main" id="{B3F5FC0F-9D26-42DE-90F4-EEF6D577F965}"/>
            </a:ext>
          </a:extLst>
        </xdr:cNvPr>
        <xdr:cNvCxnSpPr/>
      </xdr:nvCxnSpPr>
      <xdr:spPr>
        <a:xfrm>
          <a:off x="11207750" y="143103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090" cy="252095"/>
    <xdr:sp macro="" textlink="">
      <xdr:nvSpPr>
        <xdr:cNvPr id="714" name="テキスト ボックス 713">
          <a:extLst>
            <a:ext uri="{FF2B5EF4-FFF2-40B4-BE49-F238E27FC236}">
              <a16:creationId xmlns:a16="http://schemas.microsoft.com/office/drawing/2014/main" id="{55B0F444-3AED-42E7-B644-7CAEDAC90A88}"/>
            </a:ext>
          </a:extLst>
        </xdr:cNvPr>
        <xdr:cNvSpPr txBox="1"/>
      </xdr:nvSpPr>
      <xdr:spPr>
        <a:xfrm>
          <a:off x="10797540" y="1417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715" name="直線コネクタ 714">
          <a:extLst>
            <a:ext uri="{FF2B5EF4-FFF2-40B4-BE49-F238E27FC236}">
              <a16:creationId xmlns:a16="http://schemas.microsoft.com/office/drawing/2014/main" id="{79C1DE2F-130F-4A72-8696-9FC15995BB56}"/>
            </a:ext>
          </a:extLst>
        </xdr:cNvPr>
        <xdr:cNvCxnSpPr/>
      </xdr:nvCxnSpPr>
      <xdr:spPr>
        <a:xfrm>
          <a:off x="11207750" y="13942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730"/>
    <xdr:sp macro="" textlink="">
      <xdr:nvSpPr>
        <xdr:cNvPr id="716" name="テキスト ボックス 715">
          <a:extLst>
            <a:ext uri="{FF2B5EF4-FFF2-40B4-BE49-F238E27FC236}">
              <a16:creationId xmlns:a16="http://schemas.microsoft.com/office/drawing/2014/main" id="{55EDF6C4-6ECB-4E81-9469-B6D3384C0CDD}"/>
            </a:ext>
          </a:extLst>
        </xdr:cNvPr>
        <xdr:cNvSpPr txBox="1"/>
      </xdr:nvSpPr>
      <xdr:spPr>
        <a:xfrm>
          <a:off x="10842625" y="1380680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717" name="直線コネクタ 716">
          <a:extLst>
            <a:ext uri="{FF2B5EF4-FFF2-40B4-BE49-F238E27FC236}">
              <a16:creationId xmlns:a16="http://schemas.microsoft.com/office/drawing/2014/main" id="{858587DA-A646-4213-9284-9BE7D195DD91}"/>
            </a:ext>
          </a:extLst>
        </xdr:cNvPr>
        <xdr:cNvCxnSpPr/>
      </xdr:nvCxnSpPr>
      <xdr:spPr>
        <a:xfrm>
          <a:off x="11207750" y="13575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730"/>
    <xdr:sp macro="" textlink="">
      <xdr:nvSpPr>
        <xdr:cNvPr id="718" name="テキスト ボックス 717">
          <a:extLst>
            <a:ext uri="{FF2B5EF4-FFF2-40B4-BE49-F238E27FC236}">
              <a16:creationId xmlns:a16="http://schemas.microsoft.com/office/drawing/2014/main" id="{E59FD9EA-8BB8-42F3-8B55-2A175C823898}"/>
            </a:ext>
          </a:extLst>
        </xdr:cNvPr>
        <xdr:cNvSpPr txBox="1"/>
      </xdr:nvSpPr>
      <xdr:spPr>
        <a:xfrm>
          <a:off x="10842625" y="1343914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719" name="直線コネクタ 718">
          <a:extLst>
            <a:ext uri="{FF2B5EF4-FFF2-40B4-BE49-F238E27FC236}">
              <a16:creationId xmlns:a16="http://schemas.microsoft.com/office/drawing/2014/main" id="{8F13261F-8E02-4778-B15B-08AA3B7D8665}"/>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2095"/>
    <xdr:sp macro="" textlink="">
      <xdr:nvSpPr>
        <xdr:cNvPr id="720" name="テキスト ボックス 719">
          <a:extLst>
            <a:ext uri="{FF2B5EF4-FFF2-40B4-BE49-F238E27FC236}">
              <a16:creationId xmlns:a16="http://schemas.microsoft.com/office/drawing/2014/main" id="{C0161068-F2AF-4CB0-A290-3FD14E062AA2}"/>
            </a:ext>
          </a:extLst>
        </xdr:cNvPr>
        <xdr:cNvSpPr txBox="1"/>
      </xdr:nvSpPr>
      <xdr:spPr>
        <a:xfrm>
          <a:off x="10842625" y="130714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721" name="直線コネクタ 720">
          <a:extLst>
            <a:ext uri="{FF2B5EF4-FFF2-40B4-BE49-F238E27FC236}">
              <a16:creationId xmlns:a16="http://schemas.microsoft.com/office/drawing/2014/main" id="{0AF96CE3-A4F4-409F-A794-E45DA703A688}"/>
            </a:ext>
          </a:extLst>
        </xdr:cNvPr>
        <xdr:cNvCxnSpPr/>
      </xdr:nvCxnSpPr>
      <xdr:spPr>
        <a:xfrm>
          <a:off x="11207750" y="12842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730"/>
    <xdr:sp macro="" textlink="">
      <xdr:nvSpPr>
        <xdr:cNvPr id="722" name="テキスト ボックス 721">
          <a:extLst>
            <a:ext uri="{FF2B5EF4-FFF2-40B4-BE49-F238E27FC236}">
              <a16:creationId xmlns:a16="http://schemas.microsoft.com/office/drawing/2014/main" id="{4A122073-1CD3-4072-851B-04D449F273D6}"/>
            </a:ext>
          </a:extLst>
        </xdr:cNvPr>
        <xdr:cNvSpPr txBox="1"/>
      </xdr:nvSpPr>
      <xdr:spPr>
        <a:xfrm>
          <a:off x="10842625" y="127069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23" name="直線コネクタ 722">
          <a:extLst>
            <a:ext uri="{FF2B5EF4-FFF2-40B4-BE49-F238E27FC236}">
              <a16:creationId xmlns:a16="http://schemas.microsoft.com/office/drawing/2014/main" id="{3FF72AC8-3A2F-4A1A-941F-9EB061046503}"/>
            </a:ext>
          </a:extLst>
        </xdr:cNvPr>
        <xdr:cNvCxnSpPr/>
      </xdr:nvCxnSpPr>
      <xdr:spPr>
        <a:xfrm>
          <a:off x="11207750" y="124758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730"/>
    <xdr:sp macro="" textlink="">
      <xdr:nvSpPr>
        <xdr:cNvPr id="724" name="テキスト ボックス 723">
          <a:extLst>
            <a:ext uri="{FF2B5EF4-FFF2-40B4-BE49-F238E27FC236}">
              <a16:creationId xmlns:a16="http://schemas.microsoft.com/office/drawing/2014/main" id="{509EAAAD-B79B-4F4C-A197-6C7464E95B37}"/>
            </a:ext>
          </a:extLst>
        </xdr:cNvPr>
        <xdr:cNvSpPr txBox="1"/>
      </xdr:nvSpPr>
      <xdr:spPr>
        <a:xfrm>
          <a:off x="10906760" y="1233932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725" name="【消防施設】&#10;有形固定資産減価償却率グラフ枠">
          <a:extLst>
            <a:ext uri="{FF2B5EF4-FFF2-40B4-BE49-F238E27FC236}">
              <a16:creationId xmlns:a16="http://schemas.microsoft.com/office/drawing/2014/main" id="{8390F072-7DB2-4A66-AF86-86D47E0EC9B9}"/>
            </a:ext>
          </a:extLst>
        </xdr:cNvPr>
        <xdr:cNvSpPr/>
      </xdr:nvSpPr>
      <xdr:spPr>
        <a:xfrm>
          <a:off x="11207750" y="12475845"/>
          <a:ext cx="424815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140335</xdr:rowOff>
    </xdr:from>
    <xdr:to>
      <xdr:col>85</xdr:col>
      <xdr:colOff>126365</xdr:colOff>
      <xdr:row>85</xdr:row>
      <xdr:rowOff>20320</xdr:rowOff>
    </xdr:to>
    <xdr:cxnSp macro="">
      <xdr:nvCxnSpPr>
        <xdr:cNvPr id="726" name="直線コネクタ 725">
          <a:extLst>
            <a:ext uri="{FF2B5EF4-FFF2-40B4-BE49-F238E27FC236}">
              <a16:creationId xmlns:a16="http://schemas.microsoft.com/office/drawing/2014/main" id="{A18F568C-1E63-47F0-99E4-F775E076A59D}"/>
            </a:ext>
          </a:extLst>
        </xdr:cNvPr>
        <xdr:cNvCxnSpPr/>
      </xdr:nvCxnSpPr>
      <xdr:spPr>
        <a:xfrm flipV="1">
          <a:off x="14699615" y="13018135"/>
          <a:ext cx="0" cy="1035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24130</xdr:rowOff>
    </xdr:from>
    <xdr:ext cx="403860" cy="253365"/>
    <xdr:sp macro="" textlink="">
      <xdr:nvSpPr>
        <xdr:cNvPr id="727" name="【消防施設】&#10;有形固定資産減価償却率最小値テキスト">
          <a:extLst>
            <a:ext uri="{FF2B5EF4-FFF2-40B4-BE49-F238E27FC236}">
              <a16:creationId xmlns:a16="http://schemas.microsoft.com/office/drawing/2014/main" id="{1083846F-7F24-482C-ABC4-631110A86B51}"/>
            </a:ext>
          </a:extLst>
        </xdr:cNvPr>
        <xdr:cNvSpPr txBox="1"/>
      </xdr:nvSpPr>
      <xdr:spPr>
        <a:xfrm>
          <a:off x="14738350" y="140576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86.1</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20320</xdr:rowOff>
    </xdr:from>
    <xdr:to>
      <xdr:col>86</xdr:col>
      <xdr:colOff>25400</xdr:colOff>
      <xdr:row>85</xdr:row>
      <xdr:rowOff>20320</xdr:rowOff>
    </xdr:to>
    <xdr:cxnSp macro="">
      <xdr:nvCxnSpPr>
        <xdr:cNvPr id="728" name="直線コネクタ 727">
          <a:extLst>
            <a:ext uri="{FF2B5EF4-FFF2-40B4-BE49-F238E27FC236}">
              <a16:creationId xmlns:a16="http://schemas.microsoft.com/office/drawing/2014/main" id="{3A909D1C-711A-49D9-9784-722EAEECDE66}"/>
            </a:ext>
          </a:extLst>
        </xdr:cNvPr>
        <xdr:cNvCxnSpPr/>
      </xdr:nvCxnSpPr>
      <xdr:spPr>
        <a:xfrm>
          <a:off x="14611350" y="140538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87630</xdr:rowOff>
    </xdr:from>
    <xdr:ext cx="403860" cy="252095"/>
    <xdr:sp macro="" textlink="">
      <xdr:nvSpPr>
        <xdr:cNvPr id="729" name="【消防施設】&#10;有形固定資産減価償却率最大値テキスト">
          <a:extLst>
            <a:ext uri="{FF2B5EF4-FFF2-40B4-BE49-F238E27FC236}">
              <a16:creationId xmlns:a16="http://schemas.microsoft.com/office/drawing/2014/main" id="{3F122738-326D-482C-94C1-7519AE2C320A}"/>
            </a:ext>
          </a:extLst>
        </xdr:cNvPr>
        <xdr:cNvSpPr txBox="1"/>
      </xdr:nvSpPr>
      <xdr:spPr>
        <a:xfrm>
          <a:off x="14738350" y="128003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140335</xdr:rowOff>
    </xdr:from>
    <xdr:to>
      <xdr:col>86</xdr:col>
      <xdr:colOff>25400</xdr:colOff>
      <xdr:row>78</xdr:row>
      <xdr:rowOff>140335</xdr:rowOff>
    </xdr:to>
    <xdr:cxnSp macro="">
      <xdr:nvCxnSpPr>
        <xdr:cNvPr id="730" name="直線コネクタ 729">
          <a:extLst>
            <a:ext uri="{FF2B5EF4-FFF2-40B4-BE49-F238E27FC236}">
              <a16:creationId xmlns:a16="http://schemas.microsoft.com/office/drawing/2014/main" id="{7DA45C68-AA6B-4B7F-8FA1-8A43C6E6181F}"/>
            </a:ext>
          </a:extLst>
        </xdr:cNvPr>
        <xdr:cNvCxnSpPr/>
      </xdr:nvCxnSpPr>
      <xdr:spPr>
        <a:xfrm>
          <a:off x="14611350" y="13018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162560</xdr:rowOff>
    </xdr:from>
    <xdr:ext cx="403860" cy="252095"/>
    <xdr:sp macro="" textlink="">
      <xdr:nvSpPr>
        <xdr:cNvPr id="731" name="【消防施設】&#10;有形固定資産減価償却率平均値テキスト">
          <a:extLst>
            <a:ext uri="{FF2B5EF4-FFF2-40B4-BE49-F238E27FC236}">
              <a16:creationId xmlns:a16="http://schemas.microsoft.com/office/drawing/2014/main" id="{8F218B2E-9878-46FE-ADA4-965803E8F972}"/>
            </a:ext>
          </a:extLst>
        </xdr:cNvPr>
        <xdr:cNvSpPr txBox="1"/>
      </xdr:nvSpPr>
      <xdr:spPr>
        <a:xfrm>
          <a:off x="14738350" y="1337056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140335</xdr:rowOff>
    </xdr:from>
    <xdr:to>
      <xdr:col>85</xdr:col>
      <xdr:colOff>171450</xdr:colOff>
      <xdr:row>82</xdr:row>
      <xdr:rowOff>72390</xdr:rowOff>
    </xdr:to>
    <xdr:sp macro="" textlink="">
      <xdr:nvSpPr>
        <xdr:cNvPr id="732" name="フローチャート: 判断 731">
          <a:extLst>
            <a:ext uri="{FF2B5EF4-FFF2-40B4-BE49-F238E27FC236}">
              <a16:creationId xmlns:a16="http://schemas.microsoft.com/office/drawing/2014/main" id="{10549BC1-10DC-47F0-8933-3B799F1F5C9E}"/>
            </a:ext>
          </a:extLst>
        </xdr:cNvPr>
        <xdr:cNvSpPr/>
      </xdr:nvSpPr>
      <xdr:spPr>
        <a:xfrm>
          <a:off x="14649450" y="13513435"/>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136525</xdr:rowOff>
    </xdr:from>
    <xdr:to>
      <xdr:col>81</xdr:col>
      <xdr:colOff>101600</xdr:colOff>
      <xdr:row>82</xdr:row>
      <xdr:rowOff>68580</xdr:rowOff>
    </xdr:to>
    <xdr:sp macro="" textlink="">
      <xdr:nvSpPr>
        <xdr:cNvPr id="733" name="フローチャート: 判断 732">
          <a:extLst>
            <a:ext uri="{FF2B5EF4-FFF2-40B4-BE49-F238E27FC236}">
              <a16:creationId xmlns:a16="http://schemas.microsoft.com/office/drawing/2014/main" id="{4C0D1BFE-E84C-4C72-8361-E4933C402DF3}"/>
            </a:ext>
          </a:extLst>
        </xdr:cNvPr>
        <xdr:cNvSpPr/>
      </xdr:nvSpPr>
      <xdr:spPr>
        <a:xfrm>
          <a:off x="13887450" y="135096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119380</xdr:rowOff>
    </xdr:from>
    <xdr:to>
      <xdr:col>76</xdr:col>
      <xdr:colOff>165100</xdr:colOff>
      <xdr:row>82</xdr:row>
      <xdr:rowOff>51435</xdr:rowOff>
    </xdr:to>
    <xdr:sp macro="" textlink="">
      <xdr:nvSpPr>
        <xdr:cNvPr id="734" name="フローチャート: 判断 733">
          <a:extLst>
            <a:ext uri="{FF2B5EF4-FFF2-40B4-BE49-F238E27FC236}">
              <a16:creationId xmlns:a16="http://schemas.microsoft.com/office/drawing/2014/main" id="{EA8E5A21-BBAC-4ED8-B794-62DD467F6D07}"/>
            </a:ext>
          </a:extLst>
        </xdr:cNvPr>
        <xdr:cNvSpPr/>
      </xdr:nvSpPr>
      <xdr:spPr>
        <a:xfrm>
          <a:off x="13093700" y="134924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106680</xdr:rowOff>
    </xdr:from>
    <xdr:to>
      <xdr:col>72</xdr:col>
      <xdr:colOff>38100</xdr:colOff>
      <xdr:row>82</xdr:row>
      <xdr:rowOff>38735</xdr:rowOff>
    </xdr:to>
    <xdr:sp macro="" textlink="">
      <xdr:nvSpPr>
        <xdr:cNvPr id="735" name="フローチャート: 判断 734">
          <a:extLst>
            <a:ext uri="{FF2B5EF4-FFF2-40B4-BE49-F238E27FC236}">
              <a16:creationId xmlns:a16="http://schemas.microsoft.com/office/drawing/2014/main" id="{B971759E-3405-4BAA-8EC4-3AE9039B23DC}"/>
            </a:ext>
          </a:extLst>
        </xdr:cNvPr>
        <xdr:cNvSpPr/>
      </xdr:nvSpPr>
      <xdr:spPr>
        <a:xfrm>
          <a:off x="12299950" y="1347978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84455</xdr:rowOff>
    </xdr:from>
    <xdr:to>
      <xdr:col>67</xdr:col>
      <xdr:colOff>101600</xdr:colOff>
      <xdr:row>82</xdr:row>
      <xdr:rowOff>16510</xdr:rowOff>
    </xdr:to>
    <xdr:sp macro="" textlink="">
      <xdr:nvSpPr>
        <xdr:cNvPr id="736" name="フローチャート: 判断 735">
          <a:extLst>
            <a:ext uri="{FF2B5EF4-FFF2-40B4-BE49-F238E27FC236}">
              <a16:creationId xmlns:a16="http://schemas.microsoft.com/office/drawing/2014/main" id="{30321049-DC6A-4424-8E5F-F86FC766DEE4}"/>
            </a:ext>
          </a:extLst>
        </xdr:cNvPr>
        <xdr:cNvSpPr/>
      </xdr:nvSpPr>
      <xdr:spPr>
        <a:xfrm>
          <a:off x="11487150" y="134575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730"/>
    <xdr:sp macro="" textlink="">
      <xdr:nvSpPr>
        <xdr:cNvPr id="737" name="テキスト ボックス 736">
          <a:extLst>
            <a:ext uri="{FF2B5EF4-FFF2-40B4-BE49-F238E27FC236}">
              <a16:creationId xmlns:a16="http://schemas.microsoft.com/office/drawing/2014/main" id="{11B5556B-B352-4B54-ADC3-08C121D26E0B}"/>
            </a:ext>
          </a:extLst>
        </xdr:cNvPr>
        <xdr:cNvSpPr txBox="1"/>
      </xdr:nvSpPr>
      <xdr:spPr>
        <a:xfrm>
          <a:off x="1452880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730"/>
    <xdr:sp macro="" textlink="">
      <xdr:nvSpPr>
        <xdr:cNvPr id="738" name="テキスト ボックス 737">
          <a:extLst>
            <a:ext uri="{FF2B5EF4-FFF2-40B4-BE49-F238E27FC236}">
              <a16:creationId xmlns:a16="http://schemas.microsoft.com/office/drawing/2014/main" id="{6BB61C3E-BA47-44F0-A9F3-19744D87808F}"/>
            </a:ext>
          </a:extLst>
        </xdr:cNvPr>
        <xdr:cNvSpPr txBox="1"/>
      </xdr:nvSpPr>
      <xdr:spPr>
        <a:xfrm>
          <a:off x="137668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730"/>
    <xdr:sp macro="" textlink="">
      <xdr:nvSpPr>
        <xdr:cNvPr id="739" name="テキスト ボックス 738">
          <a:extLst>
            <a:ext uri="{FF2B5EF4-FFF2-40B4-BE49-F238E27FC236}">
              <a16:creationId xmlns:a16="http://schemas.microsoft.com/office/drawing/2014/main" id="{EC76A79F-AC45-47A1-A70B-0AB5C061112B}"/>
            </a:ext>
          </a:extLst>
        </xdr:cNvPr>
        <xdr:cNvSpPr txBox="1"/>
      </xdr:nvSpPr>
      <xdr:spPr>
        <a:xfrm>
          <a:off x="129730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730"/>
    <xdr:sp macro="" textlink="">
      <xdr:nvSpPr>
        <xdr:cNvPr id="740" name="テキスト ボックス 739">
          <a:extLst>
            <a:ext uri="{FF2B5EF4-FFF2-40B4-BE49-F238E27FC236}">
              <a16:creationId xmlns:a16="http://schemas.microsoft.com/office/drawing/2014/main" id="{F0EECF45-2949-4F1D-9D07-D63875AF52C0}"/>
            </a:ext>
          </a:extLst>
        </xdr:cNvPr>
        <xdr:cNvSpPr txBox="1"/>
      </xdr:nvSpPr>
      <xdr:spPr>
        <a:xfrm>
          <a:off x="121729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730"/>
    <xdr:sp macro="" textlink="">
      <xdr:nvSpPr>
        <xdr:cNvPr id="741" name="テキスト ボックス 740">
          <a:extLst>
            <a:ext uri="{FF2B5EF4-FFF2-40B4-BE49-F238E27FC236}">
              <a16:creationId xmlns:a16="http://schemas.microsoft.com/office/drawing/2014/main" id="{6995C131-9B9F-4FCA-A868-F1CDFDB88AAE}"/>
            </a:ext>
          </a:extLst>
        </xdr:cNvPr>
        <xdr:cNvSpPr txBox="1"/>
      </xdr:nvSpPr>
      <xdr:spPr>
        <a:xfrm>
          <a:off x="113665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84455</xdr:rowOff>
    </xdr:from>
    <xdr:to>
      <xdr:col>85</xdr:col>
      <xdr:colOff>171450</xdr:colOff>
      <xdr:row>83</xdr:row>
      <xdr:rowOff>16510</xdr:rowOff>
    </xdr:to>
    <xdr:sp macro="" textlink="">
      <xdr:nvSpPr>
        <xdr:cNvPr id="742" name="楕円 741">
          <a:extLst>
            <a:ext uri="{FF2B5EF4-FFF2-40B4-BE49-F238E27FC236}">
              <a16:creationId xmlns:a16="http://schemas.microsoft.com/office/drawing/2014/main" id="{C67D5777-D94E-4E84-86EB-0694642D914C}"/>
            </a:ext>
          </a:extLst>
        </xdr:cNvPr>
        <xdr:cNvSpPr/>
      </xdr:nvSpPr>
      <xdr:spPr>
        <a:xfrm>
          <a:off x="14649450" y="1362265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62865</xdr:rowOff>
    </xdr:from>
    <xdr:ext cx="403860" cy="252730"/>
    <xdr:sp macro="" textlink="">
      <xdr:nvSpPr>
        <xdr:cNvPr id="743" name="【消防施設】&#10;有形固定資産減価償却率該当値テキスト">
          <a:extLst>
            <a:ext uri="{FF2B5EF4-FFF2-40B4-BE49-F238E27FC236}">
              <a16:creationId xmlns:a16="http://schemas.microsoft.com/office/drawing/2014/main" id="{8415FBAE-1CB9-4D8D-9A45-4268EB14A58E}"/>
            </a:ext>
          </a:extLst>
        </xdr:cNvPr>
        <xdr:cNvSpPr txBox="1"/>
      </xdr:nvSpPr>
      <xdr:spPr>
        <a:xfrm>
          <a:off x="14738350" y="1360106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74930</xdr:rowOff>
    </xdr:from>
    <xdr:to>
      <xdr:col>81</xdr:col>
      <xdr:colOff>101600</xdr:colOff>
      <xdr:row>83</xdr:row>
      <xdr:rowOff>6350</xdr:rowOff>
    </xdr:to>
    <xdr:sp macro="" textlink="">
      <xdr:nvSpPr>
        <xdr:cNvPr id="744" name="楕円 743">
          <a:extLst>
            <a:ext uri="{FF2B5EF4-FFF2-40B4-BE49-F238E27FC236}">
              <a16:creationId xmlns:a16="http://schemas.microsoft.com/office/drawing/2014/main" id="{B90659C0-9241-4B38-9A6D-321D2D5EA4C6}"/>
            </a:ext>
          </a:extLst>
        </xdr:cNvPr>
        <xdr:cNvSpPr/>
      </xdr:nvSpPr>
      <xdr:spPr>
        <a:xfrm>
          <a:off x="13887450" y="136131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125095</xdr:rowOff>
    </xdr:from>
    <xdr:to>
      <xdr:col>85</xdr:col>
      <xdr:colOff>127000</xdr:colOff>
      <xdr:row>82</xdr:row>
      <xdr:rowOff>133985</xdr:rowOff>
    </xdr:to>
    <xdr:cxnSp macro="">
      <xdr:nvCxnSpPr>
        <xdr:cNvPr id="745" name="直線コネクタ 744">
          <a:extLst>
            <a:ext uri="{FF2B5EF4-FFF2-40B4-BE49-F238E27FC236}">
              <a16:creationId xmlns:a16="http://schemas.microsoft.com/office/drawing/2014/main" id="{68628A63-85E5-42A2-9D0F-6D020A198728}"/>
            </a:ext>
          </a:extLst>
        </xdr:cNvPr>
        <xdr:cNvCxnSpPr/>
      </xdr:nvCxnSpPr>
      <xdr:spPr>
        <a:xfrm>
          <a:off x="13938250" y="13663295"/>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66040</xdr:rowOff>
    </xdr:from>
    <xdr:to>
      <xdr:col>76</xdr:col>
      <xdr:colOff>165100</xdr:colOff>
      <xdr:row>82</xdr:row>
      <xdr:rowOff>165100</xdr:rowOff>
    </xdr:to>
    <xdr:sp macro="" textlink="">
      <xdr:nvSpPr>
        <xdr:cNvPr id="746" name="楕円 745">
          <a:extLst>
            <a:ext uri="{FF2B5EF4-FFF2-40B4-BE49-F238E27FC236}">
              <a16:creationId xmlns:a16="http://schemas.microsoft.com/office/drawing/2014/main" id="{849B1FD9-9F51-4295-AF31-346F551DED10}"/>
            </a:ext>
          </a:extLst>
        </xdr:cNvPr>
        <xdr:cNvSpPr/>
      </xdr:nvSpPr>
      <xdr:spPr>
        <a:xfrm>
          <a:off x="13093700" y="13604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115570</xdr:rowOff>
    </xdr:from>
    <xdr:to>
      <xdr:col>81</xdr:col>
      <xdr:colOff>50800</xdr:colOff>
      <xdr:row>82</xdr:row>
      <xdr:rowOff>125095</xdr:rowOff>
    </xdr:to>
    <xdr:cxnSp macro="">
      <xdr:nvCxnSpPr>
        <xdr:cNvPr id="747" name="直線コネクタ 746">
          <a:extLst>
            <a:ext uri="{FF2B5EF4-FFF2-40B4-BE49-F238E27FC236}">
              <a16:creationId xmlns:a16="http://schemas.microsoft.com/office/drawing/2014/main" id="{B436A04F-6706-43B8-A239-2ED5EC91FC38}"/>
            </a:ext>
          </a:extLst>
        </xdr:cNvPr>
        <xdr:cNvCxnSpPr/>
      </xdr:nvCxnSpPr>
      <xdr:spPr>
        <a:xfrm>
          <a:off x="13144500" y="13653770"/>
          <a:ext cx="7937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36195</xdr:rowOff>
    </xdr:from>
    <xdr:to>
      <xdr:col>72</xdr:col>
      <xdr:colOff>38100</xdr:colOff>
      <xdr:row>82</xdr:row>
      <xdr:rowOff>135255</xdr:rowOff>
    </xdr:to>
    <xdr:sp macro="" textlink="">
      <xdr:nvSpPr>
        <xdr:cNvPr id="748" name="楕円 747">
          <a:extLst>
            <a:ext uri="{FF2B5EF4-FFF2-40B4-BE49-F238E27FC236}">
              <a16:creationId xmlns:a16="http://schemas.microsoft.com/office/drawing/2014/main" id="{B92A9BB8-5478-4F47-9060-C3F182843E71}"/>
            </a:ext>
          </a:extLst>
        </xdr:cNvPr>
        <xdr:cNvSpPr/>
      </xdr:nvSpPr>
      <xdr:spPr>
        <a:xfrm>
          <a:off x="12299950" y="13574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85725</xdr:rowOff>
    </xdr:from>
    <xdr:to>
      <xdr:col>76</xdr:col>
      <xdr:colOff>114300</xdr:colOff>
      <xdr:row>82</xdr:row>
      <xdr:rowOff>115570</xdr:rowOff>
    </xdr:to>
    <xdr:cxnSp macro="">
      <xdr:nvCxnSpPr>
        <xdr:cNvPr id="749" name="直線コネクタ 748">
          <a:extLst>
            <a:ext uri="{FF2B5EF4-FFF2-40B4-BE49-F238E27FC236}">
              <a16:creationId xmlns:a16="http://schemas.microsoft.com/office/drawing/2014/main" id="{C8A61B5C-AC4A-4FE4-9DE3-F3CF0C4725B4}"/>
            </a:ext>
          </a:extLst>
        </xdr:cNvPr>
        <xdr:cNvCxnSpPr/>
      </xdr:nvCxnSpPr>
      <xdr:spPr>
        <a:xfrm>
          <a:off x="12344400" y="13623925"/>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162560</xdr:rowOff>
    </xdr:from>
    <xdr:to>
      <xdr:col>67</xdr:col>
      <xdr:colOff>101600</xdr:colOff>
      <xdr:row>82</xdr:row>
      <xdr:rowOff>94615</xdr:rowOff>
    </xdr:to>
    <xdr:sp macro="" textlink="">
      <xdr:nvSpPr>
        <xdr:cNvPr id="750" name="楕円 749">
          <a:extLst>
            <a:ext uri="{FF2B5EF4-FFF2-40B4-BE49-F238E27FC236}">
              <a16:creationId xmlns:a16="http://schemas.microsoft.com/office/drawing/2014/main" id="{75852BF7-D685-4230-B57C-341EB7B9B30B}"/>
            </a:ext>
          </a:extLst>
        </xdr:cNvPr>
        <xdr:cNvSpPr/>
      </xdr:nvSpPr>
      <xdr:spPr>
        <a:xfrm>
          <a:off x="11487150" y="135356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44450</xdr:rowOff>
    </xdr:from>
    <xdr:to>
      <xdr:col>71</xdr:col>
      <xdr:colOff>171450</xdr:colOff>
      <xdr:row>82</xdr:row>
      <xdr:rowOff>85725</xdr:rowOff>
    </xdr:to>
    <xdr:cxnSp macro="">
      <xdr:nvCxnSpPr>
        <xdr:cNvPr id="751" name="直線コネクタ 750">
          <a:extLst>
            <a:ext uri="{FF2B5EF4-FFF2-40B4-BE49-F238E27FC236}">
              <a16:creationId xmlns:a16="http://schemas.microsoft.com/office/drawing/2014/main" id="{1B542F10-8A4A-446C-93A3-252A3E1266B4}"/>
            </a:ext>
          </a:extLst>
        </xdr:cNvPr>
        <xdr:cNvCxnSpPr/>
      </xdr:nvCxnSpPr>
      <xdr:spPr>
        <a:xfrm>
          <a:off x="11537950" y="13582650"/>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84455</xdr:rowOff>
    </xdr:from>
    <xdr:ext cx="403860" cy="252095"/>
    <xdr:sp macro="" textlink="">
      <xdr:nvSpPr>
        <xdr:cNvPr id="752" name="n_1aveValue【消防施設】&#10;有形固定資産減価償却率">
          <a:extLst>
            <a:ext uri="{FF2B5EF4-FFF2-40B4-BE49-F238E27FC236}">
              <a16:creationId xmlns:a16="http://schemas.microsoft.com/office/drawing/2014/main" id="{2B8C3916-0754-4E71-8EE8-E286015C14CD}"/>
            </a:ext>
          </a:extLst>
        </xdr:cNvPr>
        <xdr:cNvSpPr txBox="1"/>
      </xdr:nvSpPr>
      <xdr:spPr>
        <a:xfrm>
          <a:off x="13742035" y="132924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67945</xdr:rowOff>
    </xdr:from>
    <xdr:ext cx="403860" cy="252730"/>
    <xdr:sp macro="" textlink="">
      <xdr:nvSpPr>
        <xdr:cNvPr id="753" name="n_2aveValue【消防施設】&#10;有形固定資産減価償却率">
          <a:extLst>
            <a:ext uri="{FF2B5EF4-FFF2-40B4-BE49-F238E27FC236}">
              <a16:creationId xmlns:a16="http://schemas.microsoft.com/office/drawing/2014/main" id="{B46F30D8-7830-4A06-98F3-244535C5AC83}"/>
            </a:ext>
          </a:extLst>
        </xdr:cNvPr>
        <xdr:cNvSpPr txBox="1"/>
      </xdr:nvSpPr>
      <xdr:spPr>
        <a:xfrm>
          <a:off x="12960985" y="1327594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54610</xdr:rowOff>
    </xdr:from>
    <xdr:ext cx="405130" cy="253365"/>
    <xdr:sp macro="" textlink="">
      <xdr:nvSpPr>
        <xdr:cNvPr id="754" name="n_3aveValue【消防施設】&#10;有形固定資産減価償却率">
          <a:extLst>
            <a:ext uri="{FF2B5EF4-FFF2-40B4-BE49-F238E27FC236}">
              <a16:creationId xmlns:a16="http://schemas.microsoft.com/office/drawing/2014/main" id="{AFD661CC-9302-401A-A9DA-806FC50E9339}"/>
            </a:ext>
          </a:extLst>
        </xdr:cNvPr>
        <xdr:cNvSpPr txBox="1"/>
      </xdr:nvSpPr>
      <xdr:spPr>
        <a:xfrm>
          <a:off x="12167235" y="132626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32385</xdr:rowOff>
    </xdr:from>
    <xdr:ext cx="403860" cy="252730"/>
    <xdr:sp macro="" textlink="">
      <xdr:nvSpPr>
        <xdr:cNvPr id="755" name="n_4aveValue【消防施設】&#10;有形固定資産減価償却率">
          <a:extLst>
            <a:ext uri="{FF2B5EF4-FFF2-40B4-BE49-F238E27FC236}">
              <a16:creationId xmlns:a16="http://schemas.microsoft.com/office/drawing/2014/main" id="{A8A723A4-EA65-415D-A0AB-9CE5379C7C01}"/>
            </a:ext>
          </a:extLst>
        </xdr:cNvPr>
        <xdr:cNvSpPr txBox="1"/>
      </xdr:nvSpPr>
      <xdr:spPr>
        <a:xfrm>
          <a:off x="11354435" y="1324038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82</xdr:row>
      <xdr:rowOff>165735</xdr:rowOff>
    </xdr:from>
    <xdr:ext cx="403860" cy="252095"/>
    <xdr:sp macro="" textlink="">
      <xdr:nvSpPr>
        <xdr:cNvPr id="756" name="n_1mainValue【消防施設】&#10;有形固定資産減価償却率">
          <a:extLst>
            <a:ext uri="{FF2B5EF4-FFF2-40B4-BE49-F238E27FC236}">
              <a16:creationId xmlns:a16="http://schemas.microsoft.com/office/drawing/2014/main" id="{7721391A-5409-427D-A33C-629EC07A1BA8}"/>
            </a:ext>
          </a:extLst>
        </xdr:cNvPr>
        <xdr:cNvSpPr txBox="1"/>
      </xdr:nvSpPr>
      <xdr:spPr>
        <a:xfrm>
          <a:off x="13742035" y="137039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82</xdr:row>
      <xdr:rowOff>156210</xdr:rowOff>
    </xdr:from>
    <xdr:ext cx="403860" cy="253365"/>
    <xdr:sp macro="" textlink="">
      <xdr:nvSpPr>
        <xdr:cNvPr id="757" name="n_2mainValue【消防施設】&#10;有形固定資産減価償却率">
          <a:extLst>
            <a:ext uri="{FF2B5EF4-FFF2-40B4-BE49-F238E27FC236}">
              <a16:creationId xmlns:a16="http://schemas.microsoft.com/office/drawing/2014/main" id="{4822FD6A-AEE8-489C-B7FD-0AF5BC6A3980}"/>
            </a:ext>
          </a:extLst>
        </xdr:cNvPr>
        <xdr:cNvSpPr txBox="1"/>
      </xdr:nvSpPr>
      <xdr:spPr>
        <a:xfrm>
          <a:off x="12960985" y="136944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82</xdr:row>
      <xdr:rowOff>127000</xdr:rowOff>
    </xdr:from>
    <xdr:ext cx="405130" cy="252730"/>
    <xdr:sp macro="" textlink="">
      <xdr:nvSpPr>
        <xdr:cNvPr id="758" name="n_3mainValue【消防施設】&#10;有形固定資産減価償却率">
          <a:extLst>
            <a:ext uri="{FF2B5EF4-FFF2-40B4-BE49-F238E27FC236}">
              <a16:creationId xmlns:a16="http://schemas.microsoft.com/office/drawing/2014/main" id="{5018B3ED-1BB8-4D72-A193-D76FA40C080E}"/>
            </a:ext>
          </a:extLst>
        </xdr:cNvPr>
        <xdr:cNvSpPr txBox="1"/>
      </xdr:nvSpPr>
      <xdr:spPr>
        <a:xfrm>
          <a:off x="12167235" y="136652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82</xdr:row>
      <xdr:rowOff>85725</xdr:rowOff>
    </xdr:from>
    <xdr:ext cx="403860" cy="252095"/>
    <xdr:sp macro="" textlink="">
      <xdr:nvSpPr>
        <xdr:cNvPr id="759" name="n_4mainValue【消防施設】&#10;有形固定資産減価償却率">
          <a:extLst>
            <a:ext uri="{FF2B5EF4-FFF2-40B4-BE49-F238E27FC236}">
              <a16:creationId xmlns:a16="http://schemas.microsoft.com/office/drawing/2014/main" id="{A109C035-1C2F-4A1E-BAA9-C2C6E9CF4E24}"/>
            </a:ext>
          </a:extLst>
        </xdr:cNvPr>
        <xdr:cNvSpPr txBox="1"/>
      </xdr:nvSpPr>
      <xdr:spPr>
        <a:xfrm>
          <a:off x="11354435" y="136239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60" name="正方形/長方形 759">
          <a:extLst>
            <a:ext uri="{FF2B5EF4-FFF2-40B4-BE49-F238E27FC236}">
              <a16:creationId xmlns:a16="http://schemas.microsoft.com/office/drawing/2014/main" id="{BB363636-FC5E-4DE2-942A-30D1324FCC56}"/>
            </a:ext>
          </a:extLst>
        </xdr:cNvPr>
        <xdr:cNvSpPr/>
      </xdr:nvSpPr>
      <xdr:spPr>
        <a:xfrm>
          <a:off x="16459200" y="11376025"/>
          <a:ext cx="42672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61" name="正方形/長方形 760">
          <a:extLst>
            <a:ext uri="{FF2B5EF4-FFF2-40B4-BE49-F238E27FC236}">
              <a16:creationId xmlns:a16="http://schemas.microsoft.com/office/drawing/2014/main" id="{0F74701C-DF98-4155-9FFA-CDA2DACA4A86}"/>
            </a:ext>
          </a:extLst>
        </xdr:cNvPr>
        <xdr:cNvSpPr/>
      </xdr:nvSpPr>
      <xdr:spPr>
        <a:xfrm>
          <a:off x="165862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62" name="正方形/長方形 761">
          <a:extLst>
            <a:ext uri="{FF2B5EF4-FFF2-40B4-BE49-F238E27FC236}">
              <a16:creationId xmlns:a16="http://schemas.microsoft.com/office/drawing/2014/main" id="{F8AC6899-E7B6-4E75-9DA1-04690F8ECF8F}"/>
            </a:ext>
          </a:extLst>
        </xdr:cNvPr>
        <xdr:cNvSpPr/>
      </xdr:nvSpPr>
      <xdr:spPr>
        <a:xfrm>
          <a:off x="165862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63" name="正方形/長方形 762">
          <a:extLst>
            <a:ext uri="{FF2B5EF4-FFF2-40B4-BE49-F238E27FC236}">
              <a16:creationId xmlns:a16="http://schemas.microsoft.com/office/drawing/2014/main" id="{943FF9C4-3F8E-49CE-AD7C-1FF6B157372D}"/>
            </a:ext>
          </a:extLst>
        </xdr:cNvPr>
        <xdr:cNvSpPr/>
      </xdr:nvSpPr>
      <xdr:spPr>
        <a:xfrm>
          <a:off x="174879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64" name="正方形/長方形 763">
          <a:extLst>
            <a:ext uri="{FF2B5EF4-FFF2-40B4-BE49-F238E27FC236}">
              <a16:creationId xmlns:a16="http://schemas.microsoft.com/office/drawing/2014/main" id="{4A4D9126-CBBA-4D5A-A1D3-4EB5E775B790}"/>
            </a:ext>
          </a:extLst>
        </xdr:cNvPr>
        <xdr:cNvSpPr/>
      </xdr:nvSpPr>
      <xdr:spPr>
        <a:xfrm>
          <a:off x="174879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65" name="正方形/長方形 764">
          <a:extLst>
            <a:ext uri="{FF2B5EF4-FFF2-40B4-BE49-F238E27FC236}">
              <a16:creationId xmlns:a16="http://schemas.microsoft.com/office/drawing/2014/main" id="{A6B949B8-4A6D-4126-AE60-CF63F2F6B76C}"/>
            </a:ext>
          </a:extLst>
        </xdr:cNvPr>
        <xdr:cNvSpPr/>
      </xdr:nvSpPr>
      <xdr:spPr>
        <a:xfrm>
          <a:off x="18516600" y="12011660"/>
          <a:ext cx="13716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66" name="正方形/長方形 765">
          <a:extLst>
            <a:ext uri="{FF2B5EF4-FFF2-40B4-BE49-F238E27FC236}">
              <a16:creationId xmlns:a16="http://schemas.microsoft.com/office/drawing/2014/main" id="{A0A5ADFD-58DD-43F8-BE3C-0639C3475CB4}"/>
            </a:ext>
          </a:extLst>
        </xdr:cNvPr>
        <xdr:cNvSpPr/>
      </xdr:nvSpPr>
      <xdr:spPr>
        <a:xfrm>
          <a:off x="18516600" y="12207240"/>
          <a:ext cx="13716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67" name="正方形/長方形 766">
          <a:extLst>
            <a:ext uri="{FF2B5EF4-FFF2-40B4-BE49-F238E27FC236}">
              <a16:creationId xmlns:a16="http://schemas.microsoft.com/office/drawing/2014/main" id="{56412CBA-5F85-4883-BBA1-66CEE6950F60}"/>
            </a:ext>
          </a:extLst>
        </xdr:cNvPr>
        <xdr:cNvSpPr/>
      </xdr:nvSpPr>
      <xdr:spPr>
        <a:xfrm>
          <a:off x="16459200" y="12475845"/>
          <a:ext cx="42672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768" name="テキスト ボックス 767">
          <a:extLst>
            <a:ext uri="{FF2B5EF4-FFF2-40B4-BE49-F238E27FC236}">
              <a16:creationId xmlns:a16="http://schemas.microsoft.com/office/drawing/2014/main" id="{25A4B7D5-FA47-40E8-9642-1DC172AE6913}"/>
            </a:ext>
          </a:extLst>
        </xdr:cNvPr>
        <xdr:cNvSpPr txBox="1"/>
      </xdr:nvSpPr>
      <xdr:spPr>
        <a:xfrm>
          <a:off x="16440150" y="1229169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69" name="直線コネクタ 768">
          <a:extLst>
            <a:ext uri="{FF2B5EF4-FFF2-40B4-BE49-F238E27FC236}">
              <a16:creationId xmlns:a16="http://schemas.microsoft.com/office/drawing/2014/main" id="{C5518B63-64F0-420C-B791-32E27EB42DC4}"/>
            </a:ext>
          </a:extLst>
        </xdr:cNvPr>
        <xdr:cNvCxnSpPr/>
      </xdr:nvCxnSpPr>
      <xdr:spPr>
        <a:xfrm>
          <a:off x="16459200" y="14678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770" name="直線コネクタ 769">
          <a:extLst>
            <a:ext uri="{FF2B5EF4-FFF2-40B4-BE49-F238E27FC236}">
              <a16:creationId xmlns:a16="http://schemas.microsoft.com/office/drawing/2014/main" id="{56942A4E-9381-4BD5-8739-27396B5E8477}"/>
            </a:ext>
          </a:extLst>
        </xdr:cNvPr>
        <xdr:cNvCxnSpPr/>
      </xdr:nvCxnSpPr>
      <xdr:spPr>
        <a:xfrm>
          <a:off x="16459200" y="14310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6090" cy="252095"/>
    <xdr:sp macro="" textlink="">
      <xdr:nvSpPr>
        <xdr:cNvPr id="771" name="テキスト ボックス 770">
          <a:extLst>
            <a:ext uri="{FF2B5EF4-FFF2-40B4-BE49-F238E27FC236}">
              <a16:creationId xmlns:a16="http://schemas.microsoft.com/office/drawing/2014/main" id="{C2932B87-730E-4707-99C9-F6C47FCBF347}"/>
            </a:ext>
          </a:extLst>
        </xdr:cNvPr>
        <xdr:cNvSpPr txBox="1"/>
      </xdr:nvSpPr>
      <xdr:spPr>
        <a:xfrm>
          <a:off x="16048990" y="1417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772" name="直線コネクタ 771">
          <a:extLst>
            <a:ext uri="{FF2B5EF4-FFF2-40B4-BE49-F238E27FC236}">
              <a16:creationId xmlns:a16="http://schemas.microsoft.com/office/drawing/2014/main" id="{C0D98EDF-70BE-41E1-80B6-E3AE1D4373C4}"/>
            </a:ext>
          </a:extLst>
        </xdr:cNvPr>
        <xdr:cNvCxnSpPr/>
      </xdr:nvCxnSpPr>
      <xdr:spPr>
        <a:xfrm>
          <a:off x="16459200" y="13942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6090" cy="252730"/>
    <xdr:sp macro="" textlink="">
      <xdr:nvSpPr>
        <xdr:cNvPr id="773" name="テキスト ボックス 772">
          <a:extLst>
            <a:ext uri="{FF2B5EF4-FFF2-40B4-BE49-F238E27FC236}">
              <a16:creationId xmlns:a16="http://schemas.microsoft.com/office/drawing/2014/main" id="{649A8318-75E6-4C25-9F33-21363ECB5A2A}"/>
            </a:ext>
          </a:extLst>
        </xdr:cNvPr>
        <xdr:cNvSpPr txBox="1"/>
      </xdr:nvSpPr>
      <xdr:spPr>
        <a:xfrm>
          <a:off x="16048990" y="1380680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774" name="直線コネクタ 773">
          <a:extLst>
            <a:ext uri="{FF2B5EF4-FFF2-40B4-BE49-F238E27FC236}">
              <a16:creationId xmlns:a16="http://schemas.microsoft.com/office/drawing/2014/main" id="{047CE5D9-F897-4301-AC1D-CD9E14B5CF1F}"/>
            </a:ext>
          </a:extLst>
        </xdr:cNvPr>
        <xdr:cNvCxnSpPr/>
      </xdr:nvCxnSpPr>
      <xdr:spPr>
        <a:xfrm>
          <a:off x="16459200" y="13575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6090" cy="252730"/>
    <xdr:sp macro="" textlink="">
      <xdr:nvSpPr>
        <xdr:cNvPr id="775" name="テキスト ボックス 774">
          <a:extLst>
            <a:ext uri="{FF2B5EF4-FFF2-40B4-BE49-F238E27FC236}">
              <a16:creationId xmlns:a16="http://schemas.microsoft.com/office/drawing/2014/main" id="{964F4630-7B41-41FE-A01C-CB1CEC799D07}"/>
            </a:ext>
          </a:extLst>
        </xdr:cNvPr>
        <xdr:cNvSpPr txBox="1"/>
      </xdr:nvSpPr>
      <xdr:spPr>
        <a:xfrm>
          <a:off x="16048990" y="1343914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6" name="直線コネクタ 775">
          <a:extLst>
            <a:ext uri="{FF2B5EF4-FFF2-40B4-BE49-F238E27FC236}">
              <a16:creationId xmlns:a16="http://schemas.microsoft.com/office/drawing/2014/main" id="{E01FA8FF-358D-4D14-92A1-D6825E551F00}"/>
            </a:ext>
          </a:extLst>
        </xdr:cNvPr>
        <xdr:cNvCxnSpPr/>
      </xdr:nvCxnSpPr>
      <xdr:spPr>
        <a:xfrm>
          <a:off x="164592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6090" cy="252095"/>
    <xdr:sp macro="" textlink="">
      <xdr:nvSpPr>
        <xdr:cNvPr id="777" name="テキスト ボックス 776">
          <a:extLst>
            <a:ext uri="{FF2B5EF4-FFF2-40B4-BE49-F238E27FC236}">
              <a16:creationId xmlns:a16="http://schemas.microsoft.com/office/drawing/2014/main" id="{5F70FB70-D25E-4878-840E-E918EE09C2D0}"/>
            </a:ext>
          </a:extLst>
        </xdr:cNvPr>
        <xdr:cNvSpPr txBox="1"/>
      </xdr:nvSpPr>
      <xdr:spPr>
        <a:xfrm>
          <a:off x="16048990" y="130714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778" name="直線コネクタ 777">
          <a:extLst>
            <a:ext uri="{FF2B5EF4-FFF2-40B4-BE49-F238E27FC236}">
              <a16:creationId xmlns:a16="http://schemas.microsoft.com/office/drawing/2014/main" id="{0CF5CE9A-1D10-4A46-8707-D00CE865671C}"/>
            </a:ext>
          </a:extLst>
        </xdr:cNvPr>
        <xdr:cNvCxnSpPr/>
      </xdr:nvCxnSpPr>
      <xdr:spPr>
        <a:xfrm>
          <a:off x="16459200" y="12842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090" cy="252730"/>
    <xdr:sp macro="" textlink="">
      <xdr:nvSpPr>
        <xdr:cNvPr id="779" name="テキスト ボックス 778">
          <a:extLst>
            <a:ext uri="{FF2B5EF4-FFF2-40B4-BE49-F238E27FC236}">
              <a16:creationId xmlns:a16="http://schemas.microsoft.com/office/drawing/2014/main" id="{044B0A60-F115-4D7D-8208-9414F043B4FF}"/>
            </a:ext>
          </a:extLst>
        </xdr:cNvPr>
        <xdr:cNvSpPr txBox="1"/>
      </xdr:nvSpPr>
      <xdr:spPr>
        <a:xfrm>
          <a:off x="16048990" y="1270698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780" name="直線コネクタ 779">
          <a:extLst>
            <a:ext uri="{FF2B5EF4-FFF2-40B4-BE49-F238E27FC236}">
              <a16:creationId xmlns:a16="http://schemas.microsoft.com/office/drawing/2014/main" id="{55BE379C-7FB4-40C8-897F-51D4C90CDBEC}"/>
            </a:ext>
          </a:extLst>
        </xdr:cNvPr>
        <xdr:cNvCxnSpPr/>
      </xdr:nvCxnSpPr>
      <xdr:spPr>
        <a:xfrm>
          <a:off x="16459200" y="12475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730"/>
    <xdr:sp macro="" textlink="">
      <xdr:nvSpPr>
        <xdr:cNvPr id="781" name="テキスト ボックス 780">
          <a:extLst>
            <a:ext uri="{FF2B5EF4-FFF2-40B4-BE49-F238E27FC236}">
              <a16:creationId xmlns:a16="http://schemas.microsoft.com/office/drawing/2014/main" id="{7807724E-31F9-40B4-A4DA-65C918253886}"/>
            </a:ext>
          </a:extLst>
        </xdr:cNvPr>
        <xdr:cNvSpPr txBox="1"/>
      </xdr:nvSpPr>
      <xdr:spPr>
        <a:xfrm>
          <a:off x="16048990" y="1233932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82" name="【消防施設】&#10;一人当たり面積グラフ枠">
          <a:extLst>
            <a:ext uri="{FF2B5EF4-FFF2-40B4-BE49-F238E27FC236}">
              <a16:creationId xmlns:a16="http://schemas.microsoft.com/office/drawing/2014/main" id="{ABE3B970-7F1E-4B0B-A88F-7182AFD2C44C}"/>
            </a:ext>
          </a:extLst>
        </xdr:cNvPr>
        <xdr:cNvSpPr/>
      </xdr:nvSpPr>
      <xdr:spPr>
        <a:xfrm>
          <a:off x="16459200" y="12475845"/>
          <a:ext cx="42672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31115</xdr:rowOff>
    </xdr:from>
    <xdr:to>
      <xdr:col>116</xdr:col>
      <xdr:colOff>62865</xdr:colOff>
      <xdr:row>86</xdr:row>
      <xdr:rowOff>0</xdr:rowOff>
    </xdr:to>
    <xdr:cxnSp macro="">
      <xdr:nvCxnSpPr>
        <xdr:cNvPr id="783" name="直線コネクタ 782">
          <a:extLst>
            <a:ext uri="{FF2B5EF4-FFF2-40B4-BE49-F238E27FC236}">
              <a16:creationId xmlns:a16="http://schemas.microsoft.com/office/drawing/2014/main" id="{4450F558-9AEC-49B0-8A2A-653F1EA4D251}"/>
            </a:ext>
          </a:extLst>
        </xdr:cNvPr>
        <xdr:cNvCxnSpPr/>
      </xdr:nvCxnSpPr>
      <xdr:spPr>
        <a:xfrm flipV="1">
          <a:off x="19951065" y="127438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3810</xdr:rowOff>
    </xdr:from>
    <xdr:ext cx="468630" cy="253365"/>
    <xdr:sp macro="" textlink="">
      <xdr:nvSpPr>
        <xdr:cNvPr id="784" name="【消防施設】&#10;一人当たり面積最小値テキスト">
          <a:extLst>
            <a:ext uri="{FF2B5EF4-FFF2-40B4-BE49-F238E27FC236}">
              <a16:creationId xmlns:a16="http://schemas.microsoft.com/office/drawing/2014/main" id="{3F7DDF2A-5C37-4FB4-A677-8B328CB22A20}"/>
            </a:ext>
          </a:extLst>
        </xdr:cNvPr>
        <xdr:cNvSpPr txBox="1"/>
      </xdr:nvSpPr>
      <xdr:spPr>
        <a:xfrm>
          <a:off x="19989800" y="1420241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85" name="直線コネクタ 784">
          <a:extLst>
            <a:ext uri="{FF2B5EF4-FFF2-40B4-BE49-F238E27FC236}">
              <a16:creationId xmlns:a16="http://schemas.microsoft.com/office/drawing/2014/main" id="{7907FA35-88F4-45EA-A64B-1DBA8E7ED47C}"/>
            </a:ext>
          </a:extLst>
        </xdr:cNvPr>
        <xdr:cNvCxnSpPr/>
      </xdr:nvCxnSpPr>
      <xdr:spPr>
        <a:xfrm>
          <a:off x="19881850" y="14198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146685</xdr:rowOff>
    </xdr:from>
    <xdr:ext cx="468630" cy="252730"/>
    <xdr:sp macro="" textlink="">
      <xdr:nvSpPr>
        <xdr:cNvPr id="786" name="【消防施設】&#10;一人当たり面積最大値テキスト">
          <a:extLst>
            <a:ext uri="{FF2B5EF4-FFF2-40B4-BE49-F238E27FC236}">
              <a16:creationId xmlns:a16="http://schemas.microsoft.com/office/drawing/2014/main" id="{D7138F44-F408-4850-AC03-C9BF437B1326}"/>
            </a:ext>
          </a:extLst>
        </xdr:cNvPr>
        <xdr:cNvSpPr txBox="1"/>
      </xdr:nvSpPr>
      <xdr:spPr>
        <a:xfrm>
          <a:off x="19989800" y="1252918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31115</xdr:rowOff>
    </xdr:from>
    <xdr:to>
      <xdr:col>116</xdr:col>
      <xdr:colOff>152400</xdr:colOff>
      <xdr:row>77</xdr:row>
      <xdr:rowOff>31115</xdr:rowOff>
    </xdr:to>
    <xdr:cxnSp macro="">
      <xdr:nvCxnSpPr>
        <xdr:cNvPr id="787" name="直線コネクタ 786">
          <a:extLst>
            <a:ext uri="{FF2B5EF4-FFF2-40B4-BE49-F238E27FC236}">
              <a16:creationId xmlns:a16="http://schemas.microsoft.com/office/drawing/2014/main" id="{2113C024-29E4-4B0B-A963-3B245D6DA972}"/>
            </a:ext>
          </a:extLst>
        </xdr:cNvPr>
        <xdr:cNvCxnSpPr/>
      </xdr:nvCxnSpPr>
      <xdr:spPr>
        <a:xfrm>
          <a:off x="19881850" y="12743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78105</xdr:rowOff>
    </xdr:from>
    <xdr:ext cx="468630" cy="253365"/>
    <xdr:sp macro="" textlink="">
      <xdr:nvSpPr>
        <xdr:cNvPr id="788" name="【消防施設】&#10;一人当たり面積平均値テキスト">
          <a:extLst>
            <a:ext uri="{FF2B5EF4-FFF2-40B4-BE49-F238E27FC236}">
              <a16:creationId xmlns:a16="http://schemas.microsoft.com/office/drawing/2014/main" id="{81B0E81F-15C5-4645-8D35-EBEB74A031E3}"/>
            </a:ext>
          </a:extLst>
        </xdr:cNvPr>
        <xdr:cNvSpPr txBox="1"/>
      </xdr:nvSpPr>
      <xdr:spPr>
        <a:xfrm>
          <a:off x="19989800" y="1361630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99060</xdr:rowOff>
    </xdr:from>
    <xdr:to>
      <xdr:col>116</xdr:col>
      <xdr:colOff>114300</xdr:colOff>
      <xdr:row>83</xdr:row>
      <xdr:rowOff>31115</xdr:rowOff>
    </xdr:to>
    <xdr:sp macro="" textlink="">
      <xdr:nvSpPr>
        <xdr:cNvPr id="789" name="フローチャート: 判断 788">
          <a:extLst>
            <a:ext uri="{FF2B5EF4-FFF2-40B4-BE49-F238E27FC236}">
              <a16:creationId xmlns:a16="http://schemas.microsoft.com/office/drawing/2014/main" id="{53ED969A-B106-4095-A442-0B58D68D8015}"/>
            </a:ext>
          </a:extLst>
        </xdr:cNvPr>
        <xdr:cNvSpPr/>
      </xdr:nvSpPr>
      <xdr:spPr>
        <a:xfrm>
          <a:off x="19900900" y="136372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99060</xdr:rowOff>
    </xdr:from>
    <xdr:to>
      <xdr:col>112</xdr:col>
      <xdr:colOff>38100</xdr:colOff>
      <xdr:row>83</xdr:row>
      <xdr:rowOff>31115</xdr:rowOff>
    </xdr:to>
    <xdr:sp macro="" textlink="">
      <xdr:nvSpPr>
        <xdr:cNvPr id="790" name="フローチャート: 判断 789">
          <a:extLst>
            <a:ext uri="{FF2B5EF4-FFF2-40B4-BE49-F238E27FC236}">
              <a16:creationId xmlns:a16="http://schemas.microsoft.com/office/drawing/2014/main" id="{7788B7E2-D163-4D83-B134-E50B912645F9}"/>
            </a:ext>
          </a:extLst>
        </xdr:cNvPr>
        <xdr:cNvSpPr/>
      </xdr:nvSpPr>
      <xdr:spPr>
        <a:xfrm>
          <a:off x="19157950" y="1363726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111760</xdr:rowOff>
    </xdr:from>
    <xdr:to>
      <xdr:col>107</xdr:col>
      <xdr:colOff>101600</xdr:colOff>
      <xdr:row>83</xdr:row>
      <xdr:rowOff>43180</xdr:rowOff>
    </xdr:to>
    <xdr:sp macro="" textlink="">
      <xdr:nvSpPr>
        <xdr:cNvPr id="791" name="フローチャート: 判断 790">
          <a:extLst>
            <a:ext uri="{FF2B5EF4-FFF2-40B4-BE49-F238E27FC236}">
              <a16:creationId xmlns:a16="http://schemas.microsoft.com/office/drawing/2014/main" id="{7426D1C1-08FE-4506-9639-48D31C9BB351}"/>
            </a:ext>
          </a:extLst>
        </xdr:cNvPr>
        <xdr:cNvSpPr/>
      </xdr:nvSpPr>
      <xdr:spPr>
        <a:xfrm>
          <a:off x="18345150" y="136499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124460</xdr:rowOff>
    </xdr:from>
    <xdr:to>
      <xdr:col>102</xdr:col>
      <xdr:colOff>165100</xdr:colOff>
      <xdr:row>83</xdr:row>
      <xdr:rowOff>55880</xdr:rowOff>
    </xdr:to>
    <xdr:sp macro="" textlink="">
      <xdr:nvSpPr>
        <xdr:cNvPr id="792" name="フローチャート: 判断 791">
          <a:extLst>
            <a:ext uri="{FF2B5EF4-FFF2-40B4-BE49-F238E27FC236}">
              <a16:creationId xmlns:a16="http://schemas.microsoft.com/office/drawing/2014/main" id="{D261BBD4-F63A-46F9-B639-23DAFB89B150}"/>
            </a:ext>
          </a:extLst>
        </xdr:cNvPr>
        <xdr:cNvSpPr/>
      </xdr:nvSpPr>
      <xdr:spPr>
        <a:xfrm>
          <a:off x="17551400" y="136626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124460</xdr:rowOff>
    </xdr:from>
    <xdr:to>
      <xdr:col>98</xdr:col>
      <xdr:colOff>38100</xdr:colOff>
      <xdr:row>83</xdr:row>
      <xdr:rowOff>55880</xdr:rowOff>
    </xdr:to>
    <xdr:sp macro="" textlink="">
      <xdr:nvSpPr>
        <xdr:cNvPr id="793" name="フローチャート: 判断 792">
          <a:extLst>
            <a:ext uri="{FF2B5EF4-FFF2-40B4-BE49-F238E27FC236}">
              <a16:creationId xmlns:a16="http://schemas.microsoft.com/office/drawing/2014/main" id="{258433A4-221E-433F-B3EE-F3B425A5C068}"/>
            </a:ext>
          </a:extLst>
        </xdr:cNvPr>
        <xdr:cNvSpPr/>
      </xdr:nvSpPr>
      <xdr:spPr>
        <a:xfrm>
          <a:off x="16757650" y="13662660"/>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730"/>
    <xdr:sp macro="" textlink="">
      <xdr:nvSpPr>
        <xdr:cNvPr id="794" name="テキスト ボックス 793">
          <a:extLst>
            <a:ext uri="{FF2B5EF4-FFF2-40B4-BE49-F238E27FC236}">
              <a16:creationId xmlns:a16="http://schemas.microsoft.com/office/drawing/2014/main" id="{32BD1982-0DBA-4A97-9DE7-0E0DD73DDEF8}"/>
            </a:ext>
          </a:extLst>
        </xdr:cNvPr>
        <xdr:cNvSpPr txBox="1"/>
      </xdr:nvSpPr>
      <xdr:spPr>
        <a:xfrm>
          <a:off x="197802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730"/>
    <xdr:sp macro="" textlink="">
      <xdr:nvSpPr>
        <xdr:cNvPr id="795" name="テキスト ボックス 794">
          <a:extLst>
            <a:ext uri="{FF2B5EF4-FFF2-40B4-BE49-F238E27FC236}">
              <a16:creationId xmlns:a16="http://schemas.microsoft.com/office/drawing/2014/main" id="{48C7E9F8-78F0-4098-9362-F5EB4D7163ED}"/>
            </a:ext>
          </a:extLst>
        </xdr:cNvPr>
        <xdr:cNvSpPr txBox="1"/>
      </xdr:nvSpPr>
      <xdr:spPr>
        <a:xfrm>
          <a:off x="190309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730"/>
    <xdr:sp macro="" textlink="">
      <xdr:nvSpPr>
        <xdr:cNvPr id="796" name="テキスト ボックス 795">
          <a:extLst>
            <a:ext uri="{FF2B5EF4-FFF2-40B4-BE49-F238E27FC236}">
              <a16:creationId xmlns:a16="http://schemas.microsoft.com/office/drawing/2014/main" id="{282FB8B0-CCB1-48B8-930A-303752618AFE}"/>
            </a:ext>
          </a:extLst>
        </xdr:cNvPr>
        <xdr:cNvSpPr txBox="1"/>
      </xdr:nvSpPr>
      <xdr:spPr>
        <a:xfrm>
          <a:off x="18224500" y="146754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730"/>
    <xdr:sp macro="" textlink="">
      <xdr:nvSpPr>
        <xdr:cNvPr id="797" name="テキスト ボックス 796">
          <a:extLst>
            <a:ext uri="{FF2B5EF4-FFF2-40B4-BE49-F238E27FC236}">
              <a16:creationId xmlns:a16="http://schemas.microsoft.com/office/drawing/2014/main" id="{77AE2B09-A295-4BA7-BB06-C4699CEFB5AA}"/>
            </a:ext>
          </a:extLst>
        </xdr:cNvPr>
        <xdr:cNvSpPr txBox="1"/>
      </xdr:nvSpPr>
      <xdr:spPr>
        <a:xfrm>
          <a:off x="174307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730"/>
    <xdr:sp macro="" textlink="">
      <xdr:nvSpPr>
        <xdr:cNvPr id="798" name="テキスト ボックス 797">
          <a:extLst>
            <a:ext uri="{FF2B5EF4-FFF2-40B4-BE49-F238E27FC236}">
              <a16:creationId xmlns:a16="http://schemas.microsoft.com/office/drawing/2014/main" id="{4B7A7AE7-0818-40E8-A431-8BC980E17B5A}"/>
            </a:ext>
          </a:extLst>
        </xdr:cNvPr>
        <xdr:cNvSpPr txBox="1"/>
      </xdr:nvSpPr>
      <xdr:spPr>
        <a:xfrm>
          <a:off x="16630650" y="146754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12700</xdr:rowOff>
    </xdr:from>
    <xdr:to>
      <xdr:col>116</xdr:col>
      <xdr:colOff>114300</xdr:colOff>
      <xdr:row>82</xdr:row>
      <xdr:rowOff>111760</xdr:rowOff>
    </xdr:to>
    <xdr:sp macro="" textlink="">
      <xdr:nvSpPr>
        <xdr:cNvPr id="799" name="楕円 798">
          <a:extLst>
            <a:ext uri="{FF2B5EF4-FFF2-40B4-BE49-F238E27FC236}">
              <a16:creationId xmlns:a16="http://schemas.microsoft.com/office/drawing/2014/main" id="{44EE8B29-E3AC-4058-83E2-C55E0F35662C}"/>
            </a:ext>
          </a:extLst>
        </xdr:cNvPr>
        <xdr:cNvSpPr/>
      </xdr:nvSpPr>
      <xdr:spPr>
        <a:xfrm>
          <a:off x="19900900" y="13550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34925</xdr:rowOff>
    </xdr:from>
    <xdr:ext cx="468630" cy="252730"/>
    <xdr:sp macro="" textlink="">
      <xdr:nvSpPr>
        <xdr:cNvPr id="800" name="【消防施設】&#10;一人当たり面積該当値テキスト">
          <a:extLst>
            <a:ext uri="{FF2B5EF4-FFF2-40B4-BE49-F238E27FC236}">
              <a16:creationId xmlns:a16="http://schemas.microsoft.com/office/drawing/2014/main" id="{6C4758FA-8D75-4D9C-B92E-52E2B171ED3A}"/>
            </a:ext>
          </a:extLst>
        </xdr:cNvPr>
        <xdr:cNvSpPr txBox="1"/>
      </xdr:nvSpPr>
      <xdr:spPr>
        <a:xfrm>
          <a:off x="19989800" y="1340802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12700</xdr:rowOff>
    </xdr:from>
    <xdr:to>
      <xdr:col>112</xdr:col>
      <xdr:colOff>38100</xdr:colOff>
      <xdr:row>82</xdr:row>
      <xdr:rowOff>111760</xdr:rowOff>
    </xdr:to>
    <xdr:sp macro="" textlink="">
      <xdr:nvSpPr>
        <xdr:cNvPr id="801" name="楕円 800">
          <a:extLst>
            <a:ext uri="{FF2B5EF4-FFF2-40B4-BE49-F238E27FC236}">
              <a16:creationId xmlns:a16="http://schemas.microsoft.com/office/drawing/2014/main" id="{1F5DDE5A-9AC5-4823-8378-E62A59DE9B9C}"/>
            </a:ext>
          </a:extLst>
        </xdr:cNvPr>
        <xdr:cNvSpPr/>
      </xdr:nvSpPr>
      <xdr:spPr>
        <a:xfrm>
          <a:off x="19157950" y="13550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82</xdr:row>
      <xdr:rowOff>61595</xdr:rowOff>
    </xdr:from>
    <xdr:to>
      <xdr:col>116</xdr:col>
      <xdr:colOff>63500</xdr:colOff>
      <xdr:row>82</xdr:row>
      <xdr:rowOff>61595</xdr:rowOff>
    </xdr:to>
    <xdr:cxnSp macro="">
      <xdr:nvCxnSpPr>
        <xdr:cNvPr id="802" name="直線コネクタ 801">
          <a:extLst>
            <a:ext uri="{FF2B5EF4-FFF2-40B4-BE49-F238E27FC236}">
              <a16:creationId xmlns:a16="http://schemas.microsoft.com/office/drawing/2014/main" id="{8F0CBCA7-08EA-483C-B7DE-D36D54D7DBAC}"/>
            </a:ext>
          </a:extLst>
        </xdr:cNvPr>
        <xdr:cNvCxnSpPr/>
      </xdr:nvCxnSpPr>
      <xdr:spPr>
        <a:xfrm>
          <a:off x="19202400" y="135997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12700</xdr:rowOff>
    </xdr:from>
    <xdr:to>
      <xdr:col>107</xdr:col>
      <xdr:colOff>101600</xdr:colOff>
      <xdr:row>82</xdr:row>
      <xdr:rowOff>111760</xdr:rowOff>
    </xdr:to>
    <xdr:sp macro="" textlink="">
      <xdr:nvSpPr>
        <xdr:cNvPr id="803" name="楕円 802">
          <a:extLst>
            <a:ext uri="{FF2B5EF4-FFF2-40B4-BE49-F238E27FC236}">
              <a16:creationId xmlns:a16="http://schemas.microsoft.com/office/drawing/2014/main" id="{9ED78C69-98C3-49FC-B2EA-D3BF82A4D5F4}"/>
            </a:ext>
          </a:extLst>
        </xdr:cNvPr>
        <xdr:cNvSpPr/>
      </xdr:nvSpPr>
      <xdr:spPr>
        <a:xfrm>
          <a:off x="18345150" y="13550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61595</xdr:rowOff>
    </xdr:from>
    <xdr:to>
      <xdr:col>111</xdr:col>
      <xdr:colOff>171450</xdr:colOff>
      <xdr:row>82</xdr:row>
      <xdr:rowOff>61595</xdr:rowOff>
    </xdr:to>
    <xdr:cxnSp macro="">
      <xdr:nvCxnSpPr>
        <xdr:cNvPr id="804" name="直線コネクタ 803">
          <a:extLst>
            <a:ext uri="{FF2B5EF4-FFF2-40B4-BE49-F238E27FC236}">
              <a16:creationId xmlns:a16="http://schemas.microsoft.com/office/drawing/2014/main" id="{62072C43-FCB0-44C9-9CA5-F5E2E4AEDA6D}"/>
            </a:ext>
          </a:extLst>
        </xdr:cNvPr>
        <xdr:cNvCxnSpPr/>
      </xdr:nvCxnSpPr>
      <xdr:spPr>
        <a:xfrm>
          <a:off x="18395950" y="135997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154940</xdr:rowOff>
    </xdr:from>
    <xdr:to>
      <xdr:col>102</xdr:col>
      <xdr:colOff>165100</xdr:colOff>
      <xdr:row>82</xdr:row>
      <xdr:rowOff>86995</xdr:rowOff>
    </xdr:to>
    <xdr:sp macro="" textlink="">
      <xdr:nvSpPr>
        <xdr:cNvPr id="805" name="楕円 804">
          <a:extLst>
            <a:ext uri="{FF2B5EF4-FFF2-40B4-BE49-F238E27FC236}">
              <a16:creationId xmlns:a16="http://schemas.microsoft.com/office/drawing/2014/main" id="{03F39B9F-5504-4677-A5DA-0C1110E042D9}"/>
            </a:ext>
          </a:extLst>
        </xdr:cNvPr>
        <xdr:cNvSpPr/>
      </xdr:nvSpPr>
      <xdr:spPr>
        <a:xfrm>
          <a:off x="17551400" y="135280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37465</xdr:rowOff>
    </xdr:from>
    <xdr:to>
      <xdr:col>107</xdr:col>
      <xdr:colOff>50800</xdr:colOff>
      <xdr:row>82</xdr:row>
      <xdr:rowOff>61595</xdr:rowOff>
    </xdr:to>
    <xdr:cxnSp macro="">
      <xdr:nvCxnSpPr>
        <xdr:cNvPr id="806" name="直線コネクタ 805">
          <a:extLst>
            <a:ext uri="{FF2B5EF4-FFF2-40B4-BE49-F238E27FC236}">
              <a16:creationId xmlns:a16="http://schemas.microsoft.com/office/drawing/2014/main" id="{E4B9882A-CFDF-45CA-BAEE-F203388F61EC}"/>
            </a:ext>
          </a:extLst>
        </xdr:cNvPr>
        <xdr:cNvCxnSpPr/>
      </xdr:nvCxnSpPr>
      <xdr:spPr>
        <a:xfrm>
          <a:off x="17602200" y="1357566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154940</xdr:rowOff>
    </xdr:from>
    <xdr:to>
      <xdr:col>98</xdr:col>
      <xdr:colOff>38100</xdr:colOff>
      <xdr:row>82</xdr:row>
      <xdr:rowOff>86995</xdr:rowOff>
    </xdr:to>
    <xdr:sp macro="" textlink="">
      <xdr:nvSpPr>
        <xdr:cNvPr id="807" name="楕円 806">
          <a:extLst>
            <a:ext uri="{FF2B5EF4-FFF2-40B4-BE49-F238E27FC236}">
              <a16:creationId xmlns:a16="http://schemas.microsoft.com/office/drawing/2014/main" id="{AAC6FD02-4968-491A-8062-FA6B377A7C00}"/>
            </a:ext>
          </a:extLst>
        </xdr:cNvPr>
        <xdr:cNvSpPr/>
      </xdr:nvSpPr>
      <xdr:spPr>
        <a:xfrm>
          <a:off x="16757650" y="1352804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82</xdr:row>
      <xdr:rowOff>37465</xdr:rowOff>
    </xdr:from>
    <xdr:to>
      <xdr:col>102</xdr:col>
      <xdr:colOff>114300</xdr:colOff>
      <xdr:row>82</xdr:row>
      <xdr:rowOff>37465</xdr:rowOff>
    </xdr:to>
    <xdr:cxnSp macro="">
      <xdr:nvCxnSpPr>
        <xdr:cNvPr id="808" name="直線コネクタ 807">
          <a:extLst>
            <a:ext uri="{FF2B5EF4-FFF2-40B4-BE49-F238E27FC236}">
              <a16:creationId xmlns:a16="http://schemas.microsoft.com/office/drawing/2014/main" id="{64E4E557-4B6F-4078-8B68-820A64F93E9B}"/>
            </a:ext>
          </a:extLst>
        </xdr:cNvPr>
        <xdr:cNvCxnSpPr/>
      </xdr:nvCxnSpPr>
      <xdr:spPr>
        <a:xfrm>
          <a:off x="16802100" y="135756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22225</xdr:rowOff>
    </xdr:from>
    <xdr:ext cx="469900" cy="253365"/>
    <xdr:sp macro="" textlink="">
      <xdr:nvSpPr>
        <xdr:cNvPr id="809" name="n_1aveValue【消防施設】&#10;一人当たり面積">
          <a:extLst>
            <a:ext uri="{FF2B5EF4-FFF2-40B4-BE49-F238E27FC236}">
              <a16:creationId xmlns:a16="http://schemas.microsoft.com/office/drawing/2014/main" id="{8DA9360A-60D2-4EAD-95CF-99AFDD3335EE}"/>
            </a:ext>
          </a:extLst>
        </xdr:cNvPr>
        <xdr:cNvSpPr txBox="1"/>
      </xdr:nvSpPr>
      <xdr:spPr>
        <a:xfrm>
          <a:off x="18980150" y="137255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34925</xdr:rowOff>
    </xdr:from>
    <xdr:ext cx="469900" cy="252730"/>
    <xdr:sp macro="" textlink="">
      <xdr:nvSpPr>
        <xdr:cNvPr id="810" name="n_2aveValue【消防施設】&#10;一人当たり面積">
          <a:extLst>
            <a:ext uri="{FF2B5EF4-FFF2-40B4-BE49-F238E27FC236}">
              <a16:creationId xmlns:a16="http://schemas.microsoft.com/office/drawing/2014/main" id="{AA09597A-E596-4C29-A1C6-A70BF4491063}"/>
            </a:ext>
          </a:extLst>
        </xdr:cNvPr>
        <xdr:cNvSpPr txBox="1"/>
      </xdr:nvSpPr>
      <xdr:spPr>
        <a:xfrm>
          <a:off x="18180050" y="137382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47625</xdr:rowOff>
    </xdr:from>
    <xdr:ext cx="469900" cy="252730"/>
    <xdr:sp macro="" textlink="">
      <xdr:nvSpPr>
        <xdr:cNvPr id="811" name="n_3aveValue【消防施設】&#10;一人当たり面積">
          <a:extLst>
            <a:ext uri="{FF2B5EF4-FFF2-40B4-BE49-F238E27FC236}">
              <a16:creationId xmlns:a16="http://schemas.microsoft.com/office/drawing/2014/main" id="{6C5189F1-96C7-4C5E-934E-264ECC3B3F79}"/>
            </a:ext>
          </a:extLst>
        </xdr:cNvPr>
        <xdr:cNvSpPr txBox="1"/>
      </xdr:nvSpPr>
      <xdr:spPr>
        <a:xfrm>
          <a:off x="17386300" y="13750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47625</xdr:rowOff>
    </xdr:from>
    <xdr:ext cx="469900" cy="252730"/>
    <xdr:sp macro="" textlink="">
      <xdr:nvSpPr>
        <xdr:cNvPr id="812" name="n_4aveValue【消防施設】&#10;一人当たり面積">
          <a:extLst>
            <a:ext uri="{FF2B5EF4-FFF2-40B4-BE49-F238E27FC236}">
              <a16:creationId xmlns:a16="http://schemas.microsoft.com/office/drawing/2014/main" id="{5AB79087-9F81-4C85-87B9-DA127372AB23}"/>
            </a:ext>
          </a:extLst>
        </xdr:cNvPr>
        <xdr:cNvSpPr txBox="1"/>
      </xdr:nvSpPr>
      <xdr:spPr>
        <a:xfrm>
          <a:off x="16592550" y="13750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80</xdr:row>
      <xdr:rowOff>128270</xdr:rowOff>
    </xdr:from>
    <xdr:ext cx="469900" cy="252730"/>
    <xdr:sp macro="" textlink="">
      <xdr:nvSpPr>
        <xdr:cNvPr id="813" name="n_1mainValue【消防施設】&#10;一人当たり面積">
          <a:extLst>
            <a:ext uri="{FF2B5EF4-FFF2-40B4-BE49-F238E27FC236}">
              <a16:creationId xmlns:a16="http://schemas.microsoft.com/office/drawing/2014/main" id="{51CD1B35-C8EC-4809-9871-5649D7D59BB7}"/>
            </a:ext>
          </a:extLst>
        </xdr:cNvPr>
        <xdr:cNvSpPr txBox="1"/>
      </xdr:nvSpPr>
      <xdr:spPr>
        <a:xfrm>
          <a:off x="18980150" y="133362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80</xdr:row>
      <xdr:rowOff>128270</xdr:rowOff>
    </xdr:from>
    <xdr:ext cx="469900" cy="252730"/>
    <xdr:sp macro="" textlink="">
      <xdr:nvSpPr>
        <xdr:cNvPr id="814" name="n_2mainValue【消防施設】&#10;一人当たり面積">
          <a:extLst>
            <a:ext uri="{FF2B5EF4-FFF2-40B4-BE49-F238E27FC236}">
              <a16:creationId xmlns:a16="http://schemas.microsoft.com/office/drawing/2014/main" id="{8DE0050C-5563-4F38-82A8-8051AD1320C5}"/>
            </a:ext>
          </a:extLst>
        </xdr:cNvPr>
        <xdr:cNvSpPr txBox="1"/>
      </xdr:nvSpPr>
      <xdr:spPr>
        <a:xfrm>
          <a:off x="18180050" y="133362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80</xdr:row>
      <xdr:rowOff>103505</xdr:rowOff>
    </xdr:from>
    <xdr:ext cx="469900" cy="252730"/>
    <xdr:sp macro="" textlink="">
      <xdr:nvSpPr>
        <xdr:cNvPr id="815" name="n_3mainValue【消防施設】&#10;一人当たり面積">
          <a:extLst>
            <a:ext uri="{FF2B5EF4-FFF2-40B4-BE49-F238E27FC236}">
              <a16:creationId xmlns:a16="http://schemas.microsoft.com/office/drawing/2014/main" id="{03BBC988-8451-4E45-994F-1DF867ECCBBF}"/>
            </a:ext>
          </a:extLst>
        </xdr:cNvPr>
        <xdr:cNvSpPr txBox="1"/>
      </xdr:nvSpPr>
      <xdr:spPr>
        <a:xfrm>
          <a:off x="17386300" y="133115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80</xdr:row>
      <xdr:rowOff>103505</xdr:rowOff>
    </xdr:from>
    <xdr:ext cx="469900" cy="252730"/>
    <xdr:sp macro="" textlink="">
      <xdr:nvSpPr>
        <xdr:cNvPr id="816" name="n_4mainValue【消防施設】&#10;一人当たり面積">
          <a:extLst>
            <a:ext uri="{FF2B5EF4-FFF2-40B4-BE49-F238E27FC236}">
              <a16:creationId xmlns:a16="http://schemas.microsoft.com/office/drawing/2014/main" id="{FD79C8C6-9D3E-46E0-BE2C-891F7D72FF8A}"/>
            </a:ext>
          </a:extLst>
        </xdr:cNvPr>
        <xdr:cNvSpPr txBox="1"/>
      </xdr:nvSpPr>
      <xdr:spPr>
        <a:xfrm>
          <a:off x="16592550" y="133115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7" name="正方形/長方形 816">
          <a:extLst>
            <a:ext uri="{FF2B5EF4-FFF2-40B4-BE49-F238E27FC236}">
              <a16:creationId xmlns:a16="http://schemas.microsoft.com/office/drawing/2014/main" id="{91EB9624-A1C5-4F9B-94A8-488BFBBE1485}"/>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8" name="正方形/長方形 817">
          <a:extLst>
            <a:ext uri="{FF2B5EF4-FFF2-40B4-BE49-F238E27FC236}">
              <a16:creationId xmlns:a16="http://schemas.microsoft.com/office/drawing/2014/main" id="{904D0AFF-8662-41F1-BE5C-227E0A0CFF4A}"/>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9" name="正方形/長方形 818">
          <a:extLst>
            <a:ext uri="{FF2B5EF4-FFF2-40B4-BE49-F238E27FC236}">
              <a16:creationId xmlns:a16="http://schemas.microsoft.com/office/drawing/2014/main" id="{9C1C4532-6E0D-44DB-971D-053C4D9B5CB9}"/>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0" name="正方形/長方形 819">
          <a:extLst>
            <a:ext uri="{FF2B5EF4-FFF2-40B4-BE49-F238E27FC236}">
              <a16:creationId xmlns:a16="http://schemas.microsoft.com/office/drawing/2014/main" id="{E9E296FF-1C3E-4897-8D69-B0928F1BC7AC}"/>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1" name="正方形/長方形 820">
          <a:extLst>
            <a:ext uri="{FF2B5EF4-FFF2-40B4-BE49-F238E27FC236}">
              <a16:creationId xmlns:a16="http://schemas.microsoft.com/office/drawing/2014/main" id="{CAB7AB76-00CA-4EEE-9CEF-182FF7AF596A}"/>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2" name="正方形/長方形 821">
          <a:extLst>
            <a:ext uri="{FF2B5EF4-FFF2-40B4-BE49-F238E27FC236}">
              <a16:creationId xmlns:a16="http://schemas.microsoft.com/office/drawing/2014/main" id="{AF0DC88F-61F3-45B0-A3CA-89A7FC5FBAB3}"/>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3" name="正方形/長方形 822">
          <a:extLst>
            <a:ext uri="{FF2B5EF4-FFF2-40B4-BE49-F238E27FC236}">
              <a16:creationId xmlns:a16="http://schemas.microsoft.com/office/drawing/2014/main" id="{02CB9B51-1BA1-4616-B481-BCFD4728EAEB}"/>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4" name="正方形/長方形 823">
          <a:extLst>
            <a:ext uri="{FF2B5EF4-FFF2-40B4-BE49-F238E27FC236}">
              <a16:creationId xmlns:a16="http://schemas.microsoft.com/office/drawing/2014/main" id="{78C5CD4C-0D41-4D22-8AC2-430C0167BCED}"/>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25" name="テキスト ボックス 824">
          <a:extLst>
            <a:ext uri="{FF2B5EF4-FFF2-40B4-BE49-F238E27FC236}">
              <a16:creationId xmlns:a16="http://schemas.microsoft.com/office/drawing/2014/main" id="{AB33A61C-42E8-42B9-9936-6EE2B228C353}"/>
            </a:ext>
          </a:extLst>
        </xdr:cNvPr>
        <xdr:cNvSpPr txBox="1"/>
      </xdr:nvSpPr>
      <xdr:spPr>
        <a:xfrm>
          <a:off x="11169650" y="159639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26" name="直線コネクタ 825">
          <a:extLst>
            <a:ext uri="{FF2B5EF4-FFF2-40B4-BE49-F238E27FC236}">
              <a16:creationId xmlns:a16="http://schemas.microsoft.com/office/drawing/2014/main" id="{9EE50BC4-1922-4B6A-A800-28EC7753DFEF}"/>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27" name="テキスト ボックス 826">
          <a:extLst>
            <a:ext uri="{FF2B5EF4-FFF2-40B4-BE49-F238E27FC236}">
              <a16:creationId xmlns:a16="http://schemas.microsoft.com/office/drawing/2014/main" id="{7F1CC250-8CA4-4D6C-A0E9-B9DC20CC8D9F}"/>
            </a:ext>
          </a:extLst>
        </xdr:cNvPr>
        <xdr:cNvSpPr txBox="1"/>
      </xdr:nvSpPr>
      <xdr:spPr>
        <a:xfrm>
          <a:off x="10797540" y="18209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828" name="直線コネクタ 827">
          <a:extLst>
            <a:ext uri="{FF2B5EF4-FFF2-40B4-BE49-F238E27FC236}">
              <a16:creationId xmlns:a16="http://schemas.microsoft.com/office/drawing/2014/main" id="{EC64358C-53AB-467A-BAFE-E1D110DC1996}"/>
            </a:ext>
          </a:extLst>
        </xdr:cNvPr>
        <xdr:cNvCxnSpPr/>
      </xdr:nvCxnSpPr>
      <xdr:spPr>
        <a:xfrm>
          <a:off x="11207750" y="17983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829" name="テキスト ボックス 828">
          <a:extLst>
            <a:ext uri="{FF2B5EF4-FFF2-40B4-BE49-F238E27FC236}">
              <a16:creationId xmlns:a16="http://schemas.microsoft.com/office/drawing/2014/main" id="{192EB201-15BF-4B22-9D72-3943F0F37F67}"/>
            </a:ext>
          </a:extLst>
        </xdr:cNvPr>
        <xdr:cNvSpPr txBox="1"/>
      </xdr:nvSpPr>
      <xdr:spPr>
        <a:xfrm>
          <a:off x="10797540" y="17840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830" name="直線コネクタ 829">
          <a:extLst>
            <a:ext uri="{FF2B5EF4-FFF2-40B4-BE49-F238E27FC236}">
              <a16:creationId xmlns:a16="http://schemas.microsoft.com/office/drawing/2014/main" id="{150F9076-C7DA-4254-A25D-81CC3823D3D6}"/>
            </a:ext>
          </a:extLst>
        </xdr:cNvPr>
        <xdr:cNvCxnSpPr/>
      </xdr:nvCxnSpPr>
      <xdr:spPr>
        <a:xfrm>
          <a:off x="11207750" y="17614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955" cy="257810"/>
    <xdr:sp macro="" textlink="">
      <xdr:nvSpPr>
        <xdr:cNvPr id="831" name="テキスト ボックス 830">
          <a:extLst>
            <a:ext uri="{FF2B5EF4-FFF2-40B4-BE49-F238E27FC236}">
              <a16:creationId xmlns:a16="http://schemas.microsoft.com/office/drawing/2014/main" id="{AC413B12-C950-425A-9BB4-6AFFD0D9ECD2}"/>
            </a:ext>
          </a:extLst>
        </xdr:cNvPr>
        <xdr:cNvSpPr txBox="1"/>
      </xdr:nvSpPr>
      <xdr:spPr>
        <a:xfrm>
          <a:off x="10842625" y="1747901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832" name="直線コネクタ 831">
          <a:extLst>
            <a:ext uri="{FF2B5EF4-FFF2-40B4-BE49-F238E27FC236}">
              <a16:creationId xmlns:a16="http://schemas.microsoft.com/office/drawing/2014/main" id="{6764D300-C68E-4C4E-A708-81D9813CD34E}"/>
            </a:ext>
          </a:extLst>
        </xdr:cNvPr>
        <xdr:cNvCxnSpPr/>
      </xdr:nvCxnSpPr>
      <xdr:spPr>
        <a:xfrm>
          <a:off x="11207750" y="17246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955" cy="259080"/>
    <xdr:sp macro="" textlink="">
      <xdr:nvSpPr>
        <xdr:cNvPr id="833" name="テキスト ボックス 832">
          <a:extLst>
            <a:ext uri="{FF2B5EF4-FFF2-40B4-BE49-F238E27FC236}">
              <a16:creationId xmlns:a16="http://schemas.microsoft.com/office/drawing/2014/main" id="{77BCA4EA-42AA-42BC-8115-5C2540247415}"/>
            </a:ext>
          </a:extLst>
        </xdr:cNvPr>
        <xdr:cNvSpPr txBox="1"/>
      </xdr:nvSpPr>
      <xdr:spPr>
        <a:xfrm>
          <a:off x="10842625" y="17110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834" name="直線コネクタ 833">
          <a:extLst>
            <a:ext uri="{FF2B5EF4-FFF2-40B4-BE49-F238E27FC236}">
              <a16:creationId xmlns:a16="http://schemas.microsoft.com/office/drawing/2014/main" id="{8FDE3EBE-2A77-4892-B0D3-51F7A7D3F1FB}"/>
            </a:ext>
          </a:extLst>
        </xdr:cNvPr>
        <xdr:cNvCxnSpPr/>
      </xdr:nvCxnSpPr>
      <xdr:spPr>
        <a:xfrm>
          <a:off x="11207750" y="16878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955" cy="259080"/>
    <xdr:sp macro="" textlink="">
      <xdr:nvSpPr>
        <xdr:cNvPr id="835" name="テキスト ボックス 834">
          <a:extLst>
            <a:ext uri="{FF2B5EF4-FFF2-40B4-BE49-F238E27FC236}">
              <a16:creationId xmlns:a16="http://schemas.microsoft.com/office/drawing/2014/main" id="{5C6A908A-C961-4921-8B98-7AD6BE2BFA17}"/>
            </a:ext>
          </a:extLst>
        </xdr:cNvPr>
        <xdr:cNvSpPr txBox="1"/>
      </xdr:nvSpPr>
      <xdr:spPr>
        <a:xfrm>
          <a:off x="10842625" y="16742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836" name="直線コネクタ 835">
          <a:extLst>
            <a:ext uri="{FF2B5EF4-FFF2-40B4-BE49-F238E27FC236}">
              <a16:creationId xmlns:a16="http://schemas.microsoft.com/office/drawing/2014/main" id="{86526A8C-38E0-4F3C-B775-EDF6C51C244B}"/>
            </a:ext>
          </a:extLst>
        </xdr:cNvPr>
        <xdr:cNvCxnSpPr/>
      </xdr:nvCxnSpPr>
      <xdr:spPr>
        <a:xfrm>
          <a:off x="11207750" y="1651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955" cy="257810"/>
    <xdr:sp macro="" textlink="">
      <xdr:nvSpPr>
        <xdr:cNvPr id="837" name="テキスト ボックス 836">
          <a:extLst>
            <a:ext uri="{FF2B5EF4-FFF2-40B4-BE49-F238E27FC236}">
              <a16:creationId xmlns:a16="http://schemas.microsoft.com/office/drawing/2014/main" id="{0E55CC6A-D8BB-4202-92D3-9158F65BD208}"/>
            </a:ext>
          </a:extLst>
        </xdr:cNvPr>
        <xdr:cNvSpPr txBox="1"/>
      </xdr:nvSpPr>
      <xdr:spPr>
        <a:xfrm>
          <a:off x="10842625" y="1637411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38" name="直線コネクタ 837">
          <a:extLst>
            <a:ext uri="{FF2B5EF4-FFF2-40B4-BE49-F238E27FC236}">
              <a16:creationId xmlns:a16="http://schemas.microsoft.com/office/drawing/2014/main" id="{E3D7ECA3-9315-4D4D-9CC4-2155BADFFAB0}"/>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839" name="テキスト ボックス 838">
          <a:extLst>
            <a:ext uri="{FF2B5EF4-FFF2-40B4-BE49-F238E27FC236}">
              <a16:creationId xmlns:a16="http://schemas.microsoft.com/office/drawing/2014/main" id="{E27C4589-5F9E-4E39-B29F-1D1B2A93EC8F}"/>
            </a:ext>
          </a:extLst>
        </xdr:cNvPr>
        <xdr:cNvSpPr txBox="1"/>
      </xdr:nvSpPr>
      <xdr:spPr>
        <a:xfrm>
          <a:off x="10906760" y="160121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0" name="【庁舎】&#10;有形固定資産減価償却率グラフ枠">
          <a:extLst>
            <a:ext uri="{FF2B5EF4-FFF2-40B4-BE49-F238E27FC236}">
              <a16:creationId xmlns:a16="http://schemas.microsoft.com/office/drawing/2014/main" id="{81146E19-28FC-4C67-B192-0A2CEE6C7F23}"/>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19050</xdr:rowOff>
    </xdr:from>
    <xdr:to>
      <xdr:col>85</xdr:col>
      <xdr:colOff>126365</xdr:colOff>
      <xdr:row>107</xdr:row>
      <xdr:rowOff>102870</xdr:rowOff>
    </xdr:to>
    <xdr:cxnSp macro="">
      <xdr:nvCxnSpPr>
        <xdr:cNvPr id="841" name="直線コネクタ 840">
          <a:extLst>
            <a:ext uri="{FF2B5EF4-FFF2-40B4-BE49-F238E27FC236}">
              <a16:creationId xmlns:a16="http://schemas.microsoft.com/office/drawing/2014/main" id="{06342E83-8C52-4DC2-9D81-495524519037}"/>
            </a:ext>
          </a:extLst>
        </xdr:cNvPr>
        <xdr:cNvCxnSpPr/>
      </xdr:nvCxnSpPr>
      <xdr:spPr>
        <a:xfrm flipV="1">
          <a:off x="14699615" y="16529050"/>
          <a:ext cx="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106680</xdr:rowOff>
    </xdr:from>
    <xdr:ext cx="403860" cy="259080"/>
    <xdr:sp macro="" textlink="">
      <xdr:nvSpPr>
        <xdr:cNvPr id="842" name="【庁舎】&#10;有形固定資産減価償却率最小値テキスト">
          <a:extLst>
            <a:ext uri="{FF2B5EF4-FFF2-40B4-BE49-F238E27FC236}">
              <a16:creationId xmlns:a16="http://schemas.microsoft.com/office/drawing/2014/main" id="{60D481CA-DFB4-45CC-9185-AC47F3CDC148}"/>
            </a:ext>
          </a:extLst>
        </xdr:cNvPr>
        <xdr:cNvSpPr txBox="1"/>
      </xdr:nvSpPr>
      <xdr:spPr>
        <a:xfrm>
          <a:off x="14738350" y="177723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3" name="直線コネクタ 842">
          <a:extLst>
            <a:ext uri="{FF2B5EF4-FFF2-40B4-BE49-F238E27FC236}">
              <a16:creationId xmlns:a16="http://schemas.microsoft.com/office/drawing/2014/main" id="{D8C06911-0532-47CD-95C2-0C6AA52A3EFA}"/>
            </a:ext>
          </a:extLst>
        </xdr:cNvPr>
        <xdr:cNvCxnSpPr/>
      </xdr:nvCxnSpPr>
      <xdr:spPr>
        <a:xfrm>
          <a:off x="14611350" y="17768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137160</xdr:rowOff>
    </xdr:from>
    <xdr:ext cx="403860" cy="259080"/>
    <xdr:sp macro="" textlink="">
      <xdr:nvSpPr>
        <xdr:cNvPr id="844" name="【庁舎】&#10;有形固定資産減価償却率最大値テキスト">
          <a:extLst>
            <a:ext uri="{FF2B5EF4-FFF2-40B4-BE49-F238E27FC236}">
              <a16:creationId xmlns:a16="http://schemas.microsoft.com/office/drawing/2014/main" id="{30E07179-1002-4870-9997-E86AC62E0E2C}"/>
            </a:ext>
          </a:extLst>
        </xdr:cNvPr>
        <xdr:cNvSpPr txBox="1"/>
      </xdr:nvSpPr>
      <xdr:spPr>
        <a:xfrm>
          <a:off x="14738350" y="163169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45" name="直線コネクタ 844">
          <a:extLst>
            <a:ext uri="{FF2B5EF4-FFF2-40B4-BE49-F238E27FC236}">
              <a16:creationId xmlns:a16="http://schemas.microsoft.com/office/drawing/2014/main" id="{812110EB-8E50-4310-89D2-531D4AB6EB41}"/>
            </a:ext>
          </a:extLst>
        </xdr:cNvPr>
        <xdr:cNvCxnSpPr/>
      </xdr:nvCxnSpPr>
      <xdr:spPr>
        <a:xfrm>
          <a:off x="14611350" y="16529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128270</xdr:rowOff>
    </xdr:from>
    <xdr:ext cx="403860" cy="259080"/>
    <xdr:sp macro="" textlink="">
      <xdr:nvSpPr>
        <xdr:cNvPr id="846" name="【庁舎】&#10;有形固定資産減価償却率平均値テキスト">
          <a:extLst>
            <a:ext uri="{FF2B5EF4-FFF2-40B4-BE49-F238E27FC236}">
              <a16:creationId xmlns:a16="http://schemas.microsoft.com/office/drawing/2014/main" id="{BF538AE9-1BC2-4815-A6AB-710206C4396B}"/>
            </a:ext>
          </a:extLst>
        </xdr:cNvPr>
        <xdr:cNvSpPr txBox="1"/>
      </xdr:nvSpPr>
      <xdr:spPr>
        <a:xfrm>
          <a:off x="14738350" y="1696847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105410</xdr:rowOff>
    </xdr:from>
    <xdr:to>
      <xdr:col>85</xdr:col>
      <xdr:colOff>171450</xdr:colOff>
      <xdr:row>104</xdr:row>
      <xdr:rowOff>35560</xdr:rowOff>
    </xdr:to>
    <xdr:sp macro="" textlink="">
      <xdr:nvSpPr>
        <xdr:cNvPr id="847" name="フローチャート: 判断 846">
          <a:extLst>
            <a:ext uri="{FF2B5EF4-FFF2-40B4-BE49-F238E27FC236}">
              <a16:creationId xmlns:a16="http://schemas.microsoft.com/office/drawing/2014/main" id="{3B69F65E-5B09-493D-9128-11577CC89C81}"/>
            </a:ext>
          </a:extLst>
        </xdr:cNvPr>
        <xdr:cNvSpPr/>
      </xdr:nvSpPr>
      <xdr:spPr>
        <a:xfrm>
          <a:off x="14649450" y="171107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48" name="フローチャート: 判断 847">
          <a:extLst>
            <a:ext uri="{FF2B5EF4-FFF2-40B4-BE49-F238E27FC236}">
              <a16:creationId xmlns:a16="http://schemas.microsoft.com/office/drawing/2014/main" id="{8D5CEA49-6BFA-412F-8206-590A738989E4}"/>
            </a:ext>
          </a:extLst>
        </xdr:cNvPr>
        <xdr:cNvSpPr/>
      </xdr:nvSpPr>
      <xdr:spPr>
        <a:xfrm>
          <a:off x="13887450" y="17118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49" name="フローチャート: 判断 848">
          <a:extLst>
            <a:ext uri="{FF2B5EF4-FFF2-40B4-BE49-F238E27FC236}">
              <a16:creationId xmlns:a16="http://schemas.microsoft.com/office/drawing/2014/main" id="{CC299BCD-E2D3-4EA2-B0F4-BFF6994CF391}"/>
            </a:ext>
          </a:extLst>
        </xdr:cNvPr>
        <xdr:cNvSpPr/>
      </xdr:nvSpPr>
      <xdr:spPr>
        <a:xfrm>
          <a:off x="13093700" y="17106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0" name="フローチャート: 判断 849">
          <a:extLst>
            <a:ext uri="{FF2B5EF4-FFF2-40B4-BE49-F238E27FC236}">
              <a16:creationId xmlns:a16="http://schemas.microsoft.com/office/drawing/2014/main" id="{375D8BAA-5656-4971-8B65-8EC1BDDF73F1}"/>
            </a:ext>
          </a:extLst>
        </xdr:cNvPr>
        <xdr:cNvSpPr/>
      </xdr:nvSpPr>
      <xdr:spPr>
        <a:xfrm>
          <a:off x="12299950" y="17078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1" name="フローチャート: 判断 850">
          <a:extLst>
            <a:ext uri="{FF2B5EF4-FFF2-40B4-BE49-F238E27FC236}">
              <a16:creationId xmlns:a16="http://schemas.microsoft.com/office/drawing/2014/main" id="{700C5178-57D5-49F6-A076-360E7EBCE28B}"/>
            </a:ext>
          </a:extLst>
        </xdr:cNvPr>
        <xdr:cNvSpPr/>
      </xdr:nvSpPr>
      <xdr:spPr>
        <a:xfrm>
          <a:off x="11487150" y="1705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52" name="テキスト ボックス 851">
          <a:extLst>
            <a:ext uri="{FF2B5EF4-FFF2-40B4-BE49-F238E27FC236}">
              <a16:creationId xmlns:a16="http://schemas.microsoft.com/office/drawing/2014/main" id="{B536FB17-41BA-497F-8237-B0479FFA194E}"/>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853" name="テキスト ボックス 852">
          <a:extLst>
            <a:ext uri="{FF2B5EF4-FFF2-40B4-BE49-F238E27FC236}">
              <a16:creationId xmlns:a16="http://schemas.microsoft.com/office/drawing/2014/main" id="{6E253018-0315-4F8E-A445-DF21D5FA2E13}"/>
            </a:ext>
          </a:extLst>
        </xdr:cNvPr>
        <xdr:cNvSpPr txBox="1"/>
      </xdr:nvSpPr>
      <xdr:spPr>
        <a:xfrm>
          <a:off x="137668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54" name="テキスト ボックス 853">
          <a:extLst>
            <a:ext uri="{FF2B5EF4-FFF2-40B4-BE49-F238E27FC236}">
              <a16:creationId xmlns:a16="http://schemas.microsoft.com/office/drawing/2014/main" id="{5504F3F3-6EBE-447A-A56A-5B219BEE372A}"/>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55" name="テキスト ボックス 854">
          <a:extLst>
            <a:ext uri="{FF2B5EF4-FFF2-40B4-BE49-F238E27FC236}">
              <a16:creationId xmlns:a16="http://schemas.microsoft.com/office/drawing/2014/main" id="{27ECCBC5-CC21-412E-AB0A-20403726CF09}"/>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856" name="テキスト ボックス 855">
          <a:extLst>
            <a:ext uri="{FF2B5EF4-FFF2-40B4-BE49-F238E27FC236}">
              <a16:creationId xmlns:a16="http://schemas.microsoft.com/office/drawing/2014/main" id="{BFAEAABC-A5D8-49C4-873E-43EA108ECCE3}"/>
            </a:ext>
          </a:extLst>
        </xdr:cNvPr>
        <xdr:cNvSpPr txBox="1"/>
      </xdr:nvSpPr>
      <xdr:spPr>
        <a:xfrm>
          <a:off x="113665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69215</xdr:rowOff>
    </xdr:from>
    <xdr:to>
      <xdr:col>85</xdr:col>
      <xdr:colOff>171450</xdr:colOff>
      <xdr:row>105</xdr:row>
      <xdr:rowOff>170815</xdr:rowOff>
    </xdr:to>
    <xdr:sp macro="" textlink="">
      <xdr:nvSpPr>
        <xdr:cNvPr id="857" name="楕円 856">
          <a:extLst>
            <a:ext uri="{FF2B5EF4-FFF2-40B4-BE49-F238E27FC236}">
              <a16:creationId xmlns:a16="http://schemas.microsoft.com/office/drawing/2014/main" id="{6E1466BC-3575-4540-864E-CF9FDD565B08}"/>
            </a:ext>
          </a:extLst>
        </xdr:cNvPr>
        <xdr:cNvSpPr/>
      </xdr:nvSpPr>
      <xdr:spPr>
        <a:xfrm>
          <a:off x="14649450" y="174047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47625</xdr:rowOff>
    </xdr:from>
    <xdr:ext cx="403860" cy="259080"/>
    <xdr:sp macro="" textlink="">
      <xdr:nvSpPr>
        <xdr:cNvPr id="858" name="【庁舎】&#10;有形固定資産減価償却率該当値テキスト">
          <a:extLst>
            <a:ext uri="{FF2B5EF4-FFF2-40B4-BE49-F238E27FC236}">
              <a16:creationId xmlns:a16="http://schemas.microsoft.com/office/drawing/2014/main" id="{E8F3EEAD-00BE-4DBB-ADC7-ADB7D6957FF5}"/>
            </a:ext>
          </a:extLst>
        </xdr:cNvPr>
        <xdr:cNvSpPr txBox="1"/>
      </xdr:nvSpPr>
      <xdr:spPr>
        <a:xfrm>
          <a:off x="14738350" y="173831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44450</xdr:rowOff>
    </xdr:from>
    <xdr:to>
      <xdr:col>81</xdr:col>
      <xdr:colOff>101600</xdr:colOff>
      <xdr:row>105</xdr:row>
      <xdr:rowOff>146050</xdr:rowOff>
    </xdr:to>
    <xdr:sp macro="" textlink="">
      <xdr:nvSpPr>
        <xdr:cNvPr id="859" name="楕円 858">
          <a:extLst>
            <a:ext uri="{FF2B5EF4-FFF2-40B4-BE49-F238E27FC236}">
              <a16:creationId xmlns:a16="http://schemas.microsoft.com/office/drawing/2014/main" id="{23FA6375-81A9-4C38-99FE-868E06ECF677}"/>
            </a:ext>
          </a:extLst>
        </xdr:cNvPr>
        <xdr:cNvSpPr/>
      </xdr:nvSpPr>
      <xdr:spPr>
        <a:xfrm>
          <a:off x="13887450" y="1737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95250</xdr:rowOff>
    </xdr:from>
    <xdr:to>
      <xdr:col>85</xdr:col>
      <xdr:colOff>127000</xdr:colOff>
      <xdr:row>105</xdr:row>
      <xdr:rowOff>120650</xdr:rowOff>
    </xdr:to>
    <xdr:cxnSp macro="">
      <xdr:nvCxnSpPr>
        <xdr:cNvPr id="860" name="直線コネクタ 859">
          <a:extLst>
            <a:ext uri="{FF2B5EF4-FFF2-40B4-BE49-F238E27FC236}">
              <a16:creationId xmlns:a16="http://schemas.microsoft.com/office/drawing/2014/main" id="{48678C9B-3331-44C9-8597-7572DBE176C3}"/>
            </a:ext>
          </a:extLst>
        </xdr:cNvPr>
        <xdr:cNvCxnSpPr/>
      </xdr:nvCxnSpPr>
      <xdr:spPr>
        <a:xfrm>
          <a:off x="13938250" y="1743075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19685</xdr:rowOff>
    </xdr:from>
    <xdr:to>
      <xdr:col>76</xdr:col>
      <xdr:colOff>165100</xdr:colOff>
      <xdr:row>105</xdr:row>
      <xdr:rowOff>121285</xdr:rowOff>
    </xdr:to>
    <xdr:sp macro="" textlink="">
      <xdr:nvSpPr>
        <xdr:cNvPr id="861" name="楕円 860">
          <a:extLst>
            <a:ext uri="{FF2B5EF4-FFF2-40B4-BE49-F238E27FC236}">
              <a16:creationId xmlns:a16="http://schemas.microsoft.com/office/drawing/2014/main" id="{81572ACA-52AC-4258-BFCD-BF7AC83CF319}"/>
            </a:ext>
          </a:extLst>
        </xdr:cNvPr>
        <xdr:cNvSpPr/>
      </xdr:nvSpPr>
      <xdr:spPr>
        <a:xfrm>
          <a:off x="13093700" y="1735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70485</xdr:rowOff>
    </xdr:from>
    <xdr:to>
      <xdr:col>81</xdr:col>
      <xdr:colOff>50800</xdr:colOff>
      <xdr:row>105</xdr:row>
      <xdr:rowOff>95250</xdr:rowOff>
    </xdr:to>
    <xdr:cxnSp macro="">
      <xdr:nvCxnSpPr>
        <xdr:cNvPr id="862" name="直線コネクタ 861">
          <a:extLst>
            <a:ext uri="{FF2B5EF4-FFF2-40B4-BE49-F238E27FC236}">
              <a16:creationId xmlns:a16="http://schemas.microsoft.com/office/drawing/2014/main" id="{D1A27676-4F2B-4F36-A990-C9C2617B4965}"/>
            </a:ext>
          </a:extLst>
        </xdr:cNvPr>
        <xdr:cNvCxnSpPr/>
      </xdr:nvCxnSpPr>
      <xdr:spPr>
        <a:xfrm>
          <a:off x="13144500" y="17405985"/>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863" name="楕円 862">
          <a:extLst>
            <a:ext uri="{FF2B5EF4-FFF2-40B4-BE49-F238E27FC236}">
              <a16:creationId xmlns:a16="http://schemas.microsoft.com/office/drawing/2014/main" id="{9C5C3DDF-E102-463D-A315-596105B14DE0}"/>
            </a:ext>
          </a:extLst>
        </xdr:cNvPr>
        <xdr:cNvSpPr/>
      </xdr:nvSpPr>
      <xdr:spPr>
        <a:xfrm>
          <a:off x="12299950" y="17349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64770</xdr:rowOff>
    </xdr:from>
    <xdr:to>
      <xdr:col>76</xdr:col>
      <xdr:colOff>114300</xdr:colOff>
      <xdr:row>105</xdr:row>
      <xdr:rowOff>70485</xdr:rowOff>
    </xdr:to>
    <xdr:cxnSp macro="">
      <xdr:nvCxnSpPr>
        <xdr:cNvPr id="864" name="直線コネクタ 863">
          <a:extLst>
            <a:ext uri="{FF2B5EF4-FFF2-40B4-BE49-F238E27FC236}">
              <a16:creationId xmlns:a16="http://schemas.microsoft.com/office/drawing/2014/main" id="{6A661703-D23B-4AB6-8018-3AC3735B78B2}"/>
            </a:ext>
          </a:extLst>
        </xdr:cNvPr>
        <xdr:cNvCxnSpPr/>
      </xdr:nvCxnSpPr>
      <xdr:spPr>
        <a:xfrm>
          <a:off x="12344400" y="1740027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38735</xdr:rowOff>
    </xdr:from>
    <xdr:to>
      <xdr:col>67</xdr:col>
      <xdr:colOff>101600</xdr:colOff>
      <xdr:row>105</xdr:row>
      <xdr:rowOff>140335</xdr:rowOff>
    </xdr:to>
    <xdr:sp macro="" textlink="">
      <xdr:nvSpPr>
        <xdr:cNvPr id="865" name="楕円 864">
          <a:extLst>
            <a:ext uri="{FF2B5EF4-FFF2-40B4-BE49-F238E27FC236}">
              <a16:creationId xmlns:a16="http://schemas.microsoft.com/office/drawing/2014/main" id="{69CC3677-2747-4D12-B2AF-C281B33EFA6A}"/>
            </a:ext>
          </a:extLst>
        </xdr:cNvPr>
        <xdr:cNvSpPr/>
      </xdr:nvSpPr>
      <xdr:spPr>
        <a:xfrm>
          <a:off x="11487150" y="1737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64770</xdr:rowOff>
    </xdr:from>
    <xdr:to>
      <xdr:col>71</xdr:col>
      <xdr:colOff>171450</xdr:colOff>
      <xdr:row>105</xdr:row>
      <xdr:rowOff>89535</xdr:rowOff>
    </xdr:to>
    <xdr:cxnSp macro="">
      <xdr:nvCxnSpPr>
        <xdr:cNvPr id="866" name="直線コネクタ 865">
          <a:extLst>
            <a:ext uri="{FF2B5EF4-FFF2-40B4-BE49-F238E27FC236}">
              <a16:creationId xmlns:a16="http://schemas.microsoft.com/office/drawing/2014/main" id="{C511E9B6-F55E-47BA-B635-9AD347886365}"/>
            </a:ext>
          </a:extLst>
        </xdr:cNvPr>
        <xdr:cNvCxnSpPr/>
      </xdr:nvCxnSpPr>
      <xdr:spPr>
        <a:xfrm flipV="1">
          <a:off x="11537950" y="17400270"/>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59690</xdr:rowOff>
    </xdr:from>
    <xdr:ext cx="403860" cy="259080"/>
    <xdr:sp macro="" textlink="">
      <xdr:nvSpPr>
        <xdr:cNvPr id="867" name="n_1aveValue【庁舎】&#10;有形固定資産減価償却率">
          <a:extLst>
            <a:ext uri="{FF2B5EF4-FFF2-40B4-BE49-F238E27FC236}">
              <a16:creationId xmlns:a16="http://schemas.microsoft.com/office/drawing/2014/main" id="{3D39784F-4064-4B86-846F-1FC44E2C2CE7}"/>
            </a:ext>
          </a:extLst>
        </xdr:cNvPr>
        <xdr:cNvSpPr txBox="1"/>
      </xdr:nvSpPr>
      <xdr:spPr>
        <a:xfrm>
          <a:off x="13742035" y="168998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48260</xdr:rowOff>
    </xdr:from>
    <xdr:ext cx="403860" cy="259080"/>
    <xdr:sp macro="" textlink="">
      <xdr:nvSpPr>
        <xdr:cNvPr id="868" name="n_2aveValue【庁舎】&#10;有形固定資産減価償却率">
          <a:extLst>
            <a:ext uri="{FF2B5EF4-FFF2-40B4-BE49-F238E27FC236}">
              <a16:creationId xmlns:a16="http://schemas.microsoft.com/office/drawing/2014/main" id="{B582EBE7-7E39-4467-A976-B573FA99555F}"/>
            </a:ext>
          </a:extLst>
        </xdr:cNvPr>
        <xdr:cNvSpPr txBox="1"/>
      </xdr:nvSpPr>
      <xdr:spPr>
        <a:xfrm>
          <a:off x="12960985" y="168884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19685</xdr:rowOff>
    </xdr:from>
    <xdr:ext cx="405130" cy="257810"/>
    <xdr:sp macro="" textlink="">
      <xdr:nvSpPr>
        <xdr:cNvPr id="869" name="n_3aveValue【庁舎】&#10;有形固定資産減価償却率">
          <a:extLst>
            <a:ext uri="{FF2B5EF4-FFF2-40B4-BE49-F238E27FC236}">
              <a16:creationId xmlns:a16="http://schemas.microsoft.com/office/drawing/2014/main" id="{3B5A4264-A0AB-4A62-93EA-797AD6AAF119}"/>
            </a:ext>
          </a:extLst>
        </xdr:cNvPr>
        <xdr:cNvSpPr txBox="1"/>
      </xdr:nvSpPr>
      <xdr:spPr>
        <a:xfrm>
          <a:off x="12167235" y="168598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164465</xdr:rowOff>
    </xdr:from>
    <xdr:ext cx="403860" cy="259080"/>
    <xdr:sp macro="" textlink="">
      <xdr:nvSpPr>
        <xdr:cNvPr id="870" name="n_4aveValue【庁舎】&#10;有形固定資産減価償却率">
          <a:extLst>
            <a:ext uri="{FF2B5EF4-FFF2-40B4-BE49-F238E27FC236}">
              <a16:creationId xmlns:a16="http://schemas.microsoft.com/office/drawing/2014/main" id="{1DBEB090-A211-410A-A617-41E9C0991378}"/>
            </a:ext>
          </a:extLst>
        </xdr:cNvPr>
        <xdr:cNvSpPr txBox="1"/>
      </xdr:nvSpPr>
      <xdr:spPr>
        <a:xfrm>
          <a:off x="11354435" y="168395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137160</xdr:rowOff>
    </xdr:from>
    <xdr:ext cx="403860" cy="259080"/>
    <xdr:sp macro="" textlink="">
      <xdr:nvSpPr>
        <xdr:cNvPr id="871" name="n_1mainValue【庁舎】&#10;有形固定資産減価償却率">
          <a:extLst>
            <a:ext uri="{FF2B5EF4-FFF2-40B4-BE49-F238E27FC236}">
              <a16:creationId xmlns:a16="http://schemas.microsoft.com/office/drawing/2014/main" id="{EBA0A6FB-25AE-4291-91CD-8DD005A47A38}"/>
            </a:ext>
          </a:extLst>
        </xdr:cNvPr>
        <xdr:cNvSpPr txBox="1"/>
      </xdr:nvSpPr>
      <xdr:spPr>
        <a:xfrm>
          <a:off x="13742035" y="174726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112395</xdr:rowOff>
    </xdr:from>
    <xdr:ext cx="403860" cy="257810"/>
    <xdr:sp macro="" textlink="">
      <xdr:nvSpPr>
        <xdr:cNvPr id="872" name="n_2mainValue【庁舎】&#10;有形固定資産減価償却率">
          <a:extLst>
            <a:ext uri="{FF2B5EF4-FFF2-40B4-BE49-F238E27FC236}">
              <a16:creationId xmlns:a16="http://schemas.microsoft.com/office/drawing/2014/main" id="{300A6FBA-28A2-4295-9E29-38DBE5C6FE93}"/>
            </a:ext>
          </a:extLst>
        </xdr:cNvPr>
        <xdr:cNvSpPr txBox="1"/>
      </xdr:nvSpPr>
      <xdr:spPr>
        <a:xfrm>
          <a:off x="12960985" y="174478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106680</xdr:rowOff>
    </xdr:from>
    <xdr:ext cx="405130" cy="259080"/>
    <xdr:sp macro="" textlink="">
      <xdr:nvSpPr>
        <xdr:cNvPr id="873" name="n_3mainValue【庁舎】&#10;有形固定資産減価償却率">
          <a:extLst>
            <a:ext uri="{FF2B5EF4-FFF2-40B4-BE49-F238E27FC236}">
              <a16:creationId xmlns:a16="http://schemas.microsoft.com/office/drawing/2014/main" id="{1FCEE6D4-FB10-4312-B27D-1B7C34BE9198}"/>
            </a:ext>
          </a:extLst>
        </xdr:cNvPr>
        <xdr:cNvSpPr txBox="1"/>
      </xdr:nvSpPr>
      <xdr:spPr>
        <a:xfrm>
          <a:off x="12167235" y="17442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132080</xdr:rowOff>
    </xdr:from>
    <xdr:ext cx="403860" cy="257810"/>
    <xdr:sp macro="" textlink="">
      <xdr:nvSpPr>
        <xdr:cNvPr id="874" name="n_4mainValue【庁舎】&#10;有形固定資産減価償却率">
          <a:extLst>
            <a:ext uri="{FF2B5EF4-FFF2-40B4-BE49-F238E27FC236}">
              <a16:creationId xmlns:a16="http://schemas.microsoft.com/office/drawing/2014/main" id="{9198AB17-BB39-4A8E-840B-F03648E78E0D}"/>
            </a:ext>
          </a:extLst>
        </xdr:cNvPr>
        <xdr:cNvSpPr txBox="1"/>
      </xdr:nvSpPr>
      <xdr:spPr>
        <a:xfrm>
          <a:off x="11354435" y="174675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95E332C3-CBE3-47C1-AAFC-0F8A0136EEF7}"/>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A2B3C91C-6149-44DA-8148-9BFD5A4D61B9}"/>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A2D0BFF3-D2DA-48F0-8F07-19AD68D7A4F2}"/>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664DF09F-7E2B-47E7-8E6C-635C32F4D7C2}"/>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28C6EB1C-930F-493A-A78C-5D5F39053E32}"/>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D6F2681D-7EC5-44CA-80B0-35BBA2862C16}"/>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F1B3D165-2F4C-41C8-886A-2AC45F1A0084}"/>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55FCAC90-9DBE-4C9F-919F-9B9A1DD8A5B6}"/>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83" name="テキスト ボックス 882">
          <a:extLst>
            <a:ext uri="{FF2B5EF4-FFF2-40B4-BE49-F238E27FC236}">
              <a16:creationId xmlns:a16="http://schemas.microsoft.com/office/drawing/2014/main" id="{12CA835B-1E96-4BA6-BA1C-FD093FF4E3FF}"/>
            </a:ext>
          </a:extLst>
        </xdr:cNvPr>
        <xdr:cNvSpPr txBox="1"/>
      </xdr:nvSpPr>
      <xdr:spPr>
        <a:xfrm>
          <a:off x="16440150" y="159639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1C3D919D-26BC-4DF9-8AD4-7CFA2C776D80}"/>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85" name="直線コネクタ 884">
          <a:extLst>
            <a:ext uri="{FF2B5EF4-FFF2-40B4-BE49-F238E27FC236}">
              <a16:creationId xmlns:a16="http://schemas.microsoft.com/office/drawing/2014/main" id="{994CFAF9-8E01-4904-8214-CA48D5705D30}"/>
            </a:ext>
          </a:extLst>
        </xdr:cNvPr>
        <xdr:cNvCxnSpPr/>
      </xdr:nvCxnSpPr>
      <xdr:spPr>
        <a:xfrm>
          <a:off x="16459200" y="179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886" name="テキスト ボックス 885">
          <a:extLst>
            <a:ext uri="{FF2B5EF4-FFF2-40B4-BE49-F238E27FC236}">
              <a16:creationId xmlns:a16="http://schemas.microsoft.com/office/drawing/2014/main" id="{494150F2-CAC7-47D7-8501-70ED6AAA940B}"/>
            </a:ext>
          </a:extLst>
        </xdr:cNvPr>
        <xdr:cNvSpPr txBox="1"/>
      </xdr:nvSpPr>
      <xdr:spPr>
        <a:xfrm>
          <a:off x="16048990" y="17840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87" name="直線コネクタ 886">
          <a:extLst>
            <a:ext uri="{FF2B5EF4-FFF2-40B4-BE49-F238E27FC236}">
              <a16:creationId xmlns:a16="http://schemas.microsoft.com/office/drawing/2014/main" id="{D517D7B0-5AF1-4D89-9101-FF7F5F82C653}"/>
            </a:ext>
          </a:extLst>
        </xdr:cNvPr>
        <xdr:cNvCxnSpPr/>
      </xdr:nvCxnSpPr>
      <xdr:spPr>
        <a:xfrm>
          <a:off x="16459200" y="1761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888" name="テキスト ボックス 887">
          <a:extLst>
            <a:ext uri="{FF2B5EF4-FFF2-40B4-BE49-F238E27FC236}">
              <a16:creationId xmlns:a16="http://schemas.microsoft.com/office/drawing/2014/main" id="{C00A33C8-D65A-4722-95F0-DCA9F872B61A}"/>
            </a:ext>
          </a:extLst>
        </xdr:cNvPr>
        <xdr:cNvSpPr txBox="1"/>
      </xdr:nvSpPr>
      <xdr:spPr>
        <a:xfrm>
          <a:off x="16048990" y="174790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89" name="直線コネクタ 888">
          <a:extLst>
            <a:ext uri="{FF2B5EF4-FFF2-40B4-BE49-F238E27FC236}">
              <a16:creationId xmlns:a16="http://schemas.microsoft.com/office/drawing/2014/main" id="{E7147F90-4277-4B50-858B-1CEEF15DEED2}"/>
            </a:ext>
          </a:extLst>
        </xdr:cNvPr>
        <xdr:cNvCxnSpPr/>
      </xdr:nvCxnSpPr>
      <xdr:spPr>
        <a:xfrm>
          <a:off x="16459200" y="1724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890" name="テキスト ボックス 889">
          <a:extLst>
            <a:ext uri="{FF2B5EF4-FFF2-40B4-BE49-F238E27FC236}">
              <a16:creationId xmlns:a16="http://schemas.microsoft.com/office/drawing/2014/main" id="{3073EACF-D2A4-4D92-B48F-666700184849}"/>
            </a:ext>
          </a:extLst>
        </xdr:cNvPr>
        <xdr:cNvSpPr txBox="1"/>
      </xdr:nvSpPr>
      <xdr:spPr>
        <a:xfrm>
          <a:off x="16048990" y="17110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1" name="直線コネクタ 890">
          <a:extLst>
            <a:ext uri="{FF2B5EF4-FFF2-40B4-BE49-F238E27FC236}">
              <a16:creationId xmlns:a16="http://schemas.microsoft.com/office/drawing/2014/main" id="{55DD4BEA-5721-4AE5-B5DF-4D9356B29B58}"/>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892" name="テキスト ボックス 891">
          <a:extLst>
            <a:ext uri="{FF2B5EF4-FFF2-40B4-BE49-F238E27FC236}">
              <a16:creationId xmlns:a16="http://schemas.microsoft.com/office/drawing/2014/main" id="{DB7862E3-E00B-45CD-8397-0D3A621102B1}"/>
            </a:ext>
          </a:extLst>
        </xdr:cNvPr>
        <xdr:cNvSpPr txBox="1"/>
      </xdr:nvSpPr>
      <xdr:spPr>
        <a:xfrm>
          <a:off x="16048990" y="16742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3" name="直線コネクタ 892">
          <a:extLst>
            <a:ext uri="{FF2B5EF4-FFF2-40B4-BE49-F238E27FC236}">
              <a16:creationId xmlns:a16="http://schemas.microsoft.com/office/drawing/2014/main" id="{A4541C6E-B943-45E8-A5D9-7784EC0B9A65}"/>
            </a:ext>
          </a:extLst>
        </xdr:cNvPr>
        <xdr:cNvCxnSpPr/>
      </xdr:nvCxnSpPr>
      <xdr:spPr>
        <a:xfrm>
          <a:off x="16459200" y="1651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894" name="テキスト ボックス 893">
          <a:extLst>
            <a:ext uri="{FF2B5EF4-FFF2-40B4-BE49-F238E27FC236}">
              <a16:creationId xmlns:a16="http://schemas.microsoft.com/office/drawing/2014/main" id="{B3D60C5F-DE50-4642-BDA1-3E190541B3B1}"/>
            </a:ext>
          </a:extLst>
        </xdr:cNvPr>
        <xdr:cNvSpPr txBox="1"/>
      </xdr:nvSpPr>
      <xdr:spPr>
        <a:xfrm>
          <a:off x="16048990" y="163741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5" name="直線コネクタ 894">
          <a:extLst>
            <a:ext uri="{FF2B5EF4-FFF2-40B4-BE49-F238E27FC236}">
              <a16:creationId xmlns:a16="http://schemas.microsoft.com/office/drawing/2014/main" id="{245A8951-A9EA-42DD-A018-27B28B31E6A5}"/>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96" name="テキスト ボックス 895">
          <a:extLst>
            <a:ext uri="{FF2B5EF4-FFF2-40B4-BE49-F238E27FC236}">
              <a16:creationId xmlns:a16="http://schemas.microsoft.com/office/drawing/2014/main" id="{825F70FC-0AC5-454B-BB62-64B95CF8A965}"/>
            </a:ext>
          </a:extLst>
        </xdr:cNvPr>
        <xdr:cNvSpPr txBox="1"/>
      </xdr:nvSpPr>
      <xdr:spPr>
        <a:xfrm>
          <a:off x="16048990" y="16012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7" name="【庁舎】&#10;一人当たり面積グラフ枠">
          <a:extLst>
            <a:ext uri="{FF2B5EF4-FFF2-40B4-BE49-F238E27FC236}">
              <a16:creationId xmlns:a16="http://schemas.microsoft.com/office/drawing/2014/main" id="{32C8385E-25AE-4D2D-95F7-E857788316B5}"/>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140970</xdr:rowOff>
    </xdr:from>
    <xdr:to>
      <xdr:col>116</xdr:col>
      <xdr:colOff>62865</xdr:colOff>
      <xdr:row>107</xdr:row>
      <xdr:rowOff>57150</xdr:rowOff>
    </xdr:to>
    <xdr:cxnSp macro="">
      <xdr:nvCxnSpPr>
        <xdr:cNvPr id="898" name="直線コネクタ 897">
          <a:extLst>
            <a:ext uri="{FF2B5EF4-FFF2-40B4-BE49-F238E27FC236}">
              <a16:creationId xmlns:a16="http://schemas.microsoft.com/office/drawing/2014/main" id="{22D7DE5F-55DE-4FA8-A22C-9FF14939F241}"/>
            </a:ext>
          </a:extLst>
        </xdr:cNvPr>
        <xdr:cNvCxnSpPr/>
      </xdr:nvCxnSpPr>
      <xdr:spPr>
        <a:xfrm flipV="1">
          <a:off x="19951065" y="16650970"/>
          <a:ext cx="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60960</xdr:rowOff>
    </xdr:from>
    <xdr:ext cx="468630" cy="259080"/>
    <xdr:sp macro="" textlink="">
      <xdr:nvSpPr>
        <xdr:cNvPr id="899" name="【庁舎】&#10;一人当たり面積最小値テキスト">
          <a:extLst>
            <a:ext uri="{FF2B5EF4-FFF2-40B4-BE49-F238E27FC236}">
              <a16:creationId xmlns:a16="http://schemas.microsoft.com/office/drawing/2014/main" id="{F51C8E65-6444-4156-B108-DFB2EE676AE9}"/>
            </a:ext>
          </a:extLst>
        </xdr:cNvPr>
        <xdr:cNvSpPr txBox="1"/>
      </xdr:nvSpPr>
      <xdr:spPr>
        <a:xfrm>
          <a:off x="19989800" y="177266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0" name="直線コネクタ 899">
          <a:extLst>
            <a:ext uri="{FF2B5EF4-FFF2-40B4-BE49-F238E27FC236}">
              <a16:creationId xmlns:a16="http://schemas.microsoft.com/office/drawing/2014/main" id="{F9DA1E6E-F8A8-4AE8-A277-93B15DBC1769}"/>
            </a:ext>
          </a:extLst>
        </xdr:cNvPr>
        <xdr:cNvCxnSpPr/>
      </xdr:nvCxnSpPr>
      <xdr:spPr>
        <a:xfrm>
          <a:off x="19881850" y="17722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87630</xdr:rowOff>
    </xdr:from>
    <xdr:ext cx="468630" cy="257810"/>
    <xdr:sp macro="" textlink="">
      <xdr:nvSpPr>
        <xdr:cNvPr id="901" name="【庁舎】&#10;一人当たり面積最大値テキスト">
          <a:extLst>
            <a:ext uri="{FF2B5EF4-FFF2-40B4-BE49-F238E27FC236}">
              <a16:creationId xmlns:a16="http://schemas.microsoft.com/office/drawing/2014/main" id="{EA5B7F3D-2149-426D-9F7E-27574C511F84}"/>
            </a:ext>
          </a:extLst>
        </xdr:cNvPr>
        <xdr:cNvSpPr txBox="1"/>
      </xdr:nvSpPr>
      <xdr:spPr>
        <a:xfrm>
          <a:off x="19989800" y="164325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2" name="直線コネクタ 901">
          <a:extLst>
            <a:ext uri="{FF2B5EF4-FFF2-40B4-BE49-F238E27FC236}">
              <a16:creationId xmlns:a16="http://schemas.microsoft.com/office/drawing/2014/main" id="{DC5C7FF8-D496-4410-8860-DF381D39D837}"/>
            </a:ext>
          </a:extLst>
        </xdr:cNvPr>
        <xdr:cNvCxnSpPr/>
      </xdr:nvCxnSpPr>
      <xdr:spPr>
        <a:xfrm>
          <a:off x="19881850" y="16650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26670</xdr:rowOff>
    </xdr:from>
    <xdr:ext cx="468630" cy="259080"/>
    <xdr:sp macro="" textlink="">
      <xdr:nvSpPr>
        <xdr:cNvPr id="903" name="【庁舎】&#10;一人当たり面積平均値テキスト">
          <a:extLst>
            <a:ext uri="{FF2B5EF4-FFF2-40B4-BE49-F238E27FC236}">
              <a16:creationId xmlns:a16="http://schemas.microsoft.com/office/drawing/2014/main" id="{199F9AA4-61A2-45D6-8163-0CBF94D9D87E}"/>
            </a:ext>
          </a:extLst>
        </xdr:cNvPr>
        <xdr:cNvSpPr txBox="1"/>
      </xdr:nvSpPr>
      <xdr:spPr>
        <a:xfrm>
          <a:off x="19989800" y="1736217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48260</xdr:rowOff>
    </xdr:from>
    <xdr:to>
      <xdr:col>116</xdr:col>
      <xdr:colOff>114300</xdr:colOff>
      <xdr:row>105</xdr:row>
      <xdr:rowOff>149860</xdr:rowOff>
    </xdr:to>
    <xdr:sp macro="" textlink="">
      <xdr:nvSpPr>
        <xdr:cNvPr id="904" name="フローチャート: 判断 903">
          <a:extLst>
            <a:ext uri="{FF2B5EF4-FFF2-40B4-BE49-F238E27FC236}">
              <a16:creationId xmlns:a16="http://schemas.microsoft.com/office/drawing/2014/main" id="{6DAFD7BF-7480-445B-9B69-4535D0CCF34D}"/>
            </a:ext>
          </a:extLst>
        </xdr:cNvPr>
        <xdr:cNvSpPr/>
      </xdr:nvSpPr>
      <xdr:spPr>
        <a:xfrm>
          <a:off x="19900900" y="1738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05" name="フローチャート: 判断 904">
          <a:extLst>
            <a:ext uri="{FF2B5EF4-FFF2-40B4-BE49-F238E27FC236}">
              <a16:creationId xmlns:a16="http://schemas.microsoft.com/office/drawing/2014/main" id="{8CBEEAAB-89B4-4D71-A650-107EBA26E3A3}"/>
            </a:ext>
          </a:extLst>
        </xdr:cNvPr>
        <xdr:cNvSpPr/>
      </xdr:nvSpPr>
      <xdr:spPr>
        <a:xfrm>
          <a:off x="19157950" y="17391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59690</xdr:rowOff>
    </xdr:from>
    <xdr:to>
      <xdr:col>107</xdr:col>
      <xdr:colOff>101600</xdr:colOff>
      <xdr:row>105</xdr:row>
      <xdr:rowOff>161290</xdr:rowOff>
    </xdr:to>
    <xdr:sp macro="" textlink="">
      <xdr:nvSpPr>
        <xdr:cNvPr id="906" name="フローチャート: 判断 905">
          <a:extLst>
            <a:ext uri="{FF2B5EF4-FFF2-40B4-BE49-F238E27FC236}">
              <a16:creationId xmlns:a16="http://schemas.microsoft.com/office/drawing/2014/main" id="{4834F86A-8173-4E8D-AD79-1AF489B4B214}"/>
            </a:ext>
          </a:extLst>
        </xdr:cNvPr>
        <xdr:cNvSpPr/>
      </xdr:nvSpPr>
      <xdr:spPr>
        <a:xfrm>
          <a:off x="18345150" y="1739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67310</xdr:rowOff>
    </xdr:from>
    <xdr:to>
      <xdr:col>102</xdr:col>
      <xdr:colOff>165100</xdr:colOff>
      <xdr:row>105</xdr:row>
      <xdr:rowOff>168910</xdr:rowOff>
    </xdr:to>
    <xdr:sp macro="" textlink="">
      <xdr:nvSpPr>
        <xdr:cNvPr id="907" name="フローチャート: 判断 906">
          <a:extLst>
            <a:ext uri="{FF2B5EF4-FFF2-40B4-BE49-F238E27FC236}">
              <a16:creationId xmlns:a16="http://schemas.microsoft.com/office/drawing/2014/main" id="{0FF867C1-862C-4C7B-B1A7-C3AC4E4D750B}"/>
            </a:ext>
          </a:extLst>
        </xdr:cNvPr>
        <xdr:cNvSpPr/>
      </xdr:nvSpPr>
      <xdr:spPr>
        <a:xfrm>
          <a:off x="17551400" y="17402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08" name="フローチャート: 判断 907">
          <a:extLst>
            <a:ext uri="{FF2B5EF4-FFF2-40B4-BE49-F238E27FC236}">
              <a16:creationId xmlns:a16="http://schemas.microsoft.com/office/drawing/2014/main" id="{89A0DB96-27F5-498A-ADBD-631B5AD206FE}"/>
            </a:ext>
          </a:extLst>
        </xdr:cNvPr>
        <xdr:cNvSpPr/>
      </xdr:nvSpPr>
      <xdr:spPr>
        <a:xfrm>
          <a:off x="16757650" y="174104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09" name="テキスト ボックス 908">
          <a:extLst>
            <a:ext uri="{FF2B5EF4-FFF2-40B4-BE49-F238E27FC236}">
              <a16:creationId xmlns:a16="http://schemas.microsoft.com/office/drawing/2014/main" id="{94518297-E098-44C5-887F-D58625967635}"/>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10" name="テキスト ボックス 909">
          <a:extLst>
            <a:ext uri="{FF2B5EF4-FFF2-40B4-BE49-F238E27FC236}">
              <a16:creationId xmlns:a16="http://schemas.microsoft.com/office/drawing/2014/main" id="{E7475F2D-D859-4FB3-A58D-63064BBDB825}"/>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911" name="テキスト ボックス 910">
          <a:extLst>
            <a:ext uri="{FF2B5EF4-FFF2-40B4-BE49-F238E27FC236}">
              <a16:creationId xmlns:a16="http://schemas.microsoft.com/office/drawing/2014/main" id="{58E052B0-6405-411A-9922-081CBFF2AE1C}"/>
            </a:ext>
          </a:extLst>
        </xdr:cNvPr>
        <xdr:cNvSpPr txBox="1"/>
      </xdr:nvSpPr>
      <xdr:spPr>
        <a:xfrm>
          <a:off x="18224500" y="18342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12" name="テキスト ボックス 911">
          <a:extLst>
            <a:ext uri="{FF2B5EF4-FFF2-40B4-BE49-F238E27FC236}">
              <a16:creationId xmlns:a16="http://schemas.microsoft.com/office/drawing/2014/main" id="{076D78D9-34EE-4FCE-8279-0FFB723E2310}"/>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13" name="テキスト ボックス 912">
          <a:extLst>
            <a:ext uri="{FF2B5EF4-FFF2-40B4-BE49-F238E27FC236}">
              <a16:creationId xmlns:a16="http://schemas.microsoft.com/office/drawing/2014/main" id="{032A2C0E-BDC3-4806-A3D9-F0DA1253BDED}"/>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6350</xdr:rowOff>
    </xdr:from>
    <xdr:to>
      <xdr:col>116</xdr:col>
      <xdr:colOff>114300</xdr:colOff>
      <xdr:row>105</xdr:row>
      <xdr:rowOff>107950</xdr:rowOff>
    </xdr:to>
    <xdr:sp macro="" textlink="">
      <xdr:nvSpPr>
        <xdr:cNvPr id="914" name="楕円 913">
          <a:extLst>
            <a:ext uri="{FF2B5EF4-FFF2-40B4-BE49-F238E27FC236}">
              <a16:creationId xmlns:a16="http://schemas.microsoft.com/office/drawing/2014/main" id="{F6AEAB98-8538-45DF-B151-D9B4D4A10CD8}"/>
            </a:ext>
          </a:extLst>
        </xdr:cNvPr>
        <xdr:cNvSpPr/>
      </xdr:nvSpPr>
      <xdr:spPr>
        <a:xfrm>
          <a:off x="199009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29210</xdr:rowOff>
    </xdr:from>
    <xdr:ext cx="468630" cy="257810"/>
    <xdr:sp macro="" textlink="">
      <xdr:nvSpPr>
        <xdr:cNvPr id="915" name="【庁舎】&#10;一人当たり面積該当値テキスト">
          <a:extLst>
            <a:ext uri="{FF2B5EF4-FFF2-40B4-BE49-F238E27FC236}">
              <a16:creationId xmlns:a16="http://schemas.microsoft.com/office/drawing/2014/main" id="{D408DD98-3D13-4A17-90CD-C1F24647ED0C}"/>
            </a:ext>
          </a:extLst>
        </xdr:cNvPr>
        <xdr:cNvSpPr txBox="1"/>
      </xdr:nvSpPr>
      <xdr:spPr>
        <a:xfrm>
          <a:off x="19989800" y="171996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6350</xdr:rowOff>
    </xdr:from>
    <xdr:to>
      <xdr:col>112</xdr:col>
      <xdr:colOff>38100</xdr:colOff>
      <xdr:row>105</xdr:row>
      <xdr:rowOff>107950</xdr:rowOff>
    </xdr:to>
    <xdr:sp macro="" textlink="">
      <xdr:nvSpPr>
        <xdr:cNvPr id="916" name="楕円 915">
          <a:extLst>
            <a:ext uri="{FF2B5EF4-FFF2-40B4-BE49-F238E27FC236}">
              <a16:creationId xmlns:a16="http://schemas.microsoft.com/office/drawing/2014/main" id="{595AE7BD-41BE-4289-8753-B0D01E8ED72E}"/>
            </a:ext>
          </a:extLst>
        </xdr:cNvPr>
        <xdr:cNvSpPr/>
      </xdr:nvSpPr>
      <xdr:spPr>
        <a:xfrm>
          <a:off x="19157950" y="17341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105</xdr:row>
      <xdr:rowOff>57150</xdr:rowOff>
    </xdr:from>
    <xdr:to>
      <xdr:col>116</xdr:col>
      <xdr:colOff>63500</xdr:colOff>
      <xdr:row>105</xdr:row>
      <xdr:rowOff>57150</xdr:rowOff>
    </xdr:to>
    <xdr:cxnSp macro="">
      <xdr:nvCxnSpPr>
        <xdr:cNvPr id="917" name="直線コネクタ 916">
          <a:extLst>
            <a:ext uri="{FF2B5EF4-FFF2-40B4-BE49-F238E27FC236}">
              <a16:creationId xmlns:a16="http://schemas.microsoft.com/office/drawing/2014/main" id="{0CF4E651-ED90-4818-B02A-8DAD5B945221}"/>
            </a:ext>
          </a:extLst>
        </xdr:cNvPr>
        <xdr:cNvCxnSpPr/>
      </xdr:nvCxnSpPr>
      <xdr:spPr>
        <a:xfrm>
          <a:off x="19202400" y="1739265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xdr:rowOff>
    </xdr:from>
    <xdr:to>
      <xdr:col>107</xdr:col>
      <xdr:colOff>101600</xdr:colOff>
      <xdr:row>105</xdr:row>
      <xdr:rowOff>115570</xdr:rowOff>
    </xdr:to>
    <xdr:sp macro="" textlink="">
      <xdr:nvSpPr>
        <xdr:cNvPr id="918" name="楕円 917">
          <a:extLst>
            <a:ext uri="{FF2B5EF4-FFF2-40B4-BE49-F238E27FC236}">
              <a16:creationId xmlns:a16="http://schemas.microsoft.com/office/drawing/2014/main" id="{418CF385-3274-45E7-96F5-647A2D54C8CD}"/>
            </a:ext>
          </a:extLst>
        </xdr:cNvPr>
        <xdr:cNvSpPr/>
      </xdr:nvSpPr>
      <xdr:spPr>
        <a:xfrm>
          <a:off x="1834515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57150</xdr:rowOff>
    </xdr:from>
    <xdr:to>
      <xdr:col>111</xdr:col>
      <xdr:colOff>171450</xdr:colOff>
      <xdr:row>105</xdr:row>
      <xdr:rowOff>64770</xdr:rowOff>
    </xdr:to>
    <xdr:cxnSp macro="">
      <xdr:nvCxnSpPr>
        <xdr:cNvPr id="919" name="直線コネクタ 918">
          <a:extLst>
            <a:ext uri="{FF2B5EF4-FFF2-40B4-BE49-F238E27FC236}">
              <a16:creationId xmlns:a16="http://schemas.microsoft.com/office/drawing/2014/main" id="{3F19AC25-0F23-46DF-BF34-BD47F9B7ADA1}"/>
            </a:ext>
          </a:extLst>
        </xdr:cNvPr>
        <xdr:cNvCxnSpPr/>
      </xdr:nvCxnSpPr>
      <xdr:spPr>
        <a:xfrm flipV="1">
          <a:off x="18395950" y="1739265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920" name="楕円 919">
          <a:extLst>
            <a:ext uri="{FF2B5EF4-FFF2-40B4-BE49-F238E27FC236}">
              <a16:creationId xmlns:a16="http://schemas.microsoft.com/office/drawing/2014/main" id="{D9840D35-7EDB-477B-96DB-8A5FA2222FDA}"/>
            </a:ext>
          </a:extLst>
        </xdr:cNvPr>
        <xdr:cNvSpPr/>
      </xdr:nvSpPr>
      <xdr:spPr>
        <a:xfrm>
          <a:off x="1755140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64770</xdr:rowOff>
    </xdr:from>
    <xdr:to>
      <xdr:col>107</xdr:col>
      <xdr:colOff>50800</xdr:colOff>
      <xdr:row>105</xdr:row>
      <xdr:rowOff>64770</xdr:rowOff>
    </xdr:to>
    <xdr:cxnSp macro="">
      <xdr:nvCxnSpPr>
        <xdr:cNvPr id="921" name="直線コネクタ 920">
          <a:extLst>
            <a:ext uri="{FF2B5EF4-FFF2-40B4-BE49-F238E27FC236}">
              <a16:creationId xmlns:a16="http://schemas.microsoft.com/office/drawing/2014/main" id="{75E64ACF-2058-4A1F-8DD8-45D1D3625146}"/>
            </a:ext>
          </a:extLst>
        </xdr:cNvPr>
        <xdr:cNvCxnSpPr/>
      </xdr:nvCxnSpPr>
      <xdr:spPr>
        <a:xfrm>
          <a:off x="17602200" y="1740027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36830</xdr:rowOff>
    </xdr:from>
    <xdr:to>
      <xdr:col>98</xdr:col>
      <xdr:colOff>38100</xdr:colOff>
      <xdr:row>105</xdr:row>
      <xdr:rowOff>138430</xdr:rowOff>
    </xdr:to>
    <xdr:sp macro="" textlink="">
      <xdr:nvSpPr>
        <xdr:cNvPr id="922" name="楕円 921">
          <a:extLst>
            <a:ext uri="{FF2B5EF4-FFF2-40B4-BE49-F238E27FC236}">
              <a16:creationId xmlns:a16="http://schemas.microsoft.com/office/drawing/2014/main" id="{1B6A0F1A-0BFE-4BA5-BA2D-3FDF4AD69B62}"/>
            </a:ext>
          </a:extLst>
        </xdr:cNvPr>
        <xdr:cNvSpPr/>
      </xdr:nvSpPr>
      <xdr:spPr>
        <a:xfrm>
          <a:off x="16757650" y="17372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105</xdr:row>
      <xdr:rowOff>64770</xdr:rowOff>
    </xdr:from>
    <xdr:to>
      <xdr:col>102</xdr:col>
      <xdr:colOff>114300</xdr:colOff>
      <xdr:row>105</xdr:row>
      <xdr:rowOff>87630</xdr:rowOff>
    </xdr:to>
    <xdr:cxnSp macro="">
      <xdr:nvCxnSpPr>
        <xdr:cNvPr id="923" name="直線コネクタ 922">
          <a:extLst>
            <a:ext uri="{FF2B5EF4-FFF2-40B4-BE49-F238E27FC236}">
              <a16:creationId xmlns:a16="http://schemas.microsoft.com/office/drawing/2014/main" id="{EB737387-B0B7-4F9A-AC95-EDAA1B6BCF8B}"/>
            </a:ext>
          </a:extLst>
        </xdr:cNvPr>
        <xdr:cNvCxnSpPr/>
      </xdr:nvCxnSpPr>
      <xdr:spPr>
        <a:xfrm flipV="1">
          <a:off x="16802100" y="1740027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148590</xdr:rowOff>
    </xdr:from>
    <xdr:ext cx="469900" cy="259080"/>
    <xdr:sp macro="" textlink="">
      <xdr:nvSpPr>
        <xdr:cNvPr id="924" name="n_1aveValue【庁舎】&#10;一人当たり面積">
          <a:extLst>
            <a:ext uri="{FF2B5EF4-FFF2-40B4-BE49-F238E27FC236}">
              <a16:creationId xmlns:a16="http://schemas.microsoft.com/office/drawing/2014/main" id="{27386857-C877-48D5-8446-36B46645CA97}"/>
            </a:ext>
          </a:extLst>
        </xdr:cNvPr>
        <xdr:cNvSpPr txBox="1"/>
      </xdr:nvSpPr>
      <xdr:spPr>
        <a:xfrm>
          <a:off x="18980150" y="17484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152400</xdr:rowOff>
    </xdr:from>
    <xdr:ext cx="469900" cy="259080"/>
    <xdr:sp macro="" textlink="">
      <xdr:nvSpPr>
        <xdr:cNvPr id="925" name="n_2aveValue【庁舎】&#10;一人当たり面積">
          <a:extLst>
            <a:ext uri="{FF2B5EF4-FFF2-40B4-BE49-F238E27FC236}">
              <a16:creationId xmlns:a16="http://schemas.microsoft.com/office/drawing/2014/main" id="{7C4D1870-3CEA-458A-95DD-3490543FCF90}"/>
            </a:ext>
          </a:extLst>
        </xdr:cNvPr>
        <xdr:cNvSpPr txBox="1"/>
      </xdr:nvSpPr>
      <xdr:spPr>
        <a:xfrm>
          <a:off x="18180050" y="17487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160020</xdr:rowOff>
    </xdr:from>
    <xdr:ext cx="469900" cy="259080"/>
    <xdr:sp macro="" textlink="">
      <xdr:nvSpPr>
        <xdr:cNvPr id="926" name="n_3aveValue【庁舎】&#10;一人当たり面積">
          <a:extLst>
            <a:ext uri="{FF2B5EF4-FFF2-40B4-BE49-F238E27FC236}">
              <a16:creationId xmlns:a16="http://schemas.microsoft.com/office/drawing/2014/main" id="{3040E9A4-F806-490A-BC44-EAF7D0C42382}"/>
            </a:ext>
          </a:extLst>
        </xdr:cNvPr>
        <xdr:cNvSpPr txBox="1"/>
      </xdr:nvSpPr>
      <xdr:spPr>
        <a:xfrm>
          <a:off x="17386300" y="17495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167640</xdr:rowOff>
    </xdr:from>
    <xdr:ext cx="469900" cy="257810"/>
    <xdr:sp macro="" textlink="">
      <xdr:nvSpPr>
        <xdr:cNvPr id="927" name="n_4aveValue【庁舎】&#10;一人当たり面積">
          <a:extLst>
            <a:ext uri="{FF2B5EF4-FFF2-40B4-BE49-F238E27FC236}">
              <a16:creationId xmlns:a16="http://schemas.microsoft.com/office/drawing/2014/main" id="{A79528C1-411A-455A-A8EA-91A0AF652BF0}"/>
            </a:ext>
          </a:extLst>
        </xdr:cNvPr>
        <xdr:cNvSpPr txBox="1"/>
      </xdr:nvSpPr>
      <xdr:spPr>
        <a:xfrm>
          <a:off x="16592550" y="175031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124460</xdr:rowOff>
    </xdr:from>
    <xdr:ext cx="469900" cy="259080"/>
    <xdr:sp macro="" textlink="">
      <xdr:nvSpPr>
        <xdr:cNvPr id="928" name="n_1mainValue【庁舎】&#10;一人当たり面積">
          <a:extLst>
            <a:ext uri="{FF2B5EF4-FFF2-40B4-BE49-F238E27FC236}">
              <a16:creationId xmlns:a16="http://schemas.microsoft.com/office/drawing/2014/main" id="{580B3730-E54B-4E2C-81A0-0B3125A05F64}"/>
            </a:ext>
          </a:extLst>
        </xdr:cNvPr>
        <xdr:cNvSpPr txBox="1"/>
      </xdr:nvSpPr>
      <xdr:spPr>
        <a:xfrm>
          <a:off x="18980150" y="17129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132080</xdr:rowOff>
    </xdr:from>
    <xdr:ext cx="469900" cy="257810"/>
    <xdr:sp macro="" textlink="">
      <xdr:nvSpPr>
        <xdr:cNvPr id="929" name="n_2mainValue【庁舎】&#10;一人当たり面積">
          <a:extLst>
            <a:ext uri="{FF2B5EF4-FFF2-40B4-BE49-F238E27FC236}">
              <a16:creationId xmlns:a16="http://schemas.microsoft.com/office/drawing/2014/main" id="{6E92CFCF-E32B-4505-97DD-B25956226027}"/>
            </a:ext>
          </a:extLst>
        </xdr:cNvPr>
        <xdr:cNvSpPr txBox="1"/>
      </xdr:nvSpPr>
      <xdr:spPr>
        <a:xfrm>
          <a:off x="18180050" y="171373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132080</xdr:rowOff>
    </xdr:from>
    <xdr:ext cx="469900" cy="257810"/>
    <xdr:sp macro="" textlink="">
      <xdr:nvSpPr>
        <xdr:cNvPr id="930" name="n_3mainValue【庁舎】&#10;一人当たり面積">
          <a:extLst>
            <a:ext uri="{FF2B5EF4-FFF2-40B4-BE49-F238E27FC236}">
              <a16:creationId xmlns:a16="http://schemas.microsoft.com/office/drawing/2014/main" id="{9E08DA2A-4A06-445A-8E0C-3098AE213813}"/>
            </a:ext>
          </a:extLst>
        </xdr:cNvPr>
        <xdr:cNvSpPr txBox="1"/>
      </xdr:nvSpPr>
      <xdr:spPr>
        <a:xfrm>
          <a:off x="17386300" y="171373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154940</xdr:rowOff>
    </xdr:from>
    <xdr:ext cx="469900" cy="257810"/>
    <xdr:sp macro="" textlink="">
      <xdr:nvSpPr>
        <xdr:cNvPr id="931" name="n_4mainValue【庁舎】&#10;一人当たり面積">
          <a:extLst>
            <a:ext uri="{FF2B5EF4-FFF2-40B4-BE49-F238E27FC236}">
              <a16:creationId xmlns:a16="http://schemas.microsoft.com/office/drawing/2014/main" id="{86663CA9-BBDB-441E-B198-BC0C19F05984}"/>
            </a:ext>
          </a:extLst>
        </xdr:cNvPr>
        <xdr:cNvSpPr txBox="1"/>
      </xdr:nvSpPr>
      <xdr:spPr>
        <a:xfrm>
          <a:off x="16592550" y="171602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2" name="正方形/長方形 931">
          <a:extLst>
            <a:ext uri="{FF2B5EF4-FFF2-40B4-BE49-F238E27FC236}">
              <a16:creationId xmlns:a16="http://schemas.microsoft.com/office/drawing/2014/main" id="{7CA535FE-A9B2-4BF2-8A96-ED68B0FDFA8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3" name="正方形/長方形 932">
          <a:extLst>
            <a:ext uri="{FF2B5EF4-FFF2-40B4-BE49-F238E27FC236}">
              <a16:creationId xmlns:a16="http://schemas.microsoft.com/office/drawing/2014/main" id="{DE249ACA-AEF9-4E35-AC00-096548D2FB89}"/>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4" name="テキスト ボックス 933">
          <a:extLst>
            <a:ext uri="{FF2B5EF4-FFF2-40B4-BE49-F238E27FC236}">
              <a16:creationId xmlns:a16="http://schemas.microsoft.com/office/drawing/2014/main" id="{A957B7C8-BA9A-46E6-8C6E-09D825AAD8E2}"/>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有形固定資産減価償却率は、類似団体の平均と比較すると本市は同程度の水準となっている。そのうち、特に有形固定資産減価償却率が高くなっている施設は、保健センター・保健所と庁舎である。保健センター・保健所は、施設本体の有形固定資産減価償却率は低いものの、付随する施設で償却率が高い傾向があるためである。また、庁舎については、施設本体の有形固定資産減価償却率が高い傾向にある。</a:t>
          </a:r>
        </a:p>
        <a:p>
          <a:r>
            <a:rPr kumimoji="1" lang="ja-JP" altLang="en-US" sz="1300">
              <a:latin typeface="ＭＳ Ｐゴシック"/>
              <a:ea typeface="ＭＳ Ｐゴシック"/>
            </a:rPr>
            <a:t>　本市にあっては、人口推移等を踏まえつつ、宮崎市公共施設等総合管理計画に基づく施設の長寿命化や最適な公共施設サービスの提供を行うこととしており、庁舎については新庁舎への移転に向けて計画を進めている最中である。</a:t>
          </a: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14" t="s">
        <v>131</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5" x14ac:dyDescent="0.2">
      <c r="B2" s="3" t="s">
        <v>133</v>
      </c>
      <c r="C2" s="3"/>
      <c r="D2" s="10"/>
    </row>
    <row r="3" spans="1:119" ht="18.75" customHeight="1" x14ac:dyDescent="0.2">
      <c r="A3" s="2"/>
      <c r="B3" s="469" t="s">
        <v>136</v>
      </c>
      <c r="C3" s="470"/>
      <c r="D3" s="470"/>
      <c r="E3" s="471"/>
      <c r="F3" s="471"/>
      <c r="G3" s="471"/>
      <c r="H3" s="471"/>
      <c r="I3" s="471"/>
      <c r="J3" s="471"/>
      <c r="K3" s="471"/>
      <c r="L3" s="471" t="s">
        <v>138</v>
      </c>
      <c r="M3" s="471"/>
      <c r="N3" s="471"/>
      <c r="O3" s="471"/>
      <c r="P3" s="471"/>
      <c r="Q3" s="471"/>
      <c r="R3" s="478"/>
      <c r="S3" s="478"/>
      <c r="T3" s="478"/>
      <c r="U3" s="478"/>
      <c r="V3" s="479"/>
      <c r="W3" s="318" t="s">
        <v>139</v>
      </c>
      <c r="X3" s="319"/>
      <c r="Y3" s="319"/>
      <c r="Z3" s="319"/>
      <c r="AA3" s="319"/>
      <c r="AB3" s="470"/>
      <c r="AC3" s="478" t="s">
        <v>141</v>
      </c>
      <c r="AD3" s="319"/>
      <c r="AE3" s="319"/>
      <c r="AF3" s="319"/>
      <c r="AG3" s="319"/>
      <c r="AH3" s="319"/>
      <c r="AI3" s="319"/>
      <c r="AJ3" s="319"/>
      <c r="AK3" s="319"/>
      <c r="AL3" s="320"/>
      <c r="AM3" s="318" t="s">
        <v>144</v>
      </c>
      <c r="AN3" s="319"/>
      <c r="AO3" s="319"/>
      <c r="AP3" s="319"/>
      <c r="AQ3" s="319"/>
      <c r="AR3" s="319"/>
      <c r="AS3" s="319"/>
      <c r="AT3" s="319"/>
      <c r="AU3" s="319"/>
      <c r="AV3" s="319"/>
      <c r="AW3" s="319"/>
      <c r="AX3" s="320"/>
      <c r="AY3" s="315" t="s">
        <v>4</v>
      </c>
      <c r="AZ3" s="316"/>
      <c r="BA3" s="316"/>
      <c r="BB3" s="316"/>
      <c r="BC3" s="316"/>
      <c r="BD3" s="316"/>
      <c r="BE3" s="316"/>
      <c r="BF3" s="316"/>
      <c r="BG3" s="316"/>
      <c r="BH3" s="316"/>
      <c r="BI3" s="316"/>
      <c r="BJ3" s="316"/>
      <c r="BK3" s="316"/>
      <c r="BL3" s="316"/>
      <c r="BM3" s="317"/>
      <c r="BN3" s="318" t="s">
        <v>148</v>
      </c>
      <c r="BO3" s="319"/>
      <c r="BP3" s="319"/>
      <c r="BQ3" s="319"/>
      <c r="BR3" s="319"/>
      <c r="BS3" s="319"/>
      <c r="BT3" s="319"/>
      <c r="BU3" s="320"/>
      <c r="BV3" s="318" t="s">
        <v>149</v>
      </c>
      <c r="BW3" s="319"/>
      <c r="BX3" s="319"/>
      <c r="BY3" s="319"/>
      <c r="BZ3" s="319"/>
      <c r="CA3" s="319"/>
      <c r="CB3" s="319"/>
      <c r="CC3" s="320"/>
      <c r="CD3" s="315" t="s">
        <v>4</v>
      </c>
      <c r="CE3" s="316"/>
      <c r="CF3" s="316"/>
      <c r="CG3" s="316"/>
      <c r="CH3" s="316"/>
      <c r="CI3" s="316"/>
      <c r="CJ3" s="316"/>
      <c r="CK3" s="316"/>
      <c r="CL3" s="316"/>
      <c r="CM3" s="316"/>
      <c r="CN3" s="316"/>
      <c r="CO3" s="316"/>
      <c r="CP3" s="316"/>
      <c r="CQ3" s="316"/>
      <c r="CR3" s="316"/>
      <c r="CS3" s="317"/>
      <c r="CT3" s="318" t="s">
        <v>150</v>
      </c>
      <c r="CU3" s="319"/>
      <c r="CV3" s="319"/>
      <c r="CW3" s="319"/>
      <c r="CX3" s="319"/>
      <c r="CY3" s="319"/>
      <c r="CZ3" s="319"/>
      <c r="DA3" s="320"/>
      <c r="DB3" s="318" t="s">
        <v>46</v>
      </c>
      <c r="DC3" s="319"/>
      <c r="DD3" s="319"/>
      <c r="DE3" s="319"/>
      <c r="DF3" s="319"/>
      <c r="DG3" s="319"/>
      <c r="DH3" s="319"/>
      <c r="DI3" s="320"/>
    </row>
    <row r="4" spans="1:119" ht="18.75" customHeight="1" x14ac:dyDescent="0.2">
      <c r="A4" s="2"/>
      <c r="B4" s="472"/>
      <c r="C4" s="473"/>
      <c r="D4" s="473"/>
      <c r="E4" s="474"/>
      <c r="F4" s="474"/>
      <c r="G4" s="474"/>
      <c r="H4" s="474"/>
      <c r="I4" s="474"/>
      <c r="J4" s="474"/>
      <c r="K4" s="474"/>
      <c r="L4" s="474"/>
      <c r="M4" s="474"/>
      <c r="N4" s="474"/>
      <c r="O4" s="474"/>
      <c r="P4" s="474"/>
      <c r="Q4" s="474"/>
      <c r="R4" s="480"/>
      <c r="S4" s="480"/>
      <c r="T4" s="480"/>
      <c r="U4" s="480"/>
      <c r="V4" s="481"/>
      <c r="W4" s="484"/>
      <c r="X4" s="463"/>
      <c r="Y4" s="463"/>
      <c r="Z4" s="463"/>
      <c r="AA4" s="463"/>
      <c r="AB4" s="473"/>
      <c r="AC4" s="480"/>
      <c r="AD4" s="463"/>
      <c r="AE4" s="463"/>
      <c r="AF4" s="463"/>
      <c r="AG4" s="463"/>
      <c r="AH4" s="463"/>
      <c r="AI4" s="463"/>
      <c r="AJ4" s="463"/>
      <c r="AK4" s="463"/>
      <c r="AL4" s="487"/>
      <c r="AM4" s="485"/>
      <c r="AN4" s="486"/>
      <c r="AO4" s="486"/>
      <c r="AP4" s="486"/>
      <c r="AQ4" s="486"/>
      <c r="AR4" s="486"/>
      <c r="AS4" s="486"/>
      <c r="AT4" s="486"/>
      <c r="AU4" s="486"/>
      <c r="AV4" s="486"/>
      <c r="AW4" s="486"/>
      <c r="AX4" s="488"/>
      <c r="AY4" s="321" t="s">
        <v>152</v>
      </c>
      <c r="AZ4" s="322"/>
      <c r="BA4" s="322"/>
      <c r="BB4" s="322"/>
      <c r="BC4" s="322"/>
      <c r="BD4" s="322"/>
      <c r="BE4" s="322"/>
      <c r="BF4" s="322"/>
      <c r="BG4" s="322"/>
      <c r="BH4" s="322"/>
      <c r="BI4" s="322"/>
      <c r="BJ4" s="322"/>
      <c r="BK4" s="322"/>
      <c r="BL4" s="322"/>
      <c r="BM4" s="323"/>
      <c r="BN4" s="324">
        <v>209156748</v>
      </c>
      <c r="BO4" s="325"/>
      <c r="BP4" s="325"/>
      <c r="BQ4" s="325"/>
      <c r="BR4" s="325"/>
      <c r="BS4" s="325"/>
      <c r="BT4" s="325"/>
      <c r="BU4" s="326"/>
      <c r="BV4" s="324">
        <v>202966368</v>
      </c>
      <c r="BW4" s="325"/>
      <c r="BX4" s="325"/>
      <c r="BY4" s="325"/>
      <c r="BZ4" s="325"/>
      <c r="CA4" s="325"/>
      <c r="CB4" s="325"/>
      <c r="CC4" s="326"/>
      <c r="CD4" s="327" t="s">
        <v>153</v>
      </c>
      <c r="CE4" s="328"/>
      <c r="CF4" s="328"/>
      <c r="CG4" s="328"/>
      <c r="CH4" s="328"/>
      <c r="CI4" s="328"/>
      <c r="CJ4" s="328"/>
      <c r="CK4" s="328"/>
      <c r="CL4" s="328"/>
      <c r="CM4" s="328"/>
      <c r="CN4" s="328"/>
      <c r="CO4" s="328"/>
      <c r="CP4" s="328"/>
      <c r="CQ4" s="328"/>
      <c r="CR4" s="328"/>
      <c r="CS4" s="329"/>
      <c r="CT4" s="330">
        <v>3.9</v>
      </c>
      <c r="CU4" s="331"/>
      <c r="CV4" s="331"/>
      <c r="CW4" s="331"/>
      <c r="CX4" s="331"/>
      <c r="CY4" s="331"/>
      <c r="CZ4" s="331"/>
      <c r="DA4" s="332"/>
      <c r="DB4" s="330">
        <v>4.2</v>
      </c>
      <c r="DC4" s="331"/>
      <c r="DD4" s="331"/>
      <c r="DE4" s="331"/>
      <c r="DF4" s="331"/>
      <c r="DG4" s="331"/>
      <c r="DH4" s="331"/>
      <c r="DI4" s="332"/>
    </row>
    <row r="5" spans="1:119" ht="18.75" customHeight="1" x14ac:dyDescent="0.2">
      <c r="A5" s="2"/>
      <c r="B5" s="475"/>
      <c r="C5" s="476"/>
      <c r="D5" s="476"/>
      <c r="E5" s="477"/>
      <c r="F5" s="477"/>
      <c r="G5" s="477"/>
      <c r="H5" s="477"/>
      <c r="I5" s="477"/>
      <c r="J5" s="477"/>
      <c r="K5" s="477"/>
      <c r="L5" s="477"/>
      <c r="M5" s="477"/>
      <c r="N5" s="477"/>
      <c r="O5" s="477"/>
      <c r="P5" s="477"/>
      <c r="Q5" s="477"/>
      <c r="R5" s="482"/>
      <c r="S5" s="482"/>
      <c r="T5" s="482"/>
      <c r="U5" s="482"/>
      <c r="V5" s="483"/>
      <c r="W5" s="485"/>
      <c r="X5" s="486"/>
      <c r="Y5" s="486"/>
      <c r="Z5" s="486"/>
      <c r="AA5" s="486"/>
      <c r="AB5" s="476"/>
      <c r="AC5" s="482"/>
      <c r="AD5" s="486"/>
      <c r="AE5" s="486"/>
      <c r="AF5" s="486"/>
      <c r="AG5" s="486"/>
      <c r="AH5" s="486"/>
      <c r="AI5" s="486"/>
      <c r="AJ5" s="486"/>
      <c r="AK5" s="486"/>
      <c r="AL5" s="488"/>
      <c r="AM5" s="333" t="s">
        <v>155</v>
      </c>
      <c r="AN5" s="334"/>
      <c r="AO5" s="334"/>
      <c r="AP5" s="334"/>
      <c r="AQ5" s="334"/>
      <c r="AR5" s="334"/>
      <c r="AS5" s="334"/>
      <c r="AT5" s="335"/>
      <c r="AU5" s="336" t="s">
        <v>69</v>
      </c>
      <c r="AV5" s="337"/>
      <c r="AW5" s="337"/>
      <c r="AX5" s="337"/>
      <c r="AY5" s="338" t="s">
        <v>145</v>
      </c>
      <c r="AZ5" s="339"/>
      <c r="BA5" s="339"/>
      <c r="BB5" s="339"/>
      <c r="BC5" s="339"/>
      <c r="BD5" s="339"/>
      <c r="BE5" s="339"/>
      <c r="BF5" s="339"/>
      <c r="BG5" s="339"/>
      <c r="BH5" s="339"/>
      <c r="BI5" s="339"/>
      <c r="BJ5" s="339"/>
      <c r="BK5" s="339"/>
      <c r="BL5" s="339"/>
      <c r="BM5" s="340"/>
      <c r="BN5" s="341">
        <v>203585950</v>
      </c>
      <c r="BO5" s="342"/>
      <c r="BP5" s="342"/>
      <c r="BQ5" s="342"/>
      <c r="BR5" s="342"/>
      <c r="BS5" s="342"/>
      <c r="BT5" s="342"/>
      <c r="BU5" s="343"/>
      <c r="BV5" s="341">
        <v>196247545</v>
      </c>
      <c r="BW5" s="342"/>
      <c r="BX5" s="342"/>
      <c r="BY5" s="342"/>
      <c r="BZ5" s="342"/>
      <c r="CA5" s="342"/>
      <c r="CB5" s="342"/>
      <c r="CC5" s="343"/>
      <c r="CD5" s="344" t="s">
        <v>157</v>
      </c>
      <c r="CE5" s="345"/>
      <c r="CF5" s="345"/>
      <c r="CG5" s="345"/>
      <c r="CH5" s="345"/>
      <c r="CI5" s="345"/>
      <c r="CJ5" s="345"/>
      <c r="CK5" s="345"/>
      <c r="CL5" s="345"/>
      <c r="CM5" s="345"/>
      <c r="CN5" s="345"/>
      <c r="CO5" s="345"/>
      <c r="CP5" s="345"/>
      <c r="CQ5" s="345"/>
      <c r="CR5" s="345"/>
      <c r="CS5" s="346"/>
      <c r="CT5" s="347">
        <v>92.4</v>
      </c>
      <c r="CU5" s="348"/>
      <c r="CV5" s="348"/>
      <c r="CW5" s="348"/>
      <c r="CX5" s="348"/>
      <c r="CY5" s="348"/>
      <c r="CZ5" s="348"/>
      <c r="DA5" s="349"/>
      <c r="DB5" s="347">
        <v>94.3</v>
      </c>
      <c r="DC5" s="348"/>
      <c r="DD5" s="348"/>
      <c r="DE5" s="348"/>
      <c r="DF5" s="348"/>
      <c r="DG5" s="348"/>
      <c r="DH5" s="348"/>
      <c r="DI5" s="349"/>
    </row>
    <row r="6" spans="1:119" ht="18.75" customHeight="1" x14ac:dyDescent="0.2">
      <c r="A6" s="2"/>
      <c r="B6" s="489" t="s">
        <v>160</v>
      </c>
      <c r="C6" s="490"/>
      <c r="D6" s="490"/>
      <c r="E6" s="491"/>
      <c r="F6" s="491"/>
      <c r="G6" s="491"/>
      <c r="H6" s="491"/>
      <c r="I6" s="491"/>
      <c r="J6" s="491"/>
      <c r="K6" s="491"/>
      <c r="L6" s="491" t="s">
        <v>162</v>
      </c>
      <c r="M6" s="491"/>
      <c r="N6" s="491"/>
      <c r="O6" s="491"/>
      <c r="P6" s="491"/>
      <c r="Q6" s="491"/>
      <c r="R6" s="495"/>
      <c r="S6" s="495"/>
      <c r="T6" s="495"/>
      <c r="U6" s="495"/>
      <c r="V6" s="496"/>
      <c r="W6" s="499" t="s">
        <v>163</v>
      </c>
      <c r="X6" s="500"/>
      <c r="Y6" s="500"/>
      <c r="Z6" s="500"/>
      <c r="AA6" s="500"/>
      <c r="AB6" s="490"/>
      <c r="AC6" s="501" t="s">
        <v>164</v>
      </c>
      <c r="AD6" s="502"/>
      <c r="AE6" s="502"/>
      <c r="AF6" s="502"/>
      <c r="AG6" s="502"/>
      <c r="AH6" s="502"/>
      <c r="AI6" s="502"/>
      <c r="AJ6" s="502"/>
      <c r="AK6" s="502"/>
      <c r="AL6" s="503"/>
      <c r="AM6" s="333" t="s">
        <v>73</v>
      </c>
      <c r="AN6" s="334"/>
      <c r="AO6" s="334"/>
      <c r="AP6" s="334"/>
      <c r="AQ6" s="334"/>
      <c r="AR6" s="334"/>
      <c r="AS6" s="334"/>
      <c r="AT6" s="335"/>
      <c r="AU6" s="336" t="s">
        <v>69</v>
      </c>
      <c r="AV6" s="337"/>
      <c r="AW6" s="337"/>
      <c r="AX6" s="337"/>
      <c r="AY6" s="338" t="s">
        <v>165</v>
      </c>
      <c r="AZ6" s="339"/>
      <c r="BA6" s="339"/>
      <c r="BB6" s="339"/>
      <c r="BC6" s="339"/>
      <c r="BD6" s="339"/>
      <c r="BE6" s="339"/>
      <c r="BF6" s="339"/>
      <c r="BG6" s="339"/>
      <c r="BH6" s="339"/>
      <c r="BI6" s="339"/>
      <c r="BJ6" s="339"/>
      <c r="BK6" s="339"/>
      <c r="BL6" s="339"/>
      <c r="BM6" s="340"/>
      <c r="BN6" s="341">
        <v>5570798</v>
      </c>
      <c r="BO6" s="342"/>
      <c r="BP6" s="342"/>
      <c r="BQ6" s="342"/>
      <c r="BR6" s="342"/>
      <c r="BS6" s="342"/>
      <c r="BT6" s="342"/>
      <c r="BU6" s="343"/>
      <c r="BV6" s="341">
        <v>6718823</v>
      </c>
      <c r="BW6" s="342"/>
      <c r="BX6" s="342"/>
      <c r="BY6" s="342"/>
      <c r="BZ6" s="342"/>
      <c r="CA6" s="342"/>
      <c r="CB6" s="342"/>
      <c r="CC6" s="343"/>
      <c r="CD6" s="344" t="s">
        <v>168</v>
      </c>
      <c r="CE6" s="345"/>
      <c r="CF6" s="345"/>
      <c r="CG6" s="345"/>
      <c r="CH6" s="345"/>
      <c r="CI6" s="345"/>
      <c r="CJ6" s="345"/>
      <c r="CK6" s="345"/>
      <c r="CL6" s="345"/>
      <c r="CM6" s="345"/>
      <c r="CN6" s="345"/>
      <c r="CO6" s="345"/>
      <c r="CP6" s="345"/>
      <c r="CQ6" s="345"/>
      <c r="CR6" s="345"/>
      <c r="CS6" s="346"/>
      <c r="CT6" s="350">
        <v>93.4</v>
      </c>
      <c r="CU6" s="351"/>
      <c r="CV6" s="351"/>
      <c r="CW6" s="351"/>
      <c r="CX6" s="351"/>
      <c r="CY6" s="351"/>
      <c r="CZ6" s="351"/>
      <c r="DA6" s="352"/>
      <c r="DB6" s="350">
        <v>96.3</v>
      </c>
      <c r="DC6" s="351"/>
      <c r="DD6" s="351"/>
      <c r="DE6" s="351"/>
      <c r="DF6" s="351"/>
      <c r="DG6" s="351"/>
      <c r="DH6" s="351"/>
      <c r="DI6" s="352"/>
    </row>
    <row r="7" spans="1:119" ht="18.75" customHeight="1" x14ac:dyDescent="0.2">
      <c r="A7" s="2"/>
      <c r="B7" s="472"/>
      <c r="C7" s="473"/>
      <c r="D7" s="473"/>
      <c r="E7" s="474"/>
      <c r="F7" s="474"/>
      <c r="G7" s="474"/>
      <c r="H7" s="474"/>
      <c r="I7" s="474"/>
      <c r="J7" s="474"/>
      <c r="K7" s="474"/>
      <c r="L7" s="474"/>
      <c r="M7" s="474"/>
      <c r="N7" s="474"/>
      <c r="O7" s="474"/>
      <c r="P7" s="474"/>
      <c r="Q7" s="474"/>
      <c r="R7" s="480"/>
      <c r="S7" s="480"/>
      <c r="T7" s="480"/>
      <c r="U7" s="480"/>
      <c r="V7" s="481"/>
      <c r="W7" s="484"/>
      <c r="X7" s="463"/>
      <c r="Y7" s="463"/>
      <c r="Z7" s="463"/>
      <c r="AA7" s="463"/>
      <c r="AB7" s="473"/>
      <c r="AC7" s="504"/>
      <c r="AD7" s="462"/>
      <c r="AE7" s="462"/>
      <c r="AF7" s="462"/>
      <c r="AG7" s="462"/>
      <c r="AH7" s="462"/>
      <c r="AI7" s="462"/>
      <c r="AJ7" s="462"/>
      <c r="AK7" s="462"/>
      <c r="AL7" s="505"/>
      <c r="AM7" s="333" t="s">
        <v>132</v>
      </c>
      <c r="AN7" s="334"/>
      <c r="AO7" s="334"/>
      <c r="AP7" s="334"/>
      <c r="AQ7" s="334"/>
      <c r="AR7" s="334"/>
      <c r="AS7" s="334"/>
      <c r="AT7" s="335"/>
      <c r="AU7" s="336" t="s">
        <v>69</v>
      </c>
      <c r="AV7" s="337"/>
      <c r="AW7" s="337"/>
      <c r="AX7" s="337"/>
      <c r="AY7" s="338" t="s">
        <v>169</v>
      </c>
      <c r="AZ7" s="339"/>
      <c r="BA7" s="339"/>
      <c r="BB7" s="339"/>
      <c r="BC7" s="339"/>
      <c r="BD7" s="339"/>
      <c r="BE7" s="339"/>
      <c r="BF7" s="339"/>
      <c r="BG7" s="339"/>
      <c r="BH7" s="339"/>
      <c r="BI7" s="339"/>
      <c r="BJ7" s="339"/>
      <c r="BK7" s="339"/>
      <c r="BL7" s="339"/>
      <c r="BM7" s="340"/>
      <c r="BN7" s="341">
        <v>1849151</v>
      </c>
      <c r="BO7" s="342"/>
      <c r="BP7" s="342"/>
      <c r="BQ7" s="342"/>
      <c r="BR7" s="342"/>
      <c r="BS7" s="342"/>
      <c r="BT7" s="342"/>
      <c r="BU7" s="343"/>
      <c r="BV7" s="341">
        <v>2810293</v>
      </c>
      <c r="BW7" s="342"/>
      <c r="BX7" s="342"/>
      <c r="BY7" s="342"/>
      <c r="BZ7" s="342"/>
      <c r="CA7" s="342"/>
      <c r="CB7" s="342"/>
      <c r="CC7" s="343"/>
      <c r="CD7" s="344" t="s">
        <v>170</v>
      </c>
      <c r="CE7" s="345"/>
      <c r="CF7" s="345"/>
      <c r="CG7" s="345"/>
      <c r="CH7" s="345"/>
      <c r="CI7" s="345"/>
      <c r="CJ7" s="345"/>
      <c r="CK7" s="345"/>
      <c r="CL7" s="345"/>
      <c r="CM7" s="345"/>
      <c r="CN7" s="345"/>
      <c r="CO7" s="345"/>
      <c r="CP7" s="345"/>
      <c r="CQ7" s="345"/>
      <c r="CR7" s="345"/>
      <c r="CS7" s="346"/>
      <c r="CT7" s="341">
        <v>94716911</v>
      </c>
      <c r="CU7" s="342"/>
      <c r="CV7" s="342"/>
      <c r="CW7" s="342"/>
      <c r="CX7" s="342"/>
      <c r="CY7" s="342"/>
      <c r="CZ7" s="342"/>
      <c r="DA7" s="343"/>
      <c r="DB7" s="341">
        <v>92600265</v>
      </c>
      <c r="DC7" s="342"/>
      <c r="DD7" s="342"/>
      <c r="DE7" s="342"/>
      <c r="DF7" s="342"/>
      <c r="DG7" s="342"/>
      <c r="DH7" s="342"/>
      <c r="DI7" s="343"/>
    </row>
    <row r="8" spans="1:119" ht="18.75" customHeight="1" x14ac:dyDescent="0.2">
      <c r="A8" s="2"/>
      <c r="B8" s="492"/>
      <c r="C8" s="493"/>
      <c r="D8" s="493"/>
      <c r="E8" s="494"/>
      <c r="F8" s="494"/>
      <c r="G8" s="494"/>
      <c r="H8" s="494"/>
      <c r="I8" s="494"/>
      <c r="J8" s="494"/>
      <c r="K8" s="494"/>
      <c r="L8" s="494"/>
      <c r="M8" s="494"/>
      <c r="N8" s="494"/>
      <c r="O8" s="494"/>
      <c r="P8" s="494"/>
      <c r="Q8" s="494"/>
      <c r="R8" s="497"/>
      <c r="S8" s="497"/>
      <c r="T8" s="497"/>
      <c r="U8" s="497"/>
      <c r="V8" s="498"/>
      <c r="W8" s="431"/>
      <c r="X8" s="432"/>
      <c r="Y8" s="432"/>
      <c r="Z8" s="432"/>
      <c r="AA8" s="432"/>
      <c r="AB8" s="493"/>
      <c r="AC8" s="506"/>
      <c r="AD8" s="507"/>
      <c r="AE8" s="507"/>
      <c r="AF8" s="507"/>
      <c r="AG8" s="507"/>
      <c r="AH8" s="507"/>
      <c r="AI8" s="507"/>
      <c r="AJ8" s="507"/>
      <c r="AK8" s="507"/>
      <c r="AL8" s="508"/>
      <c r="AM8" s="333" t="s">
        <v>172</v>
      </c>
      <c r="AN8" s="334"/>
      <c r="AO8" s="334"/>
      <c r="AP8" s="334"/>
      <c r="AQ8" s="334"/>
      <c r="AR8" s="334"/>
      <c r="AS8" s="334"/>
      <c r="AT8" s="335"/>
      <c r="AU8" s="336" t="s">
        <v>69</v>
      </c>
      <c r="AV8" s="337"/>
      <c r="AW8" s="337"/>
      <c r="AX8" s="337"/>
      <c r="AY8" s="338" t="s">
        <v>174</v>
      </c>
      <c r="AZ8" s="339"/>
      <c r="BA8" s="339"/>
      <c r="BB8" s="339"/>
      <c r="BC8" s="339"/>
      <c r="BD8" s="339"/>
      <c r="BE8" s="339"/>
      <c r="BF8" s="339"/>
      <c r="BG8" s="339"/>
      <c r="BH8" s="339"/>
      <c r="BI8" s="339"/>
      <c r="BJ8" s="339"/>
      <c r="BK8" s="339"/>
      <c r="BL8" s="339"/>
      <c r="BM8" s="340"/>
      <c r="BN8" s="341">
        <v>3721647</v>
      </c>
      <c r="BO8" s="342"/>
      <c r="BP8" s="342"/>
      <c r="BQ8" s="342"/>
      <c r="BR8" s="342"/>
      <c r="BS8" s="342"/>
      <c r="BT8" s="342"/>
      <c r="BU8" s="343"/>
      <c r="BV8" s="341">
        <v>3908530</v>
      </c>
      <c r="BW8" s="342"/>
      <c r="BX8" s="342"/>
      <c r="BY8" s="342"/>
      <c r="BZ8" s="342"/>
      <c r="CA8" s="342"/>
      <c r="CB8" s="342"/>
      <c r="CC8" s="343"/>
      <c r="CD8" s="344" t="s">
        <v>175</v>
      </c>
      <c r="CE8" s="345"/>
      <c r="CF8" s="345"/>
      <c r="CG8" s="345"/>
      <c r="CH8" s="345"/>
      <c r="CI8" s="345"/>
      <c r="CJ8" s="345"/>
      <c r="CK8" s="345"/>
      <c r="CL8" s="345"/>
      <c r="CM8" s="345"/>
      <c r="CN8" s="345"/>
      <c r="CO8" s="345"/>
      <c r="CP8" s="345"/>
      <c r="CQ8" s="345"/>
      <c r="CR8" s="345"/>
      <c r="CS8" s="346"/>
      <c r="CT8" s="353">
        <v>0.69</v>
      </c>
      <c r="CU8" s="354"/>
      <c r="CV8" s="354"/>
      <c r="CW8" s="354"/>
      <c r="CX8" s="354"/>
      <c r="CY8" s="354"/>
      <c r="CZ8" s="354"/>
      <c r="DA8" s="355"/>
      <c r="DB8" s="353">
        <v>0.69</v>
      </c>
      <c r="DC8" s="354"/>
      <c r="DD8" s="354"/>
      <c r="DE8" s="354"/>
      <c r="DF8" s="354"/>
      <c r="DG8" s="354"/>
      <c r="DH8" s="354"/>
      <c r="DI8" s="355"/>
    </row>
    <row r="9" spans="1:119" ht="18.75" customHeight="1" x14ac:dyDescent="0.2">
      <c r="A9" s="2"/>
      <c r="B9" s="315" t="s">
        <v>18</v>
      </c>
      <c r="C9" s="316"/>
      <c r="D9" s="316"/>
      <c r="E9" s="316"/>
      <c r="F9" s="316"/>
      <c r="G9" s="316"/>
      <c r="H9" s="316"/>
      <c r="I9" s="316"/>
      <c r="J9" s="316"/>
      <c r="K9" s="413"/>
      <c r="L9" s="366" t="s">
        <v>10</v>
      </c>
      <c r="M9" s="367"/>
      <c r="N9" s="367"/>
      <c r="O9" s="367"/>
      <c r="P9" s="367"/>
      <c r="Q9" s="368"/>
      <c r="R9" s="369">
        <v>401339</v>
      </c>
      <c r="S9" s="370"/>
      <c r="T9" s="370"/>
      <c r="U9" s="370"/>
      <c r="V9" s="371"/>
      <c r="W9" s="318" t="s">
        <v>176</v>
      </c>
      <c r="X9" s="319"/>
      <c r="Y9" s="319"/>
      <c r="Z9" s="319"/>
      <c r="AA9" s="319"/>
      <c r="AB9" s="319"/>
      <c r="AC9" s="319"/>
      <c r="AD9" s="319"/>
      <c r="AE9" s="319"/>
      <c r="AF9" s="319"/>
      <c r="AG9" s="319"/>
      <c r="AH9" s="319"/>
      <c r="AI9" s="319"/>
      <c r="AJ9" s="319"/>
      <c r="AK9" s="319"/>
      <c r="AL9" s="320"/>
      <c r="AM9" s="333" t="s">
        <v>178</v>
      </c>
      <c r="AN9" s="334"/>
      <c r="AO9" s="334"/>
      <c r="AP9" s="334"/>
      <c r="AQ9" s="334"/>
      <c r="AR9" s="334"/>
      <c r="AS9" s="334"/>
      <c r="AT9" s="335"/>
      <c r="AU9" s="336" t="s">
        <v>69</v>
      </c>
      <c r="AV9" s="337"/>
      <c r="AW9" s="337"/>
      <c r="AX9" s="337"/>
      <c r="AY9" s="338" t="s">
        <v>71</v>
      </c>
      <c r="AZ9" s="339"/>
      <c r="BA9" s="339"/>
      <c r="BB9" s="339"/>
      <c r="BC9" s="339"/>
      <c r="BD9" s="339"/>
      <c r="BE9" s="339"/>
      <c r="BF9" s="339"/>
      <c r="BG9" s="339"/>
      <c r="BH9" s="339"/>
      <c r="BI9" s="339"/>
      <c r="BJ9" s="339"/>
      <c r="BK9" s="339"/>
      <c r="BL9" s="339"/>
      <c r="BM9" s="340"/>
      <c r="BN9" s="341">
        <v>-186883</v>
      </c>
      <c r="BO9" s="342"/>
      <c r="BP9" s="342"/>
      <c r="BQ9" s="342"/>
      <c r="BR9" s="342"/>
      <c r="BS9" s="342"/>
      <c r="BT9" s="342"/>
      <c r="BU9" s="343"/>
      <c r="BV9" s="341">
        <v>49271</v>
      </c>
      <c r="BW9" s="342"/>
      <c r="BX9" s="342"/>
      <c r="BY9" s="342"/>
      <c r="BZ9" s="342"/>
      <c r="CA9" s="342"/>
      <c r="CB9" s="342"/>
      <c r="CC9" s="343"/>
      <c r="CD9" s="344" t="s">
        <v>67</v>
      </c>
      <c r="CE9" s="345"/>
      <c r="CF9" s="345"/>
      <c r="CG9" s="345"/>
      <c r="CH9" s="345"/>
      <c r="CI9" s="345"/>
      <c r="CJ9" s="345"/>
      <c r="CK9" s="345"/>
      <c r="CL9" s="345"/>
      <c r="CM9" s="345"/>
      <c r="CN9" s="345"/>
      <c r="CO9" s="345"/>
      <c r="CP9" s="345"/>
      <c r="CQ9" s="345"/>
      <c r="CR9" s="345"/>
      <c r="CS9" s="346"/>
      <c r="CT9" s="347">
        <v>15</v>
      </c>
      <c r="CU9" s="348"/>
      <c r="CV9" s="348"/>
      <c r="CW9" s="348"/>
      <c r="CX9" s="348"/>
      <c r="CY9" s="348"/>
      <c r="CZ9" s="348"/>
      <c r="DA9" s="349"/>
      <c r="DB9" s="347">
        <v>14.8</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56" t="s">
        <v>180</v>
      </c>
      <c r="M10" s="334"/>
      <c r="N10" s="334"/>
      <c r="O10" s="334"/>
      <c r="P10" s="334"/>
      <c r="Q10" s="335"/>
      <c r="R10" s="357">
        <v>401138</v>
      </c>
      <c r="S10" s="358"/>
      <c r="T10" s="358"/>
      <c r="U10" s="358"/>
      <c r="V10" s="359"/>
      <c r="W10" s="484"/>
      <c r="X10" s="463"/>
      <c r="Y10" s="463"/>
      <c r="Z10" s="463"/>
      <c r="AA10" s="463"/>
      <c r="AB10" s="463"/>
      <c r="AC10" s="463"/>
      <c r="AD10" s="463"/>
      <c r="AE10" s="463"/>
      <c r="AF10" s="463"/>
      <c r="AG10" s="463"/>
      <c r="AH10" s="463"/>
      <c r="AI10" s="463"/>
      <c r="AJ10" s="463"/>
      <c r="AK10" s="463"/>
      <c r="AL10" s="487"/>
      <c r="AM10" s="333" t="s">
        <v>182</v>
      </c>
      <c r="AN10" s="334"/>
      <c r="AO10" s="334"/>
      <c r="AP10" s="334"/>
      <c r="AQ10" s="334"/>
      <c r="AR10" s="334"/>
      <c r="AS10" s="334"/>
      <c r="AT10" s="335"/>
      <c r="AU10" s="336" t="s">
        <v>69</v>
      </c>
      <c r="AV10" s="337"/>
      <c r="AW10" s="337"/>
      <c r="AX10" s="337"/>
      <c r="AY10" s="338" t="s">
        <v>184</v>
      </c>
      <c r="AZ10" s="339"/>
      <c r="BA10" s="339"/>
      <c r="BB10" s="339"/>
      <c r="BC10" s="339"/>
      <c r="BD10" s="339"/>
      <c r="BE10" s="339"/>
      <c r="BF10" s="339"/>
      <c r="BG10" s="339"/>
      <c r="BH10" s="339"/>
      <c r="BI10" s="339"/>
      <c r="BJ10" s="339"/>
      <c r="BK10" s="339"/>
      <c r="BL10" s="339"/>
      <c r="BM10" s="340"/>
      <c r="BN10" s="341">
        <v>454431</v>
      </c>
      <c r="BO10" s="342"/>
      <c r="BP10" s="342"/>
      <c r="BQ10" s="342"/>
      <c r="BR10" s="342"/>
      <c r="BS10" s="342"/>
      <c r="BT10" s="342"/>
      <c r="BU10" s="343"/>
      <c r="BV10" s="341">
        <v>701988</v>
      </c>
      <c r="BW10" s="342"/>
      <c r="BX10" s="342"/>
      <c r="BY10" s="342"/>
      <c r="BZ10" s="342"/>
      <c r="CA10" s="342"/>
      <c r="CB10" s="342"/>
      <c r="CC10" s="343"/>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0" t="s">
        <v>188</v>
      </c>
      <c r="M11" s="361"/>
      <c r="N11" s="361"/>
      <c r="O11" s="361"/>
      <c r="P11" s="361"/>
      <c r="Q11" s="362"/>
      <c r="R11" s="363" t="s">
        <v>190</v>
      </c>
      <c r="S11" s="364"/>
      <c r="T11" s="364"/>
      <c r="U11" s="364"/>
      <c r="V11" s="365"/>
      <c r="W11" s="484"/>
      <c r="X11" s="463"/>
      <c r="Y11" s="463"/>
      <c r="Z11" s="463"/>
      <c r="AA11" s="463"/>
      <c r="AB11" s="463"/>
      <c r="AC11" s="463"/>
      <c r="AD11" s="463"/>
      <c r="AE11" s="463"/>
      <c r="AF11" s="463"/>
      <c r="AG11" s="463"/>
      <c r="AH11" s="463"/>
      <c r="AI11" s="463"/>
      <c r="AJ11" s="463"/>
      <c r="AK11" s="463"/>
      <c r="AL11" s="487"/>
      <c r="AM11" s="333" t="s">
        <v>191</v>
      </c>
      <c r="AN11" s="334"/>
      <c r="AO11" s="334"/>
      <c r="AP11" s="334"/>
      <c r="AQ11" s="334"/>
      <c r="AR11" s="334"/>
      <c r="AS11" s="334"/>
      <c r="AT11" s="335"/>
      <c r="AU11" s="336" t="s">
        <v>69</v>
      </c>
      <c r="AV11" s="337"/>
      <c r="AW11" s="337"/>
      <c r="AX11" s="337"/>
      <c r="AY11" s="338" t="s">
        <v>192</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195</v>
      </c>
      <c r="CE11" s="345"/>
      <c r="CF11" s="345"/>
      <c r="CG11" s="345"/>
      <c r="CH11" s="345"/>
      <c r="CI11" s="345"/>
      <c r="CJ11" s="345"/>
      <c r="CK11" s="345"/>
      <c r="CL11" s="345"/>
      <c r="CM11" s="345"/>
      <c r="CN11" s="345"/>
      <c r="CO11" s="345"/>
      <c r="CP11" s="345"/>
      <c r="CQ11" s="345"/>
      <c r="CR11" s="345"/>
      <c r="CS11" s="346"/>
      <c r="CT11" s="353" t="s">
        <v>196</v>
      </c>
      <c r="CU11" s="354"/>
      <c r="CV11" s="354"/>
      <c r="CW11" s="354"/>
      <c r="CX11" s="354"/>
      <c r="CY11" s="354"/>
      <c r="CZ11" s="354"/>
      <c r="DA11" s="355"/>
      <c r="DB11" s="353" t="s">
        <v>196</v>
      </c>
      <c r="DC11" s="354"/>
      <c r="DD11" s="354"/>
      <c r="DE11" s="354"/>
      <c r="DF11" s="354"/>
      <c r="DG11" s="354"/>
      <c r="DH11" s="354"/>
      <c r="DI11" s="355"/>
    </row>
    <row r="12" spans="1:119" ht="18.75" customHeight="1" x14ac:dyDescent="0.2">
      <c r="A12" s="2"/>
      <c r="B12" s="509" t="s">
        <v>197</v>
      </c>
      <c r="C12" s="510"/>
      <c r="D12" s="510"/>
      <c r="E12" s="510"/>
      <c r="F12" s="510"/>
      <c r="G12" s="510"/>
      <c r="H12" s="510"/>
      <c r="I12" s="510"/>
      <c r="J12" s="510"/>
      <c r="K12" s="511"/>
      <c r="L12" s="379" t="s">
        <v>199</v>
      </c>
      <c r="M12" s="380"/>
      <c r="N12" s="380"/>
      <c r="O12" s="380"/>
      <c r="P12" s="380"/>
      <c r="Q12" s="381"/>
      <c r="R12" s="382">
        <v>394504</v>
      </c>
      <c r="S12" s="383"/>
      <c r="T12" s="383"/>
      <c r="U12" s="383"/>
      <c r="V12" s="384"/>
      <c r="W12" s="385" t="s">
        <v>4</v>
      </c>
      <c r="X12" s="337"/>
      <c r="Y12" s="337"/>
      <c r="Z12" s="337"/>
      <c r="AA12" s="337"/>
      <c r="AB12" s="386"/>
      <c r="AC12" s="387" t="s">
        <v>110</v>
      </c>
      <c r="AD12" s="388"/>
      <c r="AE12" s="388"/>
      <c r="AF12" s="388"/>
      <c r="AG12" s="389"/>
      <c r="AH12" s="387" t="s">
        <v>200</v>
      </c>
      <c r="AI12" s="388"/>
      <c r="AJ12" s="388"/>
      <c r="AK12" s="388"/>
      <c r="AL12" s="390"/>
      <c r="AM12" s="333" t="s">
        <v>203</v>
      </c>
      <c r="AN12" s="334"/>
      <c r="AO12" s="334"/>
      <c r="AP12" s="334"/>
      <c r="AQ12" s="334"/>
      <c r="AR12" s="334"/>
      <c r="AS12" s="334"/>
      <c r="AT12" s="335"/>
      <c r="AU12" s="336" t="s">
        <v>205</v>
      </c>
      <c r="AV12" s="337"/>
      <c r="AW12" s="337"/>
      <c r="AX12" s="337"/>
      <c r="AY12" s="338" t="s">
        <v>207</v>
      </c>
      <c r="AZ12" s="339"/>
      <c r="BA12" s="339"/>
      <c r="BB12" s="339"/>
      <c r="BC12" s="339"/>
      <c r="BD12" s="339"/>
      <c r="BE12" s="339"/>
      <c r="BF12" s="339"/>
      <c r="BG12" s="339"/>
      <c r="BH12" s="339"/>
      <c r="BI12" s="339"/>
      <c r="BJ12" s="339"/>
      <c r="BK12" s="339"/>
      <c r="BL12" s="339"/>
      <c r="BM12" s="340"/>
      <c r="BN12" s="341">
        <v>2807499</v>
      </c>
      <c r="BO12" s="342"/>
      <c r="BP12" s="342"/>
      <c r="BQ12" s="342"/>
      <c r="BR12" s="342"/>
      <c r="BS12" s="342"/>
      <c r="BT12" s="342"/>
      <c r="BU12" s="343"/>
      <c r="BV12" s="341">
        <v>3085043</v>
      </c>
      <c r="BW12" s="342"/>
      <c r="BX12" s="342"/>
      <c r="BY12" s="342"/>
      <c r="BZ12" s="342"/>
      <c r="CA12" s="342"/>
      <c r="CB12" s="342"/>
      <c r="CC12" s="343"/>
      <c r="CD12" s="344" t="s">
        <v>209</v>
      </c>
      <c r="CE12" s="345"/>
      <c r="CF12" s="345"/>
      <c r="CG12" s="345"/>
      <c r="CH12" s="345"/>
      <c r="CI12" s="345"/>
      <c r="CJ12" s="345"/>
      <c r="CK12" s="345"/>
      <c r="CL12" s="345"/>
      <c r="CM12" s="345"/>
      <c r="CN12" s="345"/>
      <c r="CO12" s="345"/>
      <c r="CP12" s="345"/>
      <c r="CQ12" s="345"/>
      <c r="CR12" s="345"/>
      <c r="CS12" s="346"/>
      <c r="CT12" s="353" t="s">
        <v>196</v>
      </c>
      <c r="CU12" s="354"/>
      <c r="CV12" s="354"/>
      <c r="CW12" s="354"/>
      <c r="CX12" s="354"/>
      <c r="CY12" s="354"/>
      <c r="CZ12" s="354"/>
      <c r="DA12" s="355"/>
      <c r="DB12" s="353" t="s">
        <v>196</v>
      </c>
      <c r="DC12" s="354"/>
      <c r="DD12" s="354"/>
      <c r="DE12" s="354"/>
      <c r="DF12" s="354"/>
      <c r="DG12" s="354"/>
      <c r="DH12" s="354"/>
      <c r="DI12" s="355"/>
    </row>
    <row r="13" spans="1:119" ht="18.75" customHeight="1" x14ac:dyDescent="0.2">
      <c r="A13" s="2"/>
      <c r="B13" s="512"/>
      <c r="C13" s="513"/>
      <c r="D13" s="513"/>
      <c r="E13" s="513"/>
      <c r="F13" s="513"/>
      <c r="G13" s="513"/>
      <c r="H13" s="513"/>
      <c r="I13" s="513"/>
      <c r="J13" s="513"/>
      <c r="K13" s="514"/>
      <c r="L13" s="14"/>
      <c r="M13" s="372" t="s">
        <v>210</v>
      </c>
      <c r="N13" s="373"/>
      <c r="O13" s="373"/>
      <c r="P13" s="373"/>
      <c r="Q13" s="374"/>
      <c r="R13" s="375">
        <v>391028</v>
      </c>
      <c r="S13" s="376"/>
      <c r="T13" s="376"/>
      <c r="U13" s="376"/>
      <c r="V13" s="377"/>
      <c r="W13" s="499" t="s">
        <v>212</v>
      </c>
      <c r="X13" s="500"/>
      <c r="Y13" s="500"/>
      <c r="Z13" s="500"/>
      <c r="AA13" s="500"/>
      <c r="AB13" s="490"/>
      <c r="AC13" s="357">
        <v>8486</v>
      </c>
      <c r="AD13" s="358"/>
      <c r="AE13" s="358"/>
      <c r="AF13" s="358"/>
      <c r="AG13" s="378"/>
      <c r="AH13" s="357">
        <v>9661</v>
      </c>
      <c r="AI13" s="358"/>
      <c r="AJ13" s="358"/>
      <c r="AK13" s="358"/>
      <c r="AL13" s="359"/>
      <c r="AM13" s="333" t="s">
        <v>213</v>
      </c>
      <c r="AN13" s="334"/>
      <c r="AO13" s="334"/>
      <c r="AP13" s="334"/>
      <c r="AQ13" s="334"/>
      <c r="AR13" s="334"/>
      <c r="AS13" s="334"/>
      <c r="AT13" s="335"/>
      <c r="AU13" s="336" t="s">
        <v>205</v>
      </c>
      <c r="AV13" s="337"/>
      <c r="AW13" s="337"/>
      <c r="AX13" s="337"/>
      <c r="AY13" s="338" t="s">
        <v>142</v>
      </c>
      <c r="AZ13" s="339"/>
      <c r="BA13" s="339"/>
      <c r="BB13" s="339"/>
      <c r="BC13" s="339"/>
      <c r="BD13" s="339"/>
      <c r="BE13" s="339"/>
      <c r="BF13" s="339"/>
      <c r="BG13" s="339"/>
      <c r="BH13" s="339"/>
      <c r="BI13" s="339"/>
      <c r="BJ13" s="339"/>
      <c r="BK13" s="339"/>
      <c r="BL13" s="339"/>
      <c r="BM13" s="340"/>
      <c r="BN13" s="341">
        <v>-2539951</v>
      </c>
      <c r="BO13" s="342"/>
      <c r="BP13" s="342"/>
      <c r="BQ13" s="342"/>
      <c r="BR13" s="342"/>
      <c r="BS13" s="342"/>
      <c r="BT13" s="342"/>
      <c r="BU13" s="343"/>
      <c r="BV13" s="341">
        <v>-2333784</v>
      </c>
      <c r="BW13" s="342"/>
      <c r="BX13" s="342"/>
      <c r="BY13" s="342"/>
      <c r="BZ13" s="342"/>
      <c r="CA13" s="342"/>
      <c r="CB13" s="342"/>
      <c r="CC13" s="343"/>
      <c r="CD13" s="344" t="s">
        <v>215</v>
      </c>
      <c r="CE13" s="345"/>
      <c r="CF13" s="345"/>
      <c r="CG13" s="345"/>
      <c r="CH13" s="345"/>
      <c r="CI13" s="345"/>
      <c r="CJ13" s="345"/>
      <c r="CK13" s="345"/>
      <c r="CL13" s="345"/>
      <c r="CM13" s="345"/>
      <c r="CN13" s="345"/>
      <c r="CO13" s="345"/>
      <c r="CP13" s="345"/>
      <c r="CQ13" s="345"/>
      <c r="CR13" s="345"/>
      <c r="CS13" s="346"/>
      <c r="CT13" s="347">
        <v>7.9</v>
      </c>
      <c r="CU13" s="348"/>
      <c r="CV13" s="348"/>
      <c r="CW13" s="348"/>
      <c r="CX13" s="348"/>
      <c r="CY13" s="348"/>
      <c r="CZ13" s="348"/>
      <c r="DA13" s="349"/>
      <c r="DB13" s="347">
        <v>7.5</v>
      </c>
      <c r="DC13" s="348"/>
      <c r="DD13" s="348"/>
      <c r="DE13" s="348"/>
      <c r="DF13" s="348"/>
      <c r="DG13" s="348"/>
      <c r="DH13" s="348"/>
      <c r="DI13" s="349"/>
    </row>
    <row r="14" spans="1:119" ht="18.75" customHeight="1" x14ac:dyDescent="0.2">
      <c r="A14" s="2"/>
      <c r="B14" s="512"/>
      <c r="C14" s="513"/>
      <c r="D14" s="513"/>
      <c r="E14" s="513"/>
      <c r="F14" s="513"/>
      <c r="G14" s="513"/>
      <c r="H14" s="513"/>
      <c r="I14" s="513"/>
      <c r="J14" s="513"/>
      <c r="K14" s="514"/>
      <c r="L14" s="397" t="s">
        <v>216</v>
      </c>
      <c r="M14" s="398"/>
      <c r="N14" s="398"/>
      <c r="O14" s="398"/>
      <c r="P14" s="398"/>
      <c r="Q14" s="399"/>
      <c r="R14" s="375">
        <v>397406</v>
      </c>
      <c r="S14" s="376"/>
      <c r="T14" s="376"/>
      <c r="U14" s="376"/>
      <c r="V14" s="377"/>
      <c r="W14" s="485"/>
      <c r="X14" s="486"/>
      <c r="Y14" s="486"/>
      <c r="Z14" s="486"/>
      <c r="AA14" s="486"/>
      <c r="AB14" s="476"/>
      <c r="AC14" s="400">
        <v>4.8</v>
      </c>
      <c r="AD14" s="401"/>
      <c r="AE14" s="401"/>
      <c r="AF14" s="401"/>
      <c r="AG14" s="402"/>
      <c r="AH14" s="400">
        <v>5.4</v>
      </c>
      <c r="AI14" s="401"/>
      <c r="AJ14" s="401"/>
      <c r="AK14" s="401"/>
      <c r="AL14" s="403"/>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1" t="s">
        <v>218</v>
      </c>
      <c r="CE14" s="392"/>
      <c r="CF14" s="392"/>
      <c r="CG14" s="392"/>
      <c r="CH14" s="392"/>
      <c r="CI14" s="392"/>
      <c r="CJ14" s="392"/>
      <c r="CK14" s="392"/>
      <c r="CL14" s="392"/>
      <c r="CM14" s="392"/>
      <c r="CN14" s="392"/>
      <c r="CO14" s="392"/>
      <c r="CP14" s="392"/>
      <c r="CQ14" s="392"/>
      <c r="CR14" s="392"/>
      <c r="CS14" s="393"/>
      <c r="CT14" s="394">
        <v>23.3</v>
      </c>
      <c r="CU14" s="395"/>
      <c r="CV14" s="395"/>
      <c r="CW14" s="395"/>
      <c r="CX14" s="395"/>
      <c r="CY14" s="395"/>
      <c r="CZ14" s="395"/>
      <c r="DA14" s="396"/>
      <c r="DB14" s="394">
        <v>20.9</v>
      </c>
      <c r="DC14" s="395"/>
      <c r="DD14" s="395"/>
      <c r="DE14" s="395"/>
      <c r="DF14" s="395"/>
      <c r="DG14" s="395"/>
      <c r="DH14" s="395"/>
      <c r="DI14" s="396"/>
    </row>
    <row r="15" spans="1:119" ht="18.75" customHeight="1" x14ac:dyDescent="0.2">
      <c r="A15" s="2"/>
      <c r="B15" s="512"/>
      <c r="C15" s="513"/>
      <c r="D15" s="513"/>
      <c r="E15" s="513"/>
      <c r="F15" s="513"/>
      <c r="G15" s="513"/>
      <c r="H15" s="513"/>
      <c r="I15" s="513"/>
      <c r="J15" s="513"/>
      <c r="K15" s="514"/>
      <c r="L15" s="14"/>
      <c r="M15" s="372" t="s">
        <v>210</v>
      </c>
      <c r="N15" s="373"/>
      <c r="O15" s="373"/>
      <c r="P15" s="373"/>
      <c r="Q15" s="374"/>
      <c r="R15" s="375">
        <v>394449</v>
      </c>
      <c r="S15" s="376"/>
      <c r="T15" s="376"/>
      <c r="U15" s="376"/>
      <c r="V15" s="377"/>
      <c r="W15" s="499" t="s">
        <v>6</v>
      </c>
      <c r="X15" s="500"/>
      <c r="Y15" s="500"/>
      <c r="Z15" s="500"/>
      <c r="AA15" s="500"/>
      <c r="AB15" s="490"/>
      <c r="AC15" s="357">
        <v>27399</v>
      </c>
      <c r="AD15" s="358"/>
      <c r="AE15" s="358"/>
      <c r="AF15" s="358"/>
      <c r="AG15" s="378"/>
      <c r="AH15" s="357">
        <v>28871</v>
      </c>
      <c r="AI15" s="358"/>
      <c r="AJ15" s="358"/>
      <c r="AK15" s="358"/>
      <c r="AL15" s="359"/>
      <c r="AM15" s="333"/>
      <c r="AN15" s="334"/>
      <c r="AO15" s="334"/>
      <c r="AP15" s="334"/>
      <c r="AQ15" s="334"/>
      <c r="AR15" s="334"/>
      <c r="AS15" s="334"/>
      <c r="AT15" s="335"/>
      <c r="AU15" s="336"/>
      <c r="AV15" s="337"/>
      <c r="AW15" s="337"/>
      <c r="AX15" s="337"/>
      <c r="AY15" s="321" t="s">
        <v>221</v>
      </c>
      <c r="AZ15" s="322"/>
      <c r="BA15" s="322"/>
      <c r="BB15" s="322"/>
      <c r="BC15" s="322"/>
      <c r="BD15" s="322"/>
      <c r="BE15" s="322"/>
      <c r="BF15" s="322"/>
      <c r="BG15" s="322"/>
      <c r="BH15" s="322"/>
      <c r="BI15" s="322"/>
      <c r="BJ15" s="322"/>
      <c r="BK15" s="322"/>
      <c r="BL15" s="322"/>
      <c r="BM15" s="323"/>
      <c r="BN15" s="324">
        <v>53256705</v>
      </c>
      <c r="BO15" s="325"/>
      <c r="BP15" s="325"/>
      <c r="BQ15" s="325"/>
      <c r="BR15" s="325"/>
      <c r="BS15" s="325"/>
      <c r="BT15" s="325"/>
      <c r="BU15" s="326"/>
      <c r="BV15" s="324">
        <v>53434972</v>
      </c>
      <c r="BW15" s="325"/>
      <c r="BX15" s="325"/>
      <c r="BY15" s="325"/>
      <c r="BZ15" s="325"/>
      <c r="CA15" s="325"/>
      <c r="CB15" s="325"/>
      <c r="CC15" s="326"/>
      <c r="CD15" s="327" t="s">
        <v>211</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12"/>
      <c r="C16" s="513"/>
      <c r="D16" s="513"/>
      <c r="E16" s="513"/>
      <c r="F16" s="513"/>
      <c r="G16" s="513"/>
      <c r="H16" s="513"/>
      <c r="I16" s="513"/>
      <c r="J16" s="513"/>
      <c r="K16" s="514"/>
      <c r="L16" s="397" t="s">
        <v>223</v>
      </c>
      <c r="M16" s="404"/>
      <c r="N16" s="404"/>
      <c r="O16" s="404"/>
      <c r="P16" s="404"/>
      <c r="Q16" s="405"/>
      <c r="R16" s="406" t="s">
        <v>225</v>
      </c>
      <c r="S16" s="407"/>
      <c r="T16" s="407"/>
      <c r="U16" s="407"/>
      <c r="V16" s="408"/>
      <c r="W16" s="485"/>
      <c r="X16" s="486"/>
      <c r="Y16" s="486"/>
      <c r="Z16" s="486"/>
      <c r="AA16" s="486"/>
      <c r="AB16" s="476"/>
      <c r="AC16" s="400">
        <v>15.6</v>
      </c>
      <c r="AD16" s="401"/>
      <c r="AE16" s="401"/>
      <c r="AF16" s="401"/>
      <c r="AG16" s="402"/>
      <c r="AH16" s="400">
        <v>16</v>
      </c>
      <c r="AI16" s="401"/>
      <c r="AJ16" s="401"/>
      <c r="AK16" s="401"/>
      <c r="AL16" s="403"/>
      <c r="AM16" s="333"/>
      <c r="AN16" s="334"/>
      <c r="AO16" s="334"/>
      <c r="AP16" s="334"/>
      <c r="AQ16" s="334"/>
      <c r="AR16" s="334"/>
      <c r="AS16" s="334"/>
      <c r="AT16" s="335"/>
      <c r="AU16" s="336"/>
      <c r="AV16" s="337"/>
      <c r="AW16" s="337"/>
      <c r="AX16" s="337"/>
      <c r="AY16" s="338" t="s">
        <v>107</v>
      </c>
      <c r="AZ16" s="339"/>
      <c r="BA16" s="339"/>
      <c r="BB16" s="339"/>
      <c r="BC16" s="339"/>
      <c r="BD16" s="339"/>
      <c r="BE16" s="339"/>
      <c r="BF16" s="339"/>
      <c r="BG16" s="339"/>
      <c r="BH16" s="339"/>
      <c r="BI16" s="339"/>
      <c r="BJ16" s="339"/>
      <c r="BK16" s="339"/>
      <c r="BL16" s="339"/>
      <c r="BM16" s="340"/>
      <c r="BN16" s="341">
        <v>79438384</v>
      </c>
      <c r="BO16" s="342"/>
      <c r="BP16" s="342"/>
      <c r="BQ16" s="342"/>
      <c r="BR16" s="342"/>
      <c r="BS16" s="342"/>
      <c r="BT16" s="342"/>
      <c r="BU16" s="343"/>
      <c r="BV16" s="341">
        <v>76308326</v>
      </c>
      <c r="BW16" s="342"/>
      <c r="BX16" s="342"/>
      <c r="BY16" s="342"/>
      <c r="BZ16" s="342"/>
      <c r="CA16" s="342"/>
      <c r="CB16" s="342"/>
      <c r="CC16" s="343"/>
      <c r="CD16" s="21"/>
      <c r="CE16" s="518"/>
      <c r="CF16" s="518"/>
      <c r="CG16" s="518"/>
      <c r="CH16" s="518"/>
      <c r="CI16" s="518"/>
      <c r="CJ16" s="518"/>
      <c r="CK16" s="518"/>
      <c r="CL16" s="518"/>
      <c r="CM16" s="518"/>
      <c r="CN16" s="518"/>
      <c r="CO16" s="518"/>
      <c r="CP16" s="518"/>
      <c r="CQ16" s="518"/>
      <c r="CR16" s="518"/>
      <c r="CS16" s="519"/>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15"/>
      <c r="C17" s="516"/>
      <c r="D17" s="516"/>
      <c r="E17" s="516"/>
      <c r="F17" s="516"/>
      <c r="G17" s="516"/>
      <c r="H17" s="516"/>
      <c r="I17" s="516"/>
      <c r="J17" s="516"/>
      <c r="K17" s="517"/>
      <c r="L17" s="15"/>
      <c r="M17" s="409" t="s">
        <v>102</v>
      </c>
      <c r="N17" s="410"/>
      <c r="O17" s="410"/>
      <c r="P17" s="410"/>
      <c r="Q17" s="411"/>
      <c r="R17" s="406" t="s">
        <v>228</v>
      </c>
      <c r="S17" s="407"/>
      <c r="T17" s="407"/>
      <c r="U17" s="407"/>
      <c r="V17" s="408"/>
      <c r="W17" s="499" t="s">
        <v>94</v>
      </c>
      <c r="X17" s="500"/>
      <c r="Y17" s="500"/>
      <c r="Z17" s="500"/>
      <c r="AA17" s="500"/>
      <c r="AB17" s="490"/>
      <c r="AC17" s="357">
        <v>139325</v>
      </c>
      <c r="AD17" s="358"/>
      <c r="AE17" s="358"/>
      <c r="AF17" s="358"/>
      <c r="AG17" s="378"/>
      <c r="AH17" s="357">
        <v>141376</v>
      </c>
      <c r="AI17" s="358"/>
      <c r="AJ17" s="358"/>
      <c r="AK17" s="358"/>
      <c r="AL17" s="359"/>
      <c r="AM17" s="333"/>
      <c r="AN17" s="334"/>
      <c r="AO17" s="334"/>
      <c r="AP17" s="334"/>
      <c r="AQ17" s="334"/>
      <c r="AR17" s="334"/>
      <c r="AS17" s="334"/>
      <c r="AT17" s="335"/>
      <c r="AU17" s="336"/>
      <c r="AV17" s="337"/>
      <c r="AW17" s="337"/>
      <c r="AX17" s="337"/>
      <c r="AY17" s="338" t="s">
        <v>231</v>
      </c>
      <c r="AZ17" s="339"/>
      <c r="BA17" s="339"/>
      <c r="BB17" s="339"/>
      <c r="BC17" s="339"/>
      <c r="BD17" s="339"/>
      <c r="BE17" s="339"/>
      <c r="BF17" s="339"/>
      <c r="BG17" s="339"/>
      <c r="BH17" s="339"/>
      <c r="BI17" s="339"/>
      <c r="BJ17" s="339"/>
      <c r="BK17" s="339"/>
      <c r="BL17" s="339"/>
      <c r="BM17" s="340"/>
      <c r="BN17" s="341">
        <v>67486375</v>
      </c>
      <c r="BO17" s="342"/>
      <c r="BP17" s="342"/>
      <c r="BQ17" s="342"/>
      <c r="BR17" s="342"/>
      <c r="BS17" s="342"/>
      <c r="BT17" s="342"/>
      <c r="BU17" s="343"/>
      <c r="BV17" s="341">
        <v>67646262</v>
      </c>
      <c r="BW17" s="342"/>
      <c r="BX17" s="342"/>
      <c r="BY17" s="342"/>
      <c r="BZ17" s="342"/>
      <c r="CA17" s="342"/>
      <c r="CB17" s="342"/>
      <c r="CC17" s="343"/>
      <c r="CD17" s="21"/>
      <c r="CE17" s="518"/>
      <c r="CF17" s="518"/>
      <c r="CG17" s="518"/>
      <c r="CH17" s="518"/>
      <c r="CI17" s="518"/>
      <c r="CJ17" s="518"/>
      <c r="CK17" s="518"/>
      <c r="CL17" s="518"/>
      <c r="CM17" s="518"/>
      <c r="CN17" s="518"/>
      <c r="CO17" s="518"/>
      <c r="CP17" s="518"/>
      <c r="CQ17" s="518"/>
      <c r="CR17" s="518"/>
      <c r="CS17" s="519"/>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232</v>
      </c>
      <c r="C18" s="413"/>
      <c r="D18" s="413"/>
      <c r="E18" s="414"/>
      <c r="F18" s="414"/>
      <c r="G18" s="414"/>
      <c r="H18" s="414"/>
      <c r="I18" s="414"/>
      <c r="J18" s="414"/>
      <c r="K18" s="414"/>
      <c r="L18" s="415">
        <v>643.57000000000005</v>
      </c>
      <c r="M18" s="415"/>
      <c r="N18" s="415"/>
      <c r="O18" s="415"/>
      <c r="P18" s="415"/>
      <c r="Q18" s="415"/>
      <c r="R18" s="416"/>
      <c r="S18" s="416"/>
      <c r="T18" s="416"/>
      <c r="U18" s="416"/>
      <c r="V18" s="417"/>
      <c r="W18" s="431"/>
      <c r="X18" s="432"/>
      <c r="Y18" s="432"/>
      <c r="Z18" s="432"/>
      <c r="AA18" s="432"/>
      <c r="AB18" s="493"/>
      <c r="AC18" s="418">
        <v>79.5</v>
      </c>
      <c r="AD18" s="419"/>
      <c r="AE18" s="419"/>
      <c r="AF18" s="419"/>
      <c r="AG18" s="420"/>
      <c r="AH18" s="418">
        <v>78.599999999999994</v>
      </c>
      <c r="AI18" s="419"/>
      <c r="AJ18" s="419"/>
      <c r="AK18" s="419"/>
      <c r="AL18" s="421"/>
      <c r="AM18" s="333"/>
      <c r="AN18" s="334"/>
      <c r="AO18" s="334"/>
      <c r="AP18" s="334"/>
      <c r="AQ18" s="334"/>
      <c r="AR18" s="334"/>
      <c r="AS18" s="334"/>
      <c r="AT18" s="335"/>
      <c r="AU18" s="336"/>
      <c r="AV18" s="337"/>
      <c r="AW18" s="337"/>
      <c r="AX18" s="337"/>
      <c r="AY18" s="338" t="s">
        <v>233</v>
      </c>
      <c r="AZ18" s="339"/>
      <c r="BA18" s="339"/>
      <c r="BB18" s="339"/>
      <c r="BC18" s="339"/>
      <c r="BD18" s="339"/>
      <c r="BE18" s="339"/>
      <c r="BF18" s="339"/>
      <c r="BG18" s="339"/>
      <c r="BH18" s="339"/>
      <c r="BI18" s="339"/>
      <c r="BJ18" s="339"/>
      <c r="BK18" s="339"/>
      <c r="BL18" s="339"/>
      <c r="BM18" s="340"/>
      <c r="BN18" s="341">
        <v>89589465</v>
      </c>
      <c r="BO18" s="342"/>
      <c r="BP18" s="342"/>
      <c r="BQ18" s="342"/>
      <c r="BR18" s="342"/>
      <c r="BS18" s="342"/>
      <c r="BT18" s="342"/>
      <c r="BU18" s="343"/>
      <c r="BV18" s="341">
        <v>87651869</v>
      </c>
      <c r="BW18" s="342"/>
      <c r="BX18" s="342"/>
      <c r="BY18" s="342"/>
      <c r="BZ18" s="342"/>
      <c r="CA18" s="342"/>
      <c r="CB18" s="342"/>
      <c r="CC18" s="343"/>
      <c r="CD18" s="21"/>
      <c r="CE18" s="518"/>
      <c r="CF18" s="518"/>
      <c r="CG18" s="518"/>
      <c r="CH18" s="518"/>
      <c r="CI18" s="518"/>
      <c r="CJ18" s="518"/>
      <c r="CK18" s="518"/>
      <c r="CL18" s="518"/>
      <c r="CM18" s="518"/>
      <c r="CN18" s="518"/>
      <c r="CO18" s="518"/>
      <c r="CP18" s="518"/>
      <c r="CQ18" s="518"/>
      <c r="CR18" s="518"/>
      <c r="CS18" s="519"/>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57</v>
      </c>
      <c r="C19" s="413"/>
      <c r="D19" s="413"/>
      <c r="E19" s="414"/>
      <c r="F19" s="414"/>
      <c r="G19" s="414"/>
      <c r="H19" s="414"/>
      <c r="I19" s="414"/>
      <c r="J19" s="414"/>
      <c r="K19" s="414"/>
      <c r="L19" s="422">
        <v>624</v>
      </c>
      <c r="M19" s="422"/>
      <c r="N19" s="422"/>
      <c r="O19" s="422"/>
      <c r="P19" s="422"/>
      <c r="Q19" s="422"/>
      <c r="R19" s="423"/>
      <c r="S19" s="423"/>
      <c r="T19" s="423"/>
      <c r="U19" s="423"/>
      <c r="V19" s="424"/>
      <c r="W19" s="318"/>
      <c r="X19" s="319"/>
      <c r="Y19" s="319"/>
      <c r="Z19" s="319"/>
      <c r="AA19" s="319"/>
      <c r="AB19" s="319"/>
      <c r="AC19" s="433"/>
      <c r="AD19" s="433"/>
      <c r="AE19" s="433"/>
      <c r="AF19" s="433"/>
      <c r="AG19" s="433"/>
      <c r="AH19" s="433"/>
      <c r="AI19" s="433"/>
      <c r="AJ19" s="433"/>
      <c r="AK19" s="433"/>
      <c r="AL19" s="434"/>
      <c r="AM19" s="333"/>
      <c r="AN19" s="334"/>
      <c r="AO19" s="334"/>
      <c r="AP19" s="334"/>
      <c r="AQ19" s="334"/>
      <c r="AR19" s="334"/>
      <c r="AS19" s="334"/>
      <c r="AT19" s="335"/>
      <c r="AU19" s="336"/>
      <c r="AV19" s="337"/>
      <c r="AW19" s="337"/>
      <c r="AX19" s="337"/>
      <c r="AY19" s="338" t="s">
        <v>234</v>
      </c>
      <c r="AZ19" s="339"/>
      <c r="BA19" s="339"/>
      <c r="BB19" s="339"/>
      <c r="BC19" s="339"/>
      <c r="BD19" s="339"/>
      <c r="BE19" s="339"/>
      <c r="BF19" s="339"/>
      <c r="BG19" s="339"/>
      <c r="BH19" s="339"/>
      <c r="BI19" s="339"/>
      <c r="BJ19" s="339"/>
      <c r="BK19" s="339"/>
      <c r="BL19" s="339"/>
      <c r="BM19" s="340"/>
      <c r="BN19" s="341">
        <v>115380600</v>
      </c>
      <c r="BO19" s="342"/>
      <c r="BP19" s="342"/>
      <c r="BQ19" s="342"/>
      <c r="BR19" s="342"/>
      <c r="BS19" s="342"/>
      <c r="BT19" s="342"/>
      <c r="BU19" s="343"/>
      <c r="BV19" s="341">
        <v>117854347</v>
      </c>
      <c r="BW19" s="342"/>
      <c r="BX19" s="342"/>
      <c r="BY19" s="342"/>
      <c r="BZ19" s="342"/>
      <c r="CA19" s="342"/>
      <c r="CB19" s="342"/>
      <c r="CC19" s="343"/>
      <c r="CD19" s="21"/>
      <c r="CE19" s="518"/>
      <c r="CF19" s="518"/>
      <c r="CG19" s="518"/>
      <c r="CH19" s="518"/>
      <c r="CI19" s="518"/>
      <c r="CJ19" s="518"/>
      <c r="CK19" s="518"/>
      <c r="CL19" s="518"/>
      <c r="CM19" s="518"/>
      <c r="CN19" s="518"/>
      <c r="CO19" s="518"/>
      <c r="CP19" s="518"/>
      <c r="CQ19" s="518"/>
      <c r="CR19" s="518"/>
      <c r="CS19" s="519"/>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237</v>
      </c>
      <c r="C20" s="413"/>
      <c r="D20" s="413"/>
      <c r="E20" s="414"/>
      <c r="F20" s="414"/>
      <c r="G20" s="414"/>
      <c r="H20" s="414"/>
      <c r="I20" s="414"/>
      <c r="J20" s="414"/>
      <c r="K20" s="414"/>
      <c r="L20" s="422">
        <v>184237</v>
      </c>
      <c r="M20" s="422"/>
      <c r="N20" s="422"/>
      <c r="O20" s="422"/>
      <c r="P20" s="422"/>
      <c r="Q20" s="422"/>
      <c r="R20" s="423"/>
      <c r="S20" s="423"/>
      <c r="T20" s="423"/>
      <c r="U20" s="423"/>
      <c r="V20" s="424"/>
      <c r="W20" s="431"/>
      <c r="X20" s="432"/>
      <c r="Y20" s="432"/>
      <c r="Z20" s="432"/>
      <c r="AA20" s="432"/>
      <c r="AB20" s="432"/>
      <c r="AC20" s="425"/>
      <c r="AD20" s="425"/>
      <c r="AE20" s="425"/>
      <c r="AF20" s="425"/>
      <c r="AG20" s="425"/>
      <c r="AH20" s="425"/>
      <c r="AI20" s="425"/>
      <c r="AJ20" s="425"/>
      <c r="AK20" s="425"/>
      <c r="AL20" s="426"/>
      <c r="AM20" s="427"/>
      <c r="AN20" s="361"/>
      <c r="AO20" s="361"/>
      <c r="AP20" s="361"/>
      <c r="AQ20" s="361"/>
      <c r="AR20" s="361"/>
      <c r="AS20" s="361"/>
      <c r="AT20" s="362"/>
      <c r="AU20" s="428"/>
      <c r="AV20" s="429"/>
      <c r="AW20" s="429"/>
      <c r="AX20" s="430"/>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18"/>
      <c r="CF20" s="518"/>
      <c r="CG20" s="518"/>
      <c r="CH20" s="518"/>
      <c r="CI20" s="518"/>
      <c r="CJ20" s="518"/>
      <c r="CK20" s="518"/>
      <c r="CL20" s="518"/>
      <c r="CM20" s="518"/>
      <c r="CN20" s="518"/>
      <c r="CO20" s="518"/>
      <c r="CP20" s="518"/>
      <c r="CQ20" s="518"/>
      <c r="CR20" s="518"/>
      <c r="CS20" s="519"/>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5" t="s">
        <v>240</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8"/>
      <c r="CF21" s="518"/>
      <c r="CG21" s="518"/>
      <c r="CH21" s="518"/>
      <c r="CI21" s="518"/>
      <c r="CJ21" s="518"/>
      <c r="CK21" s="518"/>
      <c r="CL21" s="518"/>
      <c r="CM21" s="518"/>
      <c r="CN21" s="518"/>
      <c r="CO21" s="518"/>
      <c r="CP21" s="518"/>
      <c r="CQ21" s="518"/>
      <c r="CR21" s="518"/>
      <c r="CS21" s="519"/>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453" t="s">
        <v>241</v>
      </c>
      <c r="C22" s="454"/>
      <c r="D22" s="455"/>
      <c r="E22" s="495" t="s">
        <v>4</v>
      </c>
      <c r="F22" s="500"/>
      <c r="G22" s="500"/>
      <c r="H22" s="500"/>
      <c r="I22" s="500"/>
      <c r="J22" s="500"/>
      <c r="K22" s="490"/>
      <c r="L22" s="495" t="s">
        <v>243</v>
      </c>
      <c r="M22" s="500"/>
      <c r="N22" s="500"/>
      <c r="O22" s="500"/>
      <c r="P22" s="490"/>
      <c r="Q22" s="520" t="s">
        <v>244</v>
      </c>
      <c r="R22" s="521"/>
      <c r="S22" s="521"/>
      <c r="T22" s="521"/>
      <c r="U22" s="521"/>
      <c r="V22" s="522"/>
      <c r="W22" s="534" t="s">
        <v>55</v>
      </c>
      <c r="X22" s="454"/>
      <c r="Y22" s="455"/>
      <c r="Z22" s="495" t="s">
        <v>4</v>
      </c>
      <c r="AA22" s="500"/>
      <c r="AB22" s="500"/>
      <c r="AC22" s="500"/>
      <c r="AD22" s="500"/>
      <c r="AE22" s="500"/>
      <c r="AF22" s="500"/>
      <c r="AG22" s="490"/>
      <c r="AH22" s="526" t="s">
        <v>179</v>
      </c>
      <c r="AI22" s="500"/>
      <c r="AJ22" s="500"/>
      <c r="AK22" s="500"/>
      <c r="AL22" s="490"/>
      <c r="AM22" s="526" t="s">
        <v>246</v>
      </c>
      <c r="AN22" s="527"/>
      <c r="AO22" s="527"/>
      <c r="AP22" s="527"/>
      <c r="AQ22" s="527"/>
      <c r="AR22" s="528"/>
      <c r="AS22" s="520" t="s">
        <v>244</v>
      </c>
      <c r="AT22" s="521"/>
      <c r="AU22" s="521"/>
      <c r="AV22" s="521"/>
      <c r="AW22" s="521"/>
      <c r="AX22" s="532"/>
      <c r="AY22" s="321" t="s">
        <v>247</v>
      </c>
      <c r="AZ22" s="322"/>
      <c r="BA22" s="322"/>
      <c r="BB22" s="322"/>
      <c r="BC22" s="322"/>
      <c r="BD22" s="322"/>
      <c r="BE22" s="322"/>
      <c r="BF22" s="322"/>
      <c r="BG22" s="322"/>
      <c r="BH22" s="322"/>
      <c r="BI22" s="322"/>
      <c r="BJ22" s="322"/>
      <c r="BK22" s="322"/>
      <c r="BL22" s="322"/>
      <c r="BM22" s="323"/>
      <c r="BN22" s="324">
        <v>158337253</v>
      </c>
      <c r="BO22" s="325"/>
      <c r="BP22" s="325"/>
      <c r="BQ22" s="325"/>
      <c r="BR22" s="325"/>
      <c r="BS22" s="325"/>
      <c r="BT22" s="325"/>
      <c r="BU22" s="326"/>
      <c r="BV22" s="324">
        <v>165298235</v>
      </c>
      <c r="BW22" s="325"/>
      <c r="BX22" s="325"/>
      <c r="BY22" s="325"/>
      <c r="BZ22" s="325"/>
      <c r="CA22" s="325"/>
      <c r="CB22" s="325"/>
      <c r="CC22" s="326"/>
      <c r="CD22" s="21"/>
      <c r="CE22" s="518"/>
      <c r="CF22" s="518"/>
      <c r="CG22" s="518"/>
      <c r="CH22" s="518"/>
      <c r="CI22" s="518"/>
      <c r="CJ22" s="518"/>
      <c r="CK22" s="518"/>
      <c r="CL22" s="518"/>
      <c r="CM22" s="518"/>
      <c r="CN22" s="518"/>
      <c r="CO22" s="518"/>
      <c r="CP22" s="518"/>
      <c r="CQ22" s="518"/>
      <c r="CR22" s="518"/>
      <c r="CS22" s="519"/>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456"/>
      <c r="C23" s="457"/>
      <c r="D23" s="458"/>
      <c r="E23" s="482"/>
      <c r="F23" s="486"/>
      <c r="G23" s="486"/>
      <c r="H23" s="486"/>
      <c r="I23" s="486"/>
      <c r="J23" s="486"/>
      <c r="K23" s="476"/>
      <c r="L23" s="482"/>
      <c r="M23" s="486"/>
      <c r="N23" s="486"/>
      <c r="O23" s="486"/>
      <c r="P23" s="476"/>
      <c r="Q23" s="523"/>
      <c r="R23" s="524"/>
      <c r="S23" s="524"/>
      <c r="T23" s="524"/>
      <c r="U23" s="524"/>
      <c r="V23" s="525"/>
      <c r="W23" s="535"/>
      <c r="X23" s="457"/>
      <c r="Y23" s="458"/>
      <c r="Z23" s="482"/>
      <c r="AA23" s="486"/>
      <c r="AB23" s="486"/>
      <c r="AC23" s="486"/>
      <c r="AD23" s="486"/>
      <c r="AE23" s="486"/>
      <c r="AF23" s="486"/>
      <c r="AG23" s="476"/>
      <c r="AH23" s="482"/>
      <c r="AI23" s="486"/>
      <c r="AJ23" s="486"/>
      <c r="AK23" s="486"/>
      <c r="AL23" s="476"/>
      <c r="AM23" s="529"/>
      <c r="AN23" s="530"/>
      <c r="AO23" s="530"/>
      <c r="AP23" s="530"/>
      <c r="AQ23" s="530"/>
      <c r="AR23" s="531"/>
      <c r="AS23" s="523"/>
      <c r="AT23" s="524"/>
      <c r="AU23" s="524"/>
      <c r="AV23" s="524"/>
      <c r="AW23" s="524"/>
      <c r="AX23" s="533"/>
      <c r="AY23" s="338" t="s">
        <v>250</v>
      </c>
      <c r="AZ23" s="339"/>
      <c r="BA23" s="339"/>
      <c r="BB23" s="339"/>
      <c r="BC23" s="339"/>
      <c r="BD23" s="339"/>
      <c r="BE23" s="339"/>
      <c r="BF23" s="339"/>
      <c r="BG23" s="339"/>
      <c r="BH23" s="339"/>
      <c r="BI23" s="339"/>
      <c r="BJ23" s="339"/>
      <c r="BK23" s="339"/>
      <c r="BL23" s="339"/>
      <c r="BM23" s="340"/>
      <c r="BN23" s="341">
        <v>31491644</v>
      </c>
      <c r="BO23" s="342"/>
      <c r="BP23" s="342"/>
      <c r="BQ23" s="342"/>
      <c r="BR23" s="342"/>
      <c r="BS23" s="342"/>
      <c r="BT23" s="342"/>
      <c r="BU23" s="343"/>
      <c r="BV23" s="341">
        <v>33211295</v>
      </c>
      <c r="BW23" s="342"/>
      <c r="BX23" s="342"/>
      <c r="BY23" s="342"/>
      <c r="BZ23" s="342"/>
      <c r="CA23" s="342"/>
      <c r="CB23" s="342"/>
      <c r="CC23" s="343"/>
      <c r="CD23" s="21"/>
      <c r="CE23" s="518"/>
      <c r="CF23" s="518"/>
      <c r="CG23" s="518"/>
      <c r="CH23" s="518"/>
      <c r="CI23" s="518"/>
      <c r="CJ23" s="518"/>
      <c r="CK23" s="518"/>
      <c r="CL23" s="518"/>
      <c r="CM23" s="518"/>
      <c r="CN23" s="518"/>
      <c r="CO23" s="518"/>
      <c r="CP23" s="518"/>
      <c r="CQ23" s="518"/>
      <c r="CR23" s="518"/>
      <c r="CS23" s="519"/>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456"/>
      <c r="C24" s="457"/>
      <c r="D24" s="458"/>
      <c r="E24" s="356" t="s">
        <v>251</v>
      </c>
      <c r="F24" s="334"/>
      <c r="G24" s="334"/>
      <c r="H24" s="334"/>
      <c r="I24" s="334"/>
      <c r="J24" s="334"/>
      <c r="K24" s="335"/>
      <c r="L24" s="357">
        <v>1</v>
      </c>
      <c r="M24" s="358"/>
      <c r="N24" s="358"/>
      <c r="O24" s="358"/>
      <c r="P24" s="378"/>
      <c r="Q24" s="357">
        <v>8424</v>
      </c>
      <c r="R24" s="358"/>
      <c r="S24" s="358"/>
      <c r="T24" s="358"/>
      <c r="U24" s="358"/>
      <c r="V24" s="378"/>
      <c r="W24" s="535"/>
      <c r="X24" s="457"/>
      <c r="Y24" s="458"/>
      <c r="Z24" s="356" t="s">
        <v>253</v>
      </c>
      <c r="AA24" s="334"/>
      <c r="AB24" s="334"/>
      <c r="AC24" s="334"/>
      <c r="AD24" s="334"/>
      <c r="AE24" s="334"/>
      <c r="AF24" s="334"/>
      <c r="AG24" s="335"/>
      <c r="AH24" s="357">
        <v>2169</v>
      </c>
      <c r="AI24" s="358"/>
      <c r="AJ24" s="358"/>
      <c r="AK24" s="358"/>
      <c r="AL24" s="378"/>
      <c r="AM24" s="357">
        <v>6765111</v>
      </c>
      <c r="AN24" s="358"/>
      <c r="AO24" s="358"/>
      <c r="AP24" s="358"/>
      <c r="AQ24" s="358"/>
      <c r="AR24" s="378"/>
      <c r="AS24" s="357">
        <v>3119</v>
      </c>
      <c r="AT24" s="358"/>
      <c r="AU24" s="358"/>
      <c r="AV24" s="358"/>
      <c r="AW24" s="358"/>
      <c r="AX24" s="359"/>
      <c r="AY24" s="438" t="s">
        <v>254</v>
      </c>
      <c r="AZ24" s="439"/>
      <c r="BA24" s="439"/>
      <c r="BB24" s="439"/>
      <c r="BC24" s="439"/>
      <c r="BD24" s="439"/>
      <c r="BE24" s="439"/>
      <c r="BF24" s="439"/>
      <c r="BG24" s="439"/>
      <c r="BH24" s="439"/>
      <c r="BI24" s="439"/>
      <c r="BJ24" s="439"/>
      <c r="BK24" s="439"/>
      <c r="BL24" s="439"/>
      <c r="BM24" s="440"/>
      <c r="BN24" s="341">
        <v>102256362</v>
      </c>
      <c r="BO24" s="342"/>
      <c r="BP24" s="342"/>
      <c r="BQ24" s="342"/>
      <c r="BR24" s="342"/>
      <c r="BS24" s="342"/>
      <c r="BT24" s="342"/>
      <c r="BU24" s="343"/>
      <c r="BV24" s="341">
        <v>104572048</v>
      </c>
      <c r="BW24" s="342"/>
      <c r="BX24" s="342"/>
      <c r="BY24" s="342"/>
      <c r="BZ24" s="342"/>
      <c r="CA24" s="342"/>
      <c r="CB24" s="342"/>
      <c r="CC24" s="343"/>
      <c r="CD24" s="21"/>
      <c r="CE24" s="518"/>
      <c r="CF24" s="518"/>
      <c r="CG24" s="518"/>
      <c r="CH24" s="518"/>
      <c r="CI24" s="518"/>
      <c r="CJ24" s="518"/>
      <c r="CK24" s="518"/>
      <c r="CL24" s="518"/>
      <c r="CM24" s="518"/>
      <c r="CN24" s="518"/>
      <c r="CO24" s="518"/>
      <c r="CP24" s="518"/>
      <c r="CQ24" s="518"/>
      <c r="CR24" s="518"/>
      <c r="CS24" s="519"/>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456"/>
      <c r="C25" s="457"/>
      <c r="D25" s="458"/>
      <c r="E25" s="356" t="s">
        <v>256</v>
      </c>
      <c r="F25" s="334"/>
      <c r="G25" s="334"/>
      <c r="H25" s="334"/>
      <c r="I25" s="334"/>
      <c r="J25" s="334"/>
      <c r="K25" s="335"/>
      <c r="L25" s="357">
        <v>2</v>
      </c>
      <c r="M25" s="358"/>
      <c r="N25" s="358"/>
      <c r="O25" s="358"/>
      <c r="P25" s="378"/>
      <c r="Q25" s="357">
        <v>8400</v>
      </c>
      <c r="R25" s="358"/>
      <c r="S25" s="358"/>
      <c r="T25" s="358"/>
      <c r="U25" s="358"/>
      <c r="V25" s="378"/>
      <c r="W25" s="535"/>
      <c r="X25" s="457"/>
      <c r="Y25" s="458"/>
      <c r="Z25" s="356" t="s">
        <v>259</v>
      </c>
      <c r="AA25" s="334"/>
      <c r="AB25" s="334"/>
      <c r="AC25" s="334"/>
      <c r="AD25" s="334"/>
      <c r="AE25" s="334"/>
      <c r="AF25" s="334"/>
      <c r="AG25" s="335"/>
      <c r="AH25" s="357">
        <v>340</v>
      </c>
      <c r="AI25" s="358"/>
      <c r="AJ25" s="358"/>
      <c r="AK25" s="358"/>
      <c r="AL25" s="378"/>
      <c r="AM25" s="357">
        <v>1022720</v>
      </c>
      <c r="AN25" s="358"/>
      <c r="AO25" s="358"/>
      <c r="AP25" s="358"/>
      <c r="AQ25" s="358"/>
      <c r="AR25" s="378"/>
      <c r="AS25" s="357">
        <v>3008</v>
      </c>
      <c r="AT25" s="358"/>
      <c r="AU25" s="358"/>
      <c r="AV25" s="358"/>
      <c r="AW25" s="358"/>
      <c r="AX25" s="359"/>
      <c r="AY25" s="321" t="s">
        <v>37</v>
      </c>
      <c r="AZ25" s="322"/>
      <c r="BA25" s="322"/>
      <c r="BB25" s="322"/>
      <c r="BC25" s="322"/>
      <c r="BD25" s="322"/>
      <c r="BE25" s="322"/>
      <c r="BF25" s="322"/>
      <c r="BG25" s="322"/>
      <c r="BH25" s="322"/>
      <c r="BI25" s="322"/>
      <c r="BJ25" s="322"/>
      <c r="BK25" s="322"/>
      <c r="BL25" s="322"/>
      <c r="BM25" s="323"/>
      <c r="BN25" s="324">
        <v>69744961</v>
      </c>
      <c r="BO25" s="325"/>
      <c r="BP25" s="325"/>
      <c r="BQ25" s="325"/>
      <c r="BR25" s="325"/>
      <c r="BS25" s="325"/>
      <c r="BT25" s="325"/>
      <c r="BU25" s="326"/>
      <c r="BV25" s="324">
        <v>76896906</v>
      </c>
      <c r="BW25" s="325"/>
      <c r="BX25" s="325"/>
      <c r="BY25" s="325"/>
      <c r="BZ25" s="325"/>
      <c r="CA25" s="325"/>
      <c r="CB25" s="325"/>
      <c r="CC25" s="326"/>
      <c r="CD25" s="21"/>
      <c r="CE25" s="518"/>
      <c r="CF25" s="518"/>
      <c r="CG25" s="518"/>
      <c r="CH25" s="518"/>
      <c r="CI25" s="518"/>
      <c r="CJ25" s="518"/>
      <c r="CK25" s="518"/>
      <c r="CL25" s="518"/>
      <c r="CM25" s="518"/>
      <c r="CN25" s="518"/>
      <c r="CO25" s="518"/>
      <c r="CP25" s="518"/>
      <c r="CQ25" s="518"/>
      <c r="CR25" s="518"/>
      <c r="CS25" s="519"/>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456"/>
      <c r="C26" s="457"/>
      <c r="D26" s="458"/>
      <c r="E26" s="356" t="s">
        <v>260</v>
      </c>
      <c r="F26" s="334"/>
      <c r="G26" s="334"/>
      <c r="H26" s="334"/>
      <c r="I26" s="334"/>
      <c r="J26" s="334"/>
      <c r="K26" s="335"/>
      <c r="L26" s="357">
        <v>1</v>
      </c>
      <c r="M26" s="358"/>
      <c r="N26" s="358"/>
      <c r="O26" s="358"/>
      <c r="P26" s="378"/>
      <c r="Q26" s="357">
        <v>7130</v>
      </c>
      <c r="R26" s="358"/>
      <c r="S26" s="358"/>
      <c r="T26" s="358"/>
      <c r="U26" s="358"/>
      <c r="V26" s="378"/>
      <c r="W26" s="535"/>
      <c r="X26" s="457"/>
      <c r="Y26" s="458"/>
      <c r="Z26" s="356" t="s">
        <v>261</v>
      </c>
      <c r="AA26" s="444"/>
      <c r="AB26" s="444"/>
      <c r="AC26" s="444"/>
      <c r="AD26" s="444"/>
      <c r="AE26" s="444"/>
      <c r="AF26" s="444"/>
      <c r="AG26" s="445"/>
      <c r="AH26" s="357">
        <v>39</v>
      </c>
      <c r="AI26" s="358"/>
      <c r="AJ26" s="358"/>
      <c r="AK26" s="358"/>
      <c r="AL26" s="378"/>
      <c r="AM26" s="357">
        <v>145782</v>
      </c>
      <c r="AN26" s="358"/>
      <c r="AO26" s="358"/>
      <c r="AP26" s="358"/>
      <c r="AQ26" s="358"/>
      <c r="AR26" s="378"/>
      <c r="AS26" s="357">
        <v>3738</v>
      </c>
      <c r="AT26" s="358"/>
      <c r="AU26" s="358"/>
      <c r="AV26" s="358"/>
      <c r="AW26" s="358"/>
      <c r="AX26" s="359"/>
      <c r="AY26" s="344" t="s">
        <v>262</v>
      </c>
      <c r="AZ26" s="345"/>
      <c r="BA26" s="345"/>
      <c r="BB26" s="345"/>
      <c r="BC26" s="345"/>
      <c r="BD26" s="345"/>
      <c r="BE26" s="345"/>
      <c r="BF26" s="345"/>
      <c r="BG26" s="345"/>
      <c r="BH26" s="345"/>
      <c r="BI26" s="345"/>
      <c r="BJ26" s="345"/>
      <c r="BK26" s="345"/>
      <c r="BL26" s="345"/>
      <c r="BM26" s="346"/>
      <c r="BN26" s="341" t="s">
        <v>196</v>
      </c>
      <c r="BO26" s="342"/>
      <c r="BP26" s="342"/>
      <c r="BQ26" s="342"/>
      <c r="BR26" s="342"/>
      <c r="BS26" s="342"/>
      <c r="BT26" s="342"/>
      <c r="BU26" s="343"/>
      <c r="BV26" s="341" t="s">
        <v>196</v>
      </c>
      <c r="BW26" s="342"/>
      <c r="BX26" s="342"/>
      <c r="BY26" s="342"/>
      <c r="BZ26" s="342"/>
      <c r="CA26" s="342"/>
      <c r="CB26" s="342"/>
      <c r="CC26" s="343"/>
      <c r="CD26" s="21"/>
      <c r="CE26" s="518"/>
      <c r="CF26" s="518"/>
      <c r="CG26" s="518"/>
      <c r="CH26" s="518"/>
      <c r="CI26" s="518"/>
      <c r="CJ26" s="518"/>
      <c r="CK26" s="518"/>
      <c r="CL26" s="518"/>
      <c r="CM26" s="518"/>
      <c r="CN26" s="518"/>
      <c r="CO26" s="518"/>
      <c r="CP26" s="518"/>
      <c r="CQ26" s="518"/>
      <c r="CR26" s="518"/>
      <c r="CS26" s="519"/>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456"/>
      <c r="C27" s="457"/>
      <c r="D27" s="458"/>
      <c r="E27" s="356" t="s">
        <v>264</v>
      </c>
      <c r="F27" s="334"/>
      <c r="G27" s="334"/>
      <c r="H27" s="334"/>
      <c r="I27" s="334"/>
      <c r="J27" s="334"/>
      <c r="K27" s="335"/>
      <c r="L27" s="357">
        <v>1</v>
      </c>
      <c r="M27" s="358"/>
      <c r="N27" s="358"/>
      <c r="O27" s="358"/>
      <c r="P27" s="378"/>
      <c r="Q27" s="357">
        <v>6960</v>
      </c>
      <c r="R27" s="358"/>
      <c r="S27" s="358"/>
      <c r="T27" s="358"/>
      <c r="U27" s="358"/>
      <c r="V27" s="378"/>
      <c r="W27" s="535"/>
      <c r="X27" s="457"/>
      <c r="Y27" s="458"/>
      <c r="Z27" s="356" t="s">
        <v>265</v>
      </c>
      <c r="AA27" s="334"/>
      <c r="AB27" s="334"/>
      <c r="AC27" s="334"/>
      <c r="AD27" s="334"/>
      <c r="AE27" s="334"/>
      <c r="AF27" s="334"/>
      <c r="AG27" s="335"/>
      <c r="AH27" s="357">
        <v>25</v>
      </c>
      <c r="AI27" s="358"/>
      <c r="AJ27" s="358"/>
      <c r="AK27" s="358"/>
      <c r="AL27" s="378"/>
      <c r="AM27" s="357">
        <v>91250</v>
      </c>
      <c r="AN27" s="358"/>
      <c r="AO27" s="358"/>
      <c r="AP27" s="358"/>
      <c r="AQ27" s="358"/>
      <c r="AR27" s="378"/>
      <c r="AS27" s="357">
        <v>3650</v>
      </c>
      <c r="AT27" s="358"/>
      <c r="AU27" s="358"/>
      <c r="AV27" s="358"/>
      <c r="AW27" s="358"/>
      <c r="AX27" s="359"/>
      <c r="AY27" s="391" t="s">
        <v>268</v>
      </c>
      <c r="AZ27" s="392"/>
      <c r="BA27" s="392"/>
      <c r="BB27" s="392"/>
      <c r="BC27" s="392"/>
      <c r="BD27" s="392"/>
      <c r="BE27" s="392"/>
      <c r="BF27" s="392"/>
      <c r="BG27" s="392"/>
      <c r="BH27" s="392"/>
      <c r="BI27" s="392"/>
      <c r="BJ27" s="392"/>
      <c r="BK27" s="392"/>
      <c r="BL27" s="392"/>
      <c r="BM27" s="393"/>
      <c r="BN27" s="441">
        <v>2500000</v>
      </c>
      <c r="BO27" s="442"/>
      <c r="BP27" s="442"/>
      <c r="BQ27" s="442"/>
      <c r="BR27" s="442"/>
      <c r="BS27" s="442"/>
      <c r="BT27" s="442"/>
      <c r="BU27" s="443"/>
      <c r="BV27" s="441">
        <v>2500000</v>
      </c>
      <c r="BW27" s="442"/>
      <c r="BX27" s="442"/>
      <c r="BY27" s="442"/>
      <c r="BZ27" s="442"/>
      <c r="CA27" s="442"/>
      <c r="CB27" s="442"/>
      <c r="CC27" s="443"/>
      <c r="CD27" s="17"/>
      <c r="CE27" s="518"/>
      <c r="CF27" s="518"/>
      <c r="CG27" s="518"/>
      <c r="CH27" s="518"/>
      <c r="CI27" s="518"/>
      <c r="CJ27" s="518"/>
      <c r="CK27" s="518"/>
      <c r="CL27" s="518"/>
      <c r="CM27" s="518"/>
      <c r="CN27" s="518"/>
      <c r="CO27" s="518"/>
      <c r="CP27" s="518"/>
      <c r="CQ27" s="518"/>
      <c r="CR27" s="518"/>
      <c r="CS27" s="519"/>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456"/>
      <c r="C28" s="457"/>
      <c r="D28" s="458"/>
      <c r="E28" s="356" t="s">
        <v>270</v>
      </c>
      <c r="F28" s="334"/>
      <c r="G28" s="334"/>
      <c r="H28" s="334"/>
      <c r="I28" s="334"/>
      <c r="J28" s="334"/>
      <c r="K28" s="335"/>
      <c r="L28" s="357">
        <v>1</v>
      </c>
      <c r="M28" s="358"/>
      <c r="N28" s="358"/>
      <c r="O28" s="358"/>
      <c r="P28" s="378"/>
      <c r="Q28" s="357">
        <v>6250</v>
      </c>
      <c r="R28" s="358"/>
      <c r="S28" s="358"/>
      <c r="T28" s="358"/>
      <c r="U28" s="358"/>
      <c r="V28" s="378"/>
      <c r="W28" s="535"/>
      <c r="X28" s="457"/>
      <c r="Y28" s="458"/>
      <c r="Z28" s="356" t="s">
        <v>35</v>
      </c>
      <c r="AA28" s="334"/>
      <c r="AB28" s="334"/>
      <c r="AC28" s="334"/>
      <c r="AD28" s="334"/>
      <c r="AE28" s="334"/>
      <c r="AF28" s="334"/>
      <c r="AG28" s="335"/>
      <c r="AH28" s="357" t="s">
        <v>196</v>
      </c>
      <c r="AI28" s="358"/>
      <c r="AJ28" s="358"/>
      <c r="AK28" s="358"/>
      <c r="AL28" s="378"/>
      <c r="AM28" s="357" t="s">
        <v>196</v>
      </c>
      <c r="AN28" s="358"/>
      <c r="AO28" s="358"/>
      <c r="AP28" s="358"/>
      <c r="AQ28" s="358"/>
      <c r="AR28" s="378"/>
      <c r="AS28" s="357" t="s">
        <v>196</v>
      </c>
      <c r="AT28" s="358"/>
      <c r="AU28" s="358"/>
      <c r="AV28" s="358"/>
      <c r="AW28" s="358"/>
      <c r="AX28" s="359"/>
      <c r="AY28" s="539" t="s">
        <v>271</v>
      </c>
      <c r="AZ28" s="540"/>
      <c r="BA28" s="540"/>
      <c r="BB28" s="541"/>
      <c r="BC28" s="321" t="s">
        <v>101</v>
      </c>
      <c r="BD28" s="322"/>
      <c r="BE28" s="322"/>
      <c r="BF28" s="322"/>
      <c r="BG28" s="322"/>
      <c r="BH28" s="322"/>
      <c r="BI28" s="322"/>
      <c r="BJ28" s="322"/>
      <c r="BK28" s="322"/>
      <c r="BL28" s="322"/>
      <c r="BM28" s="323"/>
      <c r="BN28" s="324">
        <v>13966981</v>
      </c>
      <c r="BO28" s="325"/>
      <c r="BP28" s="325"/>
      <c r="BQ28" s="325"/>
      <c r="BR28" s="325"/>
      <c r="BS28" s="325"/>
      <c r="BT28" s="325"/>
      <c r="BU28" s="326"/>
      <c r="BV28" s="324">
        <v>14320049</v>
      </c>
      <c r="BW28" s="325"/>
      <c r="BX28" s="325"/>
      <c r="BY28" s="325"/>
      <c r="BZ28" s="325"/>
      <c r="CA28" s="325"/>
      <c r="CB28" s="325"/>
      <c r="CC28" s="326"/>
      <c r="CD28" s="21"/>
      <c r="CE28" s="518"/>
      <c r="CF28" s="518"/>
      <c r="CG28" s="518"/>
      <c r="CH28" s="518"/>
      <c r="CI28" s="518"/>
      <c r="CJ28" s="518"/>
      <c r="CK28" s="518"/>
      <c r="CL28" s="518"/>
      <c r="CM28" s="518"/>
      <c r="CN28" s="518"/>
      <c r="CO28" s="518"/>
      <c r="CP28" s="518"/>
      <c r="CQ28" s="518"/>
      <c r="CR28" s="518"/>
      <c r="CS28" s="519"/>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456"/>
      <c r="C29" s="457"/>
      <c r="D29" s="458"/>
      <c r="E29" s="356" t="s">
        <v>274</v>
      </c>
      <c r="F29" s="334"/>
      <c r="G29" s="334"/>
      <c r="H29" s="334"/>
      <c r="I29" s="334"/>
      <c r="J29" s="334"/>
      <c r="K29" s="335"/>
      <c r="L29" s="357">
        <v>38</v>
      </c>
      <c r="M29" s="358"/>
      <c r="N29" s="358"/>
      <c r="O29" s="358"/>
      <c r="P29" s="378"/>
      <c r="Q29" s="357">
        <v>5830</v>
      </c>
      <c r="R29" s="358"/>
      <c r="S29" s="358"/>
      <c r="T29" s="358"/>
      <c r="U29" s="358"/>
      <c r="V29" s="378"/>
      <c r="W29" s="536"/>
      <c r="X29" s="537"/>
      <c r="Y29" s="538"/>
      <c r="Z29" s="356" t="s">
        <v>276</v>
      </c>
      <c r="AA29" s="334"/>
      <c r="AB29" s="334"/>
      <c r="AC29" s="334"/>
      <c r="AD29" s="334"/>
      <c r="AE29" s="334"/>
      <c r="AF29" s="334"/>
      <c r="AG29" s="335"/>
      <c r="AH29" s="357">
        <v>2194</v>
      </c>
      <c r="AI29" s="358"/>
      <c r="AJ29" s="358"/>
      <c r="AK29" s="358"/>
      <c r="AL29" s="378"/>
      <c r="AM29" s="357">
        <v>6856361</v>
      </c>
      <c r="AN29" s="358"/>
      <c r="AO29" s="358"/>
      <c r="AP29" s="358"/>
      <c r="AQ29" s="358"/>
      <c r="AR29" s="378"/>
      <c r="AS29" s="357">
        <v>3125</v>
      </c>
      <c r="AT29" s="358"/>
      <c r="AU29" s="358"/>
      <c r="AV29" s="358"/>
      <c r="AW29" s="358"/>
      <c r="AX29" s="359"/>
      <c r="AY29" s="542"/>
      <c r="AZ29" s="543"/>
      <c r="BA29" s="543"/>
      <c r="BB29" s="544"/>
      <c r="BC29" s="338" t="s">
        <v>278</v>
      </c>
      <c r="BD29" s="339"/>
      <c r="BE29" s="339"/>
      <c r="BF29" s="339"/>
      <c r="BG29" s="339"/>
      <c r="BH29" s="339"/>
      <c r="BI29" s="339"/>
      <c r="BJ29" s="339"/>
      <c r="BK29" s="339"/>
      <c r="BL29" s="339"/>
      <c r="BM29" s="340"/>
      <c r="BN29" s="341">
        <v>3299337</v>
      </c>
      <c r="BO29" s="342"/>
      <c r="BP29" s="342"/>
      <c r="BQ29" s="342"/>
      <c r="BR29" s="342"/>
      <c r="BS29" s="342"/>
      <c r="BT29" s="342"/>
      <c r="BU29" s="343"/>
      <c r="BV29" s="341">
        <v>3396309</v>
      </c>
      <c r="BW29" s="342"/>
      <c r="BX29" s="342"/>
      <c r="BY29" s="342"/>
      <c r="BZ29" s="342"/>
      <c r="CA29" s="342"/>
      <c r="CB29" s="342"/>
      <c r="CC29" s="343"/>
      <c r="CD29" s="17"/>
      <c r="CE29" s="518"/>
      <c r="CF29" s="518"/>
      <c r="CG29" s="518"/>
      <c r="CH29" s="518"/>
      <c r="CI29" s="518"/>
      <c r="CJ29" s="518"/>
      <c r="CK29" s="518"/>
      <c r="CL29" s="518"/>
      <c r="CM29" s="518"/>
      <c r="CN29" s="518"/>
      <c r="CO29" s="518"/>
      <c r="CP29" s="518"/>
      <c r="CQ29" s="518"/>
      <c r="CR29" s="518"/>
      <c r="CS29" s="519"/>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459"/>
      <c r="C30" s="460"/>
      <c r="D30" s="461"/>
      <c r="E30" s="360"/>
      <c r="F30" s="361"/>
      <c r="G30" s="361"/>
      <c r="H30" s="361"/>
      <c r="I30" s="361"/>
      <c r="J30" s="361"/>
      <c r="K30" s="362"/>
      <c r="L30" s="446"/>
      <c r="M30" s="447"/>
      <c r="N30" s="447"/>
      <c r="O30" s="447"/>
      <c r="P30" s="448"/>
      <c r="Q30" s="446"/>
      <c r="R30" s="447"/>
      <c r="S30" s="447"/>
      <c r="T30" s="447"/>
      <c r="U30" s="447"/>
      <c r="V30" s="448"/>
      <c r="W30" s="449" t="s">
        <v>279</v>
      </c>
      <c r="X30" s="450"/>
      <c r="Y30" s="450"/>
      <c r="Z30" s="450"/>
      <c r="AA30" s="450"/>
      <c r="AB30" s="450"/>
      <c r="AC30" s="450"/>
      <c r="AD30" s="450"/>
      <c r="AE30" s="450"/>
      <c r="AF30" s="450"/>
      <c r="AG30" s="451"/>
      <c r="AH30" s="418">
        <v>98.6</v>
      </c>
      <c r="AI30" s="419"/>
      <c r="AJ30" s="419"/>
      <c r="AK30" s="419"/>
      <c r="AL30" s="419"/>
      <c r="AM30" s="419"/>
      <c r="AN30" s="419"/>
      <c r="AO30" s="419"/>
      <c r="AP30" s="419"/>
      <c r="AQ30" s="419"/>
      <c r="AR30" s="419"/>
      <c r="AS30" s="419"/>
      <c r="AT30" s="419"/>
      <c r="AU30" s="419"/>
      <c r="AV30" s="419"/>
      <c r="AW30" s="419"/>
      <c r="AX30" s="421"/>
      <c r="AY30" s="545"/>
      <c r="AZ30" s="546"/>
      <c r="BA30" s="546"/>
      <c r="BB30" s="547"/>
      <c r="BC30" s="438" t="s">
        <v>68</v>
      </c>
      <c r="BD30" s="439"/>
      <c r="BE30" s="439"/>
      <c r="BF30" s="439"/>
      <c r="BG30" s="439"/>
      <c r="BH30" s="439"/>
      <c r="BI30" s="439"/>
      <c r="BJ30" s="439"/>
      <c r="BK30" s="439"/>
      <c r="BL30" s="439"/>
      <c r="BM30" s="440"/>
      <c r="BN30" s="441">
        <v>23616143</v>
      </c>
      <c r="BO30" s="442"/>
      <c r="BP30" s="442"/>
      <c r="BQ30" s="442"/>
      <c r="BR30" s="442"/>
      <c r="BS30" s="442"/>
      <c r="BT30" s="442"/>
      <c r="BU30" s="443"/>
      <c r="BV30" s="441">
        <v>19560887</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183</v>
      </c>
      <c r="D32" s="452"/>
      <c r="E32" s="452"/>
      <c r="F32" s="452"/>
      <c r="G32" s="452"/>
      <c r="H32" s="452"/>
      <c r="I32" s="452"/>
      <c r="J32" s="452"/>
      <c r="K32" s="452"/>
      <c r="L32" s="452"/>
      <c r="M32" s="452"/>
      <c r="N32" s="452"/>
      <c r="O32" s="452"/>
      <c r="P32" s="452"/>
      <c r="Q32" s="452"/>
      <c r="R32" s="452"/>
      <c r="S32" s="452"/>
      <c r="U32" s="345" t="s">
        <v>92</v>
      </c>
      <c r="V32" s="345"/>
      <c r="W32" s="345"/>
      <c r="X32" s="345"/>
      <c r="Y32" s="345"/>
      <c r="Z32" s="345"/>
      <c r="AA32" s="345"/>
      <c r="AB32" s="345"/>
      <c r="AC32" s="345"/>
      <c r="AD32" s="345"/>
      <c r="AE32" s="345"/>
      <c r="AF32" s="345"/>
      <c r="AG32" s="345"/>
      <c r="AH32" s="345"/>
      <c r="AI32" s="345"/>
      <c r="AJ32" s="345"/>
      <c r="AK32" s="345"/>
      <c r="AM32" s="345" t="s">
        <v>281</v>
      </c>
      <c r="AN32" s="345"/>
      <c r="AO32" s="345"/>
      <c r="AP32" s="345"/>
      <c r="AQ32" s="345"/>
      <c r="AR32" s="345"/>
      <c r="AS32" s="345"/>
      <c r="AT32" s="345"/>
      <c r="AU32" s="345"/>
      <c r="AV32" s="345"/>
      <c r="AW32" s="345"/>
      <c r="AX32" s="345"/>
      <c r="AY32" s="345"/>
      <c r="AZ32" s="345"/>
      <c r="BA32" s="345"/>
      <c r="BB32" s="345"/>
      <c r="BC32" s="345"/>
      <c r="BE32" s="345" t="s">
        <v>282</v>
      </c>
      <c r="BF32" s="345"/>
      <c r="BG32" s="345"/>
      <c r="BH32" s="345"/>
      <c r="BI32" s="345"/>
      <c r="BJ32" s="345"/>
      <c r="BK32" s="345"/>
      <c r="BL32" s="345"/>
      <c r="BM32" s="345"/>
      <c r="BN32" s="345"/>
      <c r="BO32" s="345"/>
      <c r="BP32" s="345"/>
      <c r="BQ32" s="345"/>
      <c r="BR32" s="345"/>
      <c r="BS32" s="345"/>
      <c r="BT32" s="345"/>
      <c r="BU32" s="345"/>
      <c r="BW32" s="345" t="s">
        <v>283</v>
      </c>
      <c r="BX32" s="345"/>
      <c r="BY32" s="345"/>
      <c r="BZ32" s="345"/>
      <c r="CA32" s="345"/>
      <c r="CB32" s="345"/>
      <c r="CC32" s="345"/>
      <c r="CD32" s="345"/>
      <c r="CE32" s="345"/>
      <c r="CF32" s="345"/>
      <c r="CG32" s="345"/>
      <c r="CH32" s="345"/>
      <c r="CI32" s="345"/>
      <c r="CJ32" s="345"/>
      <c r="CK32" s="345"/>
      <c r="CL32" s="345"/>
      <c r="CM32" s="345"/>
      <c r="CO32" s="345" t="s">
        <v>285</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62" t="s">
        <v>120</v>
      </c>
      <c r="D33" s="462"/>
      <c r="E33" s="463" t="s">
        <v>286</v>
      </c>
      <c r="F33" s="463"/>
      <c r="G33" s="463"/>
      <c r="H33" s="463"/>
      <c r="I33" s="463"/>
      <c r="J33" s="463"/>
      <c r="K33" s="463"/>
      <c r="L33" s="463"/>
      <c r="M33" s="463"/>
      <c r="N33" s="463"/>
      <c r="O33" s="463"/>
      <c r="P33" s="463"/>
      <c r="Q33" s="463"/>
      <c r="R33" s="463"/>
      <c r="S33" s="463"/>
      <c r="T33" s="12"/>
      <c r="U33" s="462" t="s">
        <v>120</v>
      </c>
      <c r="V33" s="462"/>
      <c r="W33" s="463" t="s">
        <v>286</v>
      </c>
      <c r="X33" s="463"/>
      <c r="Y33" s="463"/>
      <c r="Z33" s="463"/>
      <c r="AA33" s="463"/>
      <c r="AB33" s="463"/>
      <c r="AC33" s="463"/>
      <c r="AD33" s="463"/>
      <c r="AE33" s="463"/>
      <c r="AF33" s="463"/>
      <c r="AG33" s="463"/>
      <c r="AH33" s="463"/>
      <c r="AI33" s="463"/>
      <c r="AJ33" s="463"/>
      <c r="AK33" s="463"/>
      <c r="AL33" s="12"/>
      <c r="AM33" s="462" t="s">
        <v>120</v>
      </c>
      <c r="AN33" s="462"/>
      <c r="AO33" s="463" t="s">
        <v>286</v>
      </c>
      <c r="AP33" s="463"/>
      <c r="AQ33" s="463"/>
      <c r="AR33" s="463"/>
      <c r="AS33" s="463"/>
      <c r="AT33" s="463"/>
      <c r="AU33" s="463"/>
      <c r="AV33" s="463"/>
      <c r="AW33" s="463"/>
      <c r="AX33" s="463"/>
      <c r="AY33" s="463"/>
      <c r="AZ33" s="463"/>
      <c r="BA33" s="463"/>
      <c r="BB33" s="463"/>
      <c r="BC33" s="463"/>
      <c r="BD33" s="8"/>
      <c r="BE33" s="463" t="s">
        <v>287</v>
      </c>
      <c r="BF33" s="463"/>
      <c r="BG33" s="463" t="s">
        <v>166</v>
      </c>
      <c r="BH33" s="463"/>
      <c r="BI33" s="463"/>
      <c r="BJ33" s="463"/>
      <c r="BK33" s="463"/>
      <c r="BL33" s="463"/>
      <c r="BM33" s="463"/>
      <c r="BN33" s="463"/>
      <c r="BO33" s="463"/>
      <c r="BP33" s="463"/>
      <c r="BQ33" s="463"/>
      <c r="BR33" s="463"/>
      <c r="BS33" s="463"/>
      <c r="BT33" s="463"/>
      <c r="BU33" s="463"/>
      <c r="BV33" s="8"/>
      <c r="BW33" s="462" t="s">
        <v>287</v>
      </c>
      <c r="BX33" s="462"/>
      <c r="BY33" s="463" t="s">
        <v>108</v>
      </c>
      <c r="BZ33" s="463"/>
      <c r="CA33" s="463"/>
      <c r="CB33" s="463"/>
      <c r="CC33" s="463"/>
      <c r="CD33" s="463"/>
      <c r="CE33" s="463"/>
      <c r="CF33" s="463"/>
      <c r="CG33" s="463"/>
      <c r="CH33" s="463"/>
      <c r="CI33" s="463"/>
      <c r="CJ33" s="463"/>
      <c r="CK33" s="463"/>
      <c r="CL33" s="463"/>
      <c r="CM33" s="463"/>
      <c r="CN33" s="12"/>
      <c r="CO33" s="462" t="s">
        <v>120</v>
      </c>
      <c r="CP33" s="462"/>
      <c r="CQ33" s="463" t="s">
        <v>291</v>
      </c>
      <c r="CR33" s="463"/>
      <c r="CS33" s="463"/>
      <c r="CT33" s="463"/>
      <c r="CU33" s="463"/>
      <c r="CV33" s="463"/>
      <c r="CW33" s="463"/>
      <c r="CX33" s="463"/>
      <c r="CY33" s="463"/>
      <c r="CZ33" s="463"/>
      <c r="DA33" s="463"/>
      <c r="DB33" s="463"/>
      <c r="DC33" s="463"/>
      <c r="DD33" s="463"/>
      <c r="DE33" s="463"/>
      <c r="DF33" s="12"/>
      <c r="DG33" s="464" t="s">
        <v>79</v>
      </c>
      <c r="DH33" s="464"/>
      <c r="DI33" s="19"/>
    </row>
    <row r="34" spans="1:113" ht="32.25" customHeight="1" x14ac:dyDescent="0.2">
      <c r="A34" s="2"/>
      <c r="B34" s="5"/>
      <c r="C34" s="465">
        <f>IF(E34="","",1)</f>
        <v>1</v>
      </c>
      <c r="D34" s="465"/>
      <c r="E34" s="466" t="str">
        <f>IF('各会計、関係団体の財政状況及び健全化判断比率'!B7="","",'各会計、関係団体の財政状況及び健全化判断比率'!B7)</f>
        <v>一般会計</v>
      </c>
      <c r="F34" s="466"/>
      <c r="G34" s="466"/>
      <c r="H34" s="466"/>
      <c r="I34" s="466"/>
      <c r="J34" s="466"/>
      <c r="K34" s="466"/>
      <c r="L34" s="466"/>
      <c r="M34" s="466"/>
      <c r="N34" s="466"/>
      <c r="O34" s="466"/>
      <c r="P34" s="466"/>
      <c r="Q34" s="466"/>
      <c r="R34" s="466"/>
      <c r="S34" s="466"/>
      <c r="T34" s="2"/>
      <c r="U34" s="465">
        <f>IF(W34="","",MAX(C34:D43)+1)</f>
        <v>6</v>
      </c>
      <c r="V34" s="465"/>
      <c r="W34" s="466" t="str">
        <f>IF('各会計、関係団体の財政状況及び健全化判断比率'!B28="","",'各会計、関係団体の財政状況及び健全化判断比率'!B28)</f>
        <v>国民健康保険特別会計</v>
      </c>
      <c r="X34" s="466"/>
      <c r="Y34" s="466"/>
      <c r="Z34" s="466"/>
      <c r="AA34" s="466"/>
      <c r="AB34" s="466"/>
      <c r="AC34" s="466"/>
      <c r="AD34" s="466"/>
      <c r="AE34" s="466"/>
      <c r="AF34" s="466"/>
      <c r="AG34" s="466"/>
      <c r="AH34" s="466"/>
      <c r="AI34" s="466"/>
      <c r="AJ34" s="466"/>
      <c r="AK34" s="466"/>
      <c r="AL34" s="2"/>
      <c r="AM34" s="465">
        <f>IF(AO34="","",MAX(C34:D43,U34:V43)+1)</f>
        <v>9</v>
      </c>
      <c r="AN34" s="465"/>
      <c r="AO34" s="466" t="str">
        <f>IF('各会計、関係団体の財政状況及び健全化判断比率'!B31="","",'各会計、関係団体の財政状況及び健全化判断比率'!B31)</f>
        <v>水道事業会計</v>
      </c>
      <c r="AP34" s="466"/>
      <c r="AQ34" s="466"/>
      <c r="AR34" s="466"/>
      <c r="AS34" s="466"/>
      <c r="AT34" s="466"/>
      <c r="AU34" s="466"/>
      <c r="AV34" s="466"/>
      <c r="AW34" s="466"/>
      <c r="AX34" s="466"/>
      <c r="AY34" s="466"/>
      <c r="AZ34" s="466"/>
      <c r="BA34" s="466"/>
      <c r="BB34" s="466"/>
      <c r="BC34" s="466"/>
      <c r="BD34" s="2"/>
      <c r="BE34" s="465">
        <f>IF(BG34="","",MAX(C34:D43,U34:V43,AM34:AN43)+1)</f>
        <v>15</v>
      </c>
      <c r="BF34" s="465"/>
      <c r="BG34" s="466" t="str">
        <f>IF('各会計、関係団体の財政状況及び健全化判断比率'!B37="","",'各会計、関係団体の財政状況及び健全化判断比率'!B37)</f>
        <v>卸売市場特別会計</v>
      </c>
      <c r="BH34" s="466"/>
      <c r="BI34" s="466"/>
      <c r="BJ34" s="466"/>
      <c r="BK34" s="466"/>
      <c r="BL34" s="466"/>
      <c r="BM34" s="466"/>
      <c r="BN34" s="466"/>
      <c r="BO34" s="466"/>
      <c r="BP34" s="466"/>
      <c r="BQ34" s="466"/>
      <c r="BR34" s="466"/>
      <c r="BS34" s="466"/>
      <c r="BT34" s="466"/>
      <c r="BU34" s="466"/>
      <c r="BV34" s="2"/>
      <c r="BW34" s="465">
        <f>IF(BY34="","",MAX(C34:D43,U34:V43,AM34:AN43,BE34:BF43)+1)</f>
        <v>17</v>
      </c>
      <c r="BX34" s="465"/>
      <c r="BY34" s="466" t="str">
        <f>IF('各会計、関係団体の財政状況及び健全化判断比率'!B68="","",'各会計、関係団体の財政状況及び健全化判断比率'!B68)</f>
        <v>宮崎県市町村総合事務組合　一般会計</v>
      </c>
      <c r="BZ34" s="466"/>
      <c r="CA34" s="466"/>
      <c r="CB34" s="466"/>
      <c r="CC34" s="466"/>
      <c r="CD34" s="466"/>
      <c r="CE34" s="466"/>
      <c r="CF34" s="466"/>
      <c r="CG34" s="466"/>
      <c r="CH34" s="466"/>
      <c r="CI34" s="466"/>
      <c r="CJ34" s="466"/>
      <c r="CK34" s="466"/>
      <c r="CL34" s="466"/>
      <c r="CM34" s="466"/>
      <c r="CN34" s="2"/>
      <c r="CO34" s="465">
        <f>IF(CQ34="","",MAX(C34:D43,U34:V43,AM34:AN43,BE34:BF43,BW34:BX43)+1)</f>
        <v>22</v>
      </c>
      <c r="CP34" s="465"/>
      <c r="CQ34" s="466" t="str">
        <f>IF('各会計、関係団体の財政状況及び健全化判断比率'!BS7="","",'各会計、関係団体の財政状況及び健全化判断比率'!BS7)</f>
        <v>宮崎市スポーツ協会</v>
      </c>
      <c r="CR34" s="466"/>
      <c r="CS34" s="466"/>
      <c r="CT34" s="466"/>
      <c r="CU34" s="466"/>
      <c r="CV34" s="466"/>
      <c r="CW34" s="466"/>
      <c r="CX34" s="466"/>
      <c r="CY34" s="466"/>
      <c r="CZ34" s="466"/>
      <c r="DA34" s="466"/>
      <c r="DB34" s="466"/>
      <c r="DC34" s="466"/>
      <c r="DD34" s="466"/>
      <c r="DE34" s="466"/>
      <c r="DG34" s="467" t="str">
        <f>IF('各会計、関係団体の財政状況及び健全化判断比率'!BR7="","",'各会計、関係団体の財政状況及び健全化判断比率'!BR7)</f>
        <v/>
      </c>
      <c r="DH34" s="467"/>
      <c r="DI34" s="19"/>
    </row>
    <row r="35" spans="1:113" ht="32.25" customHeight="1" x14ac:dyDescent="0.2">
      <c r="A35" s="2"/>
      <c r="B35" s="5"/>
      <c r="C35" s="465">
        <f t="shared" ref="C35:C43" si="0">IF(E35="","",C34+1)</f>
        <v>2</v>
      </c>
      <c r="D35" s="465"/>
      <c r="E35" s="466" t="str">
        <f>IF('各会計、関係団体の財政状況及び健全化判断比率'!B8="","",'各会計、関係団体の財政状況及び健全化判断比率'!B8)</f>
        <v>公営住宅建設資金特別会計</v>
      </c>
      <c r="F35" s="466"/>
      <c r="G35" s="466"/>
      <c r="H35" s="466"/>
      <c r="I35" s="466"/>
      <c r="J35" s="466"/>
      <c r="K35" s="466"/>
      <c r="L35" s="466"/>
      <c r="M35" s="466"/>
      <c r="N35" s="466"/>
      <c r="O35" s="466"/>
      <c r="P35" s="466"/>
      <c r="Q35" s="466"/>
      <c r="R35" s="466"/>
      <c r="S35" s="466"/>
      <c r="T35" s="2"/>
      <c r="U35" s="465">
        <f t="shared" ref="U35:U43" si="1">IF(W35="","",U34+1)</f>
        <v>7</v>
      </c>
      <c r="V35" s="465"/>
      <c r="W35" s="466" t="str">
        <f>IF('各会計、関係団体の財政状況及び健全化判断比率'!B29="","",'各会計、関係団体の財政状況及び健全化判断比率'!B29)</f>
        <v>後期高齢者医療特別会計</v>
      </c>
      <c r="X35" s="466"/>
      <c r="Y35" s="466"/>
      <c r="Z35" s="466"/>
      <c r="AA35" s="466"/>
      <c r="AB35" s="466"/>
      <c r="AC35" s="466"/>
      <c r="AD35" s="466"/>
      <c r="AE35" s="466"/>
      <c r="AF35" s="466"/>
      <c r="AG35" s="466"/>
      <c r="AH35" s="466"/>
      <c r="AI35" s="466"/>
      <c r="AJ35" s="466"/>
      <c r="AK35" s="466"/>
      <c r="AL35" s="2"/>
      <c r="AM35" s="465">
        <f t="shared" ref="AM35:AM43" si="2">IF(AO35="","",AM34+1)</f>
        <v>10</v>
      </c>
      <c r="AN35" s="465"/>
      <c r="AO35" s="466" t="str">
        <f>IF('各会計、関係団体の財政状況及び健全化判断比率'!B32="","",'各会計、関係団体の財政状況及び健全化判断比率'!B32)</f>
        <v>工業用水道事業会計</v>
      </c>
      <c r="AP35" s="466"/>
      <c r="AQ35" s="466"/>
      <c r="AR35" s="466"/>
      <c r="AS35" s="466"/>
      <c r="AT35" s="466"/>
      <c r="AU35" s="466"/>
      <c r="AV35" s="466"/>
      <c r="AW35" s="466"/>
      <c r="AX35" s="466"/>
      <c r="AY35" s="466"/>
      <c r="AZ35" s="466"/>
      <c r="BA35" s="466"/>
      <c r="BB35" s="466"/>
      <c r="BC35" s="466"/>
      <c r="BD35" s="2"/>
      <c r="BE35" s="465">
        <f t="shared" ref="BE35:BE43" si="3">IF(BG35="","",BE34+1)</f>
        <v>16</v>
      </c>
      <c r="BF35" s="465"/>
      <c r="BG35" s="466" t="str">
        <f>IF('各会計、関係団体の財政状況及び健全化判断比率'!B38="","",'各会計、関係団体の財政状況及び健全化判断比率'!B38)</f>
        <v>宅地造成事業特別会計</v>
      </c>
      <c r="BH35" s="466"/>
      <c r="BI35" s="466"/>
      <c r="BJ35" s="466"/>
      <c r="BK35" s="466"/>
      <c r="BL35" s="466"/>
      <c r="BM35" s="466"/>
      <c r="BN35" s="466"/>
      <c r="BO35" s="466"/>
      <c r="BP35" s="466"/>
      <c r="BQ35" s="466"/>
      <c r="BR35" s="466"/>
      <c r="BS35" s="466"/>
      <c r="BT35" s="466"/>
      <c r="BU35" s="466"/>
      <c r="BV35" s="2"/>
      <c r="BW35" s="465">
        <f t="shared" ref="BW35:BW43" si="4">IF(BY35="","",BW34+1)</f>
        <v>18</v>
      </c>
      <c r="BX35" s="465"/>
      <c r="BY35" s="466" t="str">
        <f>IF('各会計、関係団体の財政状況及び健全化判断比率'!B69="","",'各会計、関係団体の財政状況及び健全化判断比率'!B69)</f>
        <v>宮崎県市町村総合事務組合　市町村交通災害共済事業特別会計</v>
      </c>
      <c r="BZ35" s="466"/>
      <c r="CA35" s="466"/>
      <c r="CB35" s="466"/>
      <c r="CC35" s="466"/>
      <c r="CD35" s="466"/>
      <c r="CE35" s="466"/>
      <c r="CF35" s="466"/>
      <c r="CG35" s="466"/>
      <c r="CH35" s="466"/>
      <c r="CI35" s="466"/>
      <c r="CJ35" s="466"/>
      <c r="CK35" s="466"/>
      <c r="CL35" s="466"/>
      <c r="CM35" s="466"/>
      <c r="CN35" s="2"/>
      <c r="CO35" s="465">
        <f t="shared" ref="CO35:CO43" si="5">IF(CQ35="","",CO34+1)</f>
        <v>23</v>
      </c>
      <c r="CP35" s="465"/>
      <c r="CQ35" s="466" t="str">
        <f>IF('各会計、関係団体の財政状況及び健全化判断比率'!BS8="","",'各会計、関係団体の財政状況及び健全化判断比率'!BS8)</f>
        <v>宮崎文化振興協会</v>
      </c>
      <c r="CR35" s="466"/>
      <c r="CS35" s="466"/>
      <c r="CT35" s="466"/>
      <c r="CU35" s="466"/>
      <c r="CV35" s="466"/>
      <c r="CW35" s="466"/>
      <c r="CX35" s="466"/>
      <c r="CY35" s="466"/>
      <c r="CZ35" s="466"/>
      <c r="DA35" s="466"/>
      <c r="DB35" s="466"/>
      <c r="DC35" s="466"/>
      <c r="DD35" s="466"/>
      <c r="DE35" s="466"/>
      <c r="DG35" s="467" t="str">
        <f>IF('各会計、関係団体の財政状況及び健全化判断比率'!BR8="","",'各会計、関係団体の財政状況及び健全化判断比率'!BR8)</f>
        <v/>
      </c>
      <c r="DH35" s="467"/>
      <c r="DI35" s="19"/>
    </row>
    <row r="36" spans="1:113" ht="32.25" customHeight="1" x14ac:dyDescent="0.2">
      <c r="A36" s="2"/>
      <c r="B36" s="5"/>
      <c r="C36" s="465">
        <f t="shared" si="0"/>
        <v>3</v>
      </c>
      <c r="D36" s="465"/>
      <c r="E36" s="466" t="str">
        <f>IF('各会計、関係団体の財政状況及び健全化判断比率'!B9="","",'各会計、関係団体の財政状況及び健全化判断比率'!B9)</f>
        <v>公園墓地特別会計</v>
      </c>
      <c r="F36" s="466"/>
      <c r="G36" s="466"/>
      <c r="H36" s="466"/>
      <c r="I36" s="466"/>
      <c r="J36" s="466"/>
      <c r="K36" s="466"/>
      <c r="L36" s="466"/>
      <c r="M36" s="466"/>
      <c r="N36" s="466"/>
      <c r="O36" s="466"/>
      <c r="P36" s="466"/>
      <c r="Q36" s="466"/>
      <c r="R36" s="466"/>
      <c r="S36" s="466"/>
      <c r="T36" s="2"/>
      <c r="U36" s="465">
        <f t="shared" si="1"/>
        <v>8</v>
      </c>
      <c r="V36" s="465"/>
      <c r="W36" s="466" t="str">
        <f>IF('各会計、関係団体の財政状況及び健全化判断比率'!B30="","",'各会計、関係団体の財政状況及び健全化判断比率'!B30)</f>
        <v>介護保険特別会計</v>
      </c>
      <c r="X36" s="466"/>
      <c r="Y36" s="466"/>
      <c r="Z36" s="466"/>
      <c r="AA36" s="466"/>
      <c r="AB36" s="466"/>
      <c r="AC36" s="466"/>
      <c r="AD36" s="466"/>
      <c r="AE36" s="466"/>
      <c r="AF36" s="466"/>
      <c r="AG36" s="466"/>
      <c r="AH36" s="466"/>
      <c r="AI36" s="466"/>
      <c r="AJ36" s="466"/>
      <c r="AK36" s="466"/>
      <c r="AL36" s="2"/>
      <c r="AM36" s="465">
        <f t="shared" si="2"/>
        <v>11</v>
      </c>
      <c r="AN36" s="465"/>
      <c r="AO36" s="466" t="str">
        <f>IF('各会計、関係団体の財政状況及び健全化判断比率'!B33="","",'各会計、関係団体の財政状況及び健全化判断比率'!B33)</f>
        <v>公共下水道事業会計</v>
      </c>
      <c r="AP36" s="466"/>
      <c r="AQ36" s="466"/>
      <c r="AR36" s="466"/>
      <c r="AS36" s="466"/>
      <c r="AT36" s="466"/>
      <c r="AU36" s="466"/>
      <c r="AV36" s="466"/>
      <c r="AW36" s="466"/>
      <c r="AX36" s="466"/>
      <c r="AY36" s="466"/>
      <c r="AZ36" s="466"/>
      <c r="BA36" s="466"/>
      <c r="BB36" s="466"/>
      <c r="BC36" s="466"/>
      <c r="BD36" s="2"/>
      <c r="BE36" s="465" t="str">
        <f t="shared" si="3"/>
        <v/>
      </c>
      <c r="BF36" s="465"/>
      <c r="BG36" s="466"/>
      <c r="BH36" s="466"/>
      <c r="BI36" s="466"/>
      <c r="BJ36" s="466"/>
      <c r="BK36" s="466"/>
      <c r="BL36" s="466"/>
      <c r="BM36" s="466"/>
      <c r="BN36" s="466"/>
      <c r="BO36" s="466"/>
      <c r="BP36" s="466"/>
      <c r="BQ36" s="466"/>
      <c r="BR36" s="466"/>
      <c r="BS36" s="466"/>
      <c r="BT36" s="466"/>
      <c r="BU36" s="466"/>
      <c r="BV36" s="2"/>
      <c r="BW36" s="465">
        <f t="shared" si="4"/>
        <v>19</v>
      </c>
      <c r="BX36" s="465"/>
      <c r="BY36" s="466" t="str">
        <f>IF('各会計、関係団体の財政状況及び健全化判断比率'!B70="","",'各会計、関係団体の財政状況及び健全化判断比率'!B70)</f>
        <v>宮崎県市町村総合事務組合　自治会館管理運営特別会計</v>
      </c>
      <c r="BZ36" s="466"/>
      <c r="CA36" s="466"/>
      <c r="CB36" s="466"/>
      <c r="CC36" s="466"/>
      <c r="CD36" s="466"/>
      <c r="CE36" s="466"/>
      <c r="CF36" s="466"/>
      <c r="CG36" s="466"/>
      <c r="CH36" s="466"/>
      <c r="CI36" s="466"/>
      <c r="CJ36" s="466"/>
      <c r="CK36" s="466"/>
      <c r="CL36" s="466"/>
      <c r="CM36" s="466"/>
      <c r="CN36" s="2"/>
      <c r="CO36" s="465">
        <f t="shared" si="5"/>
        <v>24</v>
      </c>
      <c r="CP36" s="465"/>
      <c r="CQ36" s="466" t="str">
        <f>IF('各会計、関係団体の財政状況及び健全化判断比率'!BS9="","",'各会計、関係団体の財政状況及び健全化判断比率'!BS9)</f>
        <v>宮崎市中央市場水産物精算株式会社</v>
      </c>
      <c r="CR36" s="466"/>
      <c r="CS36" s="466"/>
      <c r="CT36" s="466"/>
      <c r="CU36" s="466"/>
      <c r="CV36" s="466"/>
      <c r="CW36" s="466"/>
      <c r="CX36" s="466"/>
      <c r="CY36" s="466"/>
      <c r="CZ36" s="466"/>
      <c r="DA36" s="466"/>
      <c r="DB36" s="466"/>
      <c r="DC36" s="466"/>
      <c r="DD36" s="466"/>
      <c r="DE36" s="466"/>
      <c r="DG36" s="467" t="str">
        <f>IF('各会計、関係団体の財政状況及び健全化判断比率'!BR9="","",'各会計、関係団体の財政状況及び健全化判断比率'!BR9)</f>
        <v/>
      </c>
      <c r="DH36" s="467"/>
      <c r="DI36" s="19"/>
    </row>
    <row r="37" spans="1:113" ht="32.25" customHeight="1" x14ac:dyDescent="0.2">
      <c r="A37" s="2"/>
      <c r="B37" s="5"/>
      <c r="C37" s="465">
        <f t="shared" si="0"/>
        <v>4</v>
      </c>
      <c r="D37" s="465"/>
      <c r="E37" s="466" t="str">
        <f>IF('各会計、関係団体の財政状況及び健全化判断比率'!B10="","",'各会計、関係団体の財政状況及び健全化判断比率'!B10)</f>
        <v>母子父子寡婦福祉資金特別会計</v>
      </c>
      <c r="F37" s="466"/>
      <c r="G37" s="466"/>
      <c r="H37" s="466"/>
      <c r="I37" s="466"/>
      <c r="J37" s="466"/>
      <c r="K37" s="466"/>
      <c r="L37" s="466"/>
      <c r="M37" s="466"/>
      <c r="N37" s="466"/>
      <c r="O37" s="466"/>
      <c r="P37" s="466"/>
      <c r="Q37" s="466"/>
      <c r="R37" s="466"/>
      <c r="S37" s="466"/>
      <c r="T37" s="2"/>
      <c r="U37" s="465" t="str">
        <f t="shared" si="1"/>
        <v/>
      </c>
      <c r="V37" s="465"/>
      <c r="W37" s="466"/>
      <c r="X37" s="466"/>
      <c r="Y37" s="466"/>
      <c r="Z37" s="466"/>
      <c r="AA37" s="466"/>
      <c r="AB37" s="466"/>
      <c r="AC37" s="466"/>
      <c r="AD37" s="466"/>
      <c r="AE37" s="466"/>
      <c r="AF37" s="466"/>
      <c r="AG37" s="466"/>
      <c r="AH37" s="466"/>
      <c r="AI37" s="466"/>
      <c r="AJ37" s="466"/>
      <c r="AK37" s="466"/>
      <c r="AL37" s="2"/>
      <c r="AM37" s="465">
        <f t="shared" si="2"/>
        <v>12</v>
      </c>
      <c r="AN37" s="465"/>
      <c r="AO37" s="466" t="str">
        <f>IF('各会計、関係団体の財政状況及び健全化判断比率'!B34="","",'各会計、関係団体の財政状況及び健全化判断比率'!B34)</f>
        <v>農業集落排水事業会計</v>
      </c>
      <c r="AP37" s="466"/>
      <c r="AQ37" s="466"/>
      <c r="AR37" s="466"/>
      <c r="AS37" s="466"/>
      <c r="AT37" s="466"/>
      <c r="AU37" s="466"/>
      <c r="AV37" s="466"/>
      <c r="AW37" s="466"/>
      <c r="AX37" s="466"/>
      <c r="AY37" s="466"/>
      <c r="AZ37" s="466"/>
      <c r="BA37" s="466"/>
      <c r="BB37" s="466"/>
      <c r="BC37" s="466"/>
      <c r="BD37" s="2"/>
      <c r="BE37" s="465" t="str">
        <f t="shared" si="3"/>
        <v/>
      </c>
      <c r="BF37" s="465"/>
      <c r="BG37" s="466"/>
      <c r="BH37" s="466"/>
      <c r="BI37" s="466"/>
      <c r="BJ37" s="466"/>
      <c r="BK37" s="466"/>
      <c r="BL37" s="466"/>
      <c r="BM37" s="466"/>
      <c r="BN37" s="466"/>
      <c r="BO37" s="466"/>
      <c r="BP37" s="466"/>
      <c r="BQ37" s="466"/>
      <c r="BR37" s="466"/>
      <c r="BS37" s="466"/>
      <c r="BT37" s="466"/>
      <c r="BU37" s="466"/>
      <c r="BV37" s="2"/>
      <c r="BW37" s="465">
        <f t="shared" si="4"/>
        <v>20</v>
      </c>
      <c r="BX37" s="465"/>
      <c r="BY37" s="466" t="str">
        <f>IF('各会計、関係団体の財政状況及び健全化判断比率'!B71="","",'各会計、関係団体の財政状況及び健全化判断比率'!B71)</f>
        <v>宮崎県後期高齢者医療広域連合　一般会計</v>
      </c>
      <c r="BZ37" s="466"/>
      <c r="CA37" s="466"/>
      <c r="CB37" s="466"/>
      <c r="CC37" s="466"/>
      <c r="CD37" s="466"/>
      <c r="CE37" s="466"/>
      <c r="CF37" s="466"/>
      <c r="CG37" s="466"/>
      <c r="CH37" s="466"/>
      <c r="CI37" s="466"/>
      <c r="CJ37" s="466"/>
      <c r="CK37" s="466"/>
      <c r="CL37" s="466"/>
      <c r="CM37" s="466"/>
      <c r="CN37" s="2"/>
      <c r="CO37" s="465">
        <f t="shared" si="5"/>
        <v>25</v>
      </c>
      <c r="CP37" s="465"/>
      <c r="CQ37" s="466" t="str">
        <f>IF('各会計、関係団体の財政状況及び健全化判断比率'!BS10="","",'各会計、関係団体の財政状況及び健全化判断比率'!BS10)</f>
        <v>宮崎市中央市場精算株式会社</v>
      </c>
      <c r="CR37" s="466"/>
      <c r="CS37" s="466"/>
      <c r="CT37" s="466"/>
      <c r="CU37" s="466"/>
      <c r="CV37" s="466"/>
      <c r="CW37" s="466"/>
      <c r="CX37" s="466"/>
      <c r="CY37" s="466"/>
      <c r="CZ37" s="466"/>
      <c r="DA37" s="466"/>
      <c r="DB37" s="466"/>
      <c r="DC37" s="466"/>
      <c r="DD37" s="466"/>
      <c r="DE37" s="466"/>
      <c r="DG37" s="467" t="str">
        <f>IF('各会計、関係団体の財政状況及び健全化判断比率'!BR10="","",'各会計、関係団体の財政状況及び健全化判断比率'!BR10)</f>
        <v/>
      </c>
      <c r="DH37" s="467"/>
      <c r="DI37" s="19"/>
    </row>
    <row r="38" spans="1:113" ht="32.25" customHeight="1" x14ac:dyDescent="0.2">
      <c r="A38" s="2"/>
      <c r="B38" s="5"/>
      <c r="C38" s="465">
        <f t="shared" si="0"/>
        <v>5</v>
      </c>
      <c r="D38" s="465"/>
      <c r="E38" s="466" t="str">
        <f>IF('各会計、関係団体の財政状況及び健全化判断比率'!B11="","",'各会計、関係団体の財政状況及び健全化判断比率'!B11)</f>
        <v>公債管理特別会計</v>
      </c>
      <c r="F38" s="466"/>
      <c r="G38" s="466"/>
      <c r="H38" s="466"/>
      <c r="I38" s="466"/>
      <c r="J38" s="466"/>
      <c r="K38" s="466"/>
      <c r="L38" s="466"/>
      <c r="M38" s="466"/>
      <c r="N38" s="466"/>
      <c r="O38" s="466"/>
      <c r="P38" s="466"/>
      <c r="Q38" s="466"/>
      <c r="R38" s="466"/>
      <c r="S38" s="466"/>
      <c r="T38" s="2"/>
      <c r="U38" s="465" t="str">
        <f t="shared" si="1"/>
        <v/>
      </c>
      <c r="V38" s="465"/>
      <c r="W38" s="466"/>
      <c r="X38" s="466"/>
      <c r="Y38" s="466"/>
      <c r="Z38" s="466"/>
      <c r="AA38" s="466"/>
      <c r="AB38" s="466"/>
      <c r="AC38" s="466"/>
      <c r="AD38" s="466"/>
      <c r="AE38" s="466"/>
      <c r="AF38" s="466"/>
      <c r="AG38" s="466"/>
      <c r="AH38" s="466"/>
      <c r="AI38" s="466"/>
      <c r="AJ38" s="466"/>
      <c r="AK38" s="466"/>
      <c r="AL38" s="2"/>
      <c r="AM38" s="465">
        <f t="shared" si="2"/>
        <v>13</v>
      </c>
      <c r="AN38" s="465"/>
      <c r="AO38" s="466" t="str">
        <f>IF('各会計、関係団体の財政状況及び健全化判断比率'!B35="","",'各会計、関係団体の財政状況及び健全化判断比率'!B35)</f>
        <v>公設合併処理浄化槽事業会計</v>
      </c>
      <c r="AP38" s="466"/>
      <c r="AQ38" s="466"/>
      <c r="AR38" s="466"/>
      <c r="AS38" s="466"/>
      <c r="AT38" s="466"/>
      <c r="AU38" s="466"/>
      <c r="AV38" s="466"/>
      <c r="AW38" s="466"/>
      <c r="AX38" s="466"/>
      <c r="AY38" s="466"/>
      <c r="AZ38" s="466"/>
      <c r="BA38" s="466"/>
      <c r="BB38" s="466"/>
      <c r="BC38" s="466"/>
      <c r="BD38" s="2"/>
      <c r="BE38" s="465" t="str">
        <f t="shared" si="3"/>
        <v/>
      </c>
      <c r="BF38" s="465"/>
      <c r="BG38" s="466"/>
      <c r="BH38" s="466"/>
      <c r="BI38" s="466"/>
      <c r="BJ38" s="466"/>
      <c r="BK38" s="466"/>
      <c r="BL38" s="466"/>
      <c r="BM38" s="466"/>
      <c r="BN38" s="466"/>
      <c r="BO38" s="466"/>
      <c r="BP38" s="466"/>
      <c r="BQ38" s="466"/>
      <c r="BR38" s="466"/>
      <c r="BS38" s="466"/>
      <c r="BT38" s="466"/>
      <c r="BU38" s="466"/>
      <c r="BV38" s="2"/>
      <c r="BW38" s="465">
        <f t="shared" si="4"/>
        <v>21</v>
      </c>
      <c r="BX38" s="465"/>
      <c r="BY38" s="466" t="str">
        <f>IF('各会計、関係団体の財政状況及び健全化判断比率'!B72="","",'各会計、関係団体の財政状況及び健全化判断比率'!B72)</f>
        <v>宮崎県後期高齢者医療広域連合　後期高齢者医療特別会計</v>
      </c>
      <c r="BZ38" s="466"/>
      <c r="CA38" s="466"/>
      <c r="CB38" s="466"/>
      <c r="CC38" s="466"/>
      <c r="CD38" s="466"/>
      <c r="CE38" s="466"/>
      <c r="CF38" s="466"/>
      <c r="CG38" s="466"/>
      <c r="CH38" s="466"/>
      <c r="CI38" s="466"/>
      <c r="CJ38" s="466"/>
      <c r="CK38" s="466"/>
      <c r="CL38" s="466"/>
      <c r="CM38" s="466"/>
      <c r="CN38" s="2"/>
      <c r="CO38" s="465">
        <f t="shared" si="5"/>
        <v>26</v>
      </c>
      <c r="CP38" s="465"/>
      <c r="CQ38" s="466" t="str">
        <f>IF('各会計、関係団体の財政状況及び健全化判断比率'!BS11="","",'各会計、関係団体の財政状況及び健全化判断比率'!BS11)</f>
        <v>宮崎市フェニックス自然動物園管理株式会社</v>
      </c>
      <c r="CR38" s="466"/>
      <c r="CS38" s="466"/>
      <c r="CT38" s="466"/>
      <c r="CU38" s="466"/>
      <c r="CV38" s="466"/>
      <c r="CW38" s="466"/>
      <c r="CX38" s="466"/>
      <c r="CY38" s="466"/>
      <c r="CZ38" s="466"/>
      <c r="DA38" s="466"/>
      <c r="DB38" s="466"/>
      <c r="DC38" s="466"/>
      <c r="DD38" s="466"/>
      <c r="DE38" s="466"/>
      <c r="DG38" s="467" t="str">
        <f>IF('各会計、関係団体の財政状況及び健全化判断比率'!BR11="","",'各会計、関係団体の財政状況及び健全化判断比率'!BR11)</f>
        <v/>
      </c>
      <c r="DH38" s="467"/>
      <c r="DI38" s="19"/>
    </row>
    <row r="39" spans="1:113" ht="32.25" customHeight="1" x14ac:dyDescent="0.2">
      <c r="A39" s="2"/>
      <c r="B39" s="5"/>
      <c r="C39" s="465" t="str">
        <f t="shared" si="0"/>
        <v/>
      </c>
      <c r="D39" s="465"/>
      <c r="E39" s="466" t="str">
        <f>IF('各会計、関係団体の財政状況及び健全化判断比率'!B12="","",'各会計、関係団体の財政状況及び健全化判断比率'!B12)</f>
        <v/>
      </c>
      <c r="F39" s="466"/>
      <c r="G39" s="466"/>
      <c r="H39" s="466"/>
      <c r="I39" s="466"/>
      <c r="J39" s="466"/>
      <c r="K39" s="466"/>
      <c r="L39" s="466"/>
      <c r="M39" s="466"/>
      <c r="N39" s="466"/>
      <c r="O39" s="466"/>
      <c r="P39" s="466"/>
      <c r="Q39" s="466"/>
      <c r="R39" s="466"/>
      <c r="S39" s="466"/>
      <c r="T39" s="2"/>
      <c r="U39" s="465" t="str">
        <f t="shared" si="1"/>
        <v/>
      </c>
      <c r="V39" s="465"/>
      <c r="W39" s="466"/>
      <c r="X39" s="466"/>
      <c r="Y39" s="466"/>
      <c r="Z39" s="466"/>
      <c r="AA39" s="466"/>
      <c r="AB39" s="466"/>
      <c r="AC39" s="466"/>
      <c r="AD39" s="466"/>
      <c r="AE39" s="466"/>
      <c r="AF39" s="466"/>
      <c r="AG39" s="466"/>
      <c r="AH39" s="466"/>
      <c r="AI39" s="466"/>
      <c r="AJ39" s="466"/>
      <c r="AK39" s="466"/>
      <c r="AL39" s="2"/>
      <c r="AM39" s="465">
        <f t="shared" si="2"/>
        <v>14</v>
      </c>
      <c r="AN39" s="465"/>
      <c r="AO39" s="466" t="str">
        <f>IF('各会計、関係団体の財政状況及び健全化判断比率'!B36="","",'各会計、関係団体の財政状況及び健全化判断比率'!B36)</f>
        <v>田野病院事業会計</v>
      </c>
      <c r="AP39" s="466"/>
      <c r="AQ39" s="466"/>
      <c r="AR39" s="466"/>
      <c r="AS39" s="466"/>
      <c r="AT39" s="466"/>
      <c r="AU39" s="466"/>
      <c r="AV39" s="466"/>
      <c r="AW39" s="466"/>
      <c r="AX39" s="466"/>
      <c r="AY39" s="466"/>
      <c r="AZ39" s="466"/>
      <c r="BA39" s="466"/>
      <c r="BB39" s="466"/>
      <c r="BC39" s="466"/>
      <c r="BD39" s="2"/>
      <c r="BE39" s="465" t="str">
        <f t="shared" si="3"/>
        <v/>
      </c>
      <c r="BF39" s="465"/>
      <c r="BG39" s="466"/>
      <c r="BH39" s="466"/>
      <c r="BI39" s="466"/>
      <c r="BJ39" s="466"/>
      <c r="BK39" s="466"/>
      <c r="BL39" s="466"/>
      <c r="BM39" s="466"/>
      <c r="BN39" s="466"/>
      <c r="BO39" s="466"/>
      <c r="BP39" s="466"/>
      <c r="BQ39" s="466"/>
      <c r="BR39" s="466"/>
      <c r="BS39" s="466"/>
      <c r="BT39" s="466"/>
      <c r="BU39" s="466"/>
      <c r="BV39" s="2"/>
      <c r="BW39" s="465" t="str">
        <f t="shared" si="4"/>
        <v/>
      </c>
      <c r="BX39" s="465"/>
      <c r="BY39" s="466" t="str">
        <f>IF('各会計、関係団体の財政状況及び健全化判断比率'!B73="","",'各会計、関係団体の財政状況及び健全化判断比率'!B73)</f>
        <v/>
      </c>
      <c r="BZ39" s="466"/>
      <c r="CA39" s="466"/>
      <c r="CB39" s="466"/>
      <c r="CC39" s="466"/>
      <c r="CD39" s="466"/>
      <c r="CE39" s="466"/>
      <c r="CF39" s="466"/>
      <c r="CG39" s="466"/>
      <c r="CH39" s="466"/>
      <c r="CI39" s="466"/>
      <c r="CJ39" s="466"/>
      <c r="CK39" s="466"/>
      <c r="CL39" s="466"/>
      <c r="CM39" s="466"/>
      <c r="CN39" s="2"/>
      <c r="CO39" s="465">
        <f t="shared" si="5"/>
        <v>27</v>
      </c>
      <c r="CP39" s="465"/>
      <c r="CQ39" s="466" t="str">
        <f>IF('各会計、関係団体の財政状況及び健全化判断比率'!BS12="","",'各会計、関係団体の財政状況及び健全化判断比率'!BS12)</f>
        <v>宮崎水管理株式会社</v>
      </c>
      <c r="CR39" s="466"/>
      <c r="CS39" s="466"/>
      <c r="CT39" s="466"/>
      <c r="CU39" s="466"/>
      <c r="CV39" s="466"/>
      <c r="CW39" s="466"/>
      <c r="CX39" s="466"/>
      <c r="CY39" s="466"/>
      <c r="CZ39" s="466"/>
      <c r="DA39" s="466"/>
      <c r="DB39" s="466"/>
      <c r="DC39" s="466"/>
      <c r="DD39" s="466"/>
      <c r="DE39" s="466"/>
      <c r="DG39" s="467" t="str">
        <f>IF('各会計、関係団体の財政状況及び健全化判断比率'!BR12="","",'各会計、関係団体の財政状況及び健全化判断比率'!BR12)</f>
        <v/>
      </c>
      <c r="DH39" s="467"/>
      <c r="DI39" s="19"/>
    </row>
    <row r="40" spans="1:113" ht="32.25" customHeight="1" x14ac:dyDescent="0.2">
      <c r="A40" s="2"/>
      <c r="B40" s="5"/>
      <c r="C40" s="465" t="str">
        <f t="shared" si="0"/>
        <v/>
      </c>
      <c r="D40" s="465"/>
      <c r="E40" s="466" t="str">
        <f>IF('各会計、関係団体の財政状況及び健全化判断比率'!B13="","",'各会計、関係団体の財政状況及び健全化判断比率'!B13)</f>
        <v/>
      </c>
      <c r="F40" s="466"/>
      <c r="G40" s="466"/>
      <c r="H40" s="466"/>
      <c r="I40" s="466"/>
      <c r="J40" s="466"/>
      <c r="K40" s="466"/>
      <c r="L40" s="466"/>
      <c r="M40" s="466"/>
      <c r="N40" s="466"/>
      <c r="O40" s="466"/>
      <c r="P40" s="466"/>
      <c r="Q40" s="466"/>
      <c r="R40" s="466"/>
      <c r="S40" s="466"/>
      <c r="T40" s="2"/>
      <c r="U40" s="465" t="str">
        <f t="shared" si="1"/>
        <v/>
      </c>
      <c r="V40" s="465"/>
      <c r="W40" s="466"/>
      <c r="X40" s="466"/>
      <c r="Y40" s="466"/>
      <c r="Z40" s="466"/>
      <c r="AA40" s="466"/>
      <c r="AB40" s="466"/>
      <c r="AC40" s="466"/>
      <c r="AD40" s="466"/>
      <c r="AE40" s="466"/>
      <c r="AF40" s="466"/>
      <c r="AG40" s="466"/>
      <c r="AH40" s="466"/>
      <c r="AI40" s="466"/>
      <c r="AJ40" s="466"/>
      <c r="AK40" s="466"/>
      <c r="AL40" s="2"/>
      <c r="AM40" s="465" t="str">
        <f t="shared" si="2"/>
        <v/>
      </c>
      <c r="AN40" s="465"/>
      <c r="AO40" s="466"/>
      <c r="AP40" s="466"/>
      <c r="AQ40" s="466"/>
      <c r="AR40" s="466"/>
      <c r="AS40" s="466"/>
      <c r="AT40" s="466"/>
      <c r="AU40" s="466"/>
      <c r="AV40" s="466"/>
      <c r="AW40" s="466"/>
      <c r="AX40" s="466"/>
      <c r="AY40" s="466"/>
      <c r="AZ40" s="466"/>
      <c r="BA40" s="466"/>
      <c r="BB40" s="466"/>
      <c r="BC40" s="466"/>
      <c r="BD40" s="2"/>
      <c r="BE40" s="465" t="str">
        <f t="shared" si="3"/>
        <v/>
      </c>
      <c r="BF40" s="465"/>
      <c r="BG40" s="466"/>
      <c r="BH40" s="466"/>
      <c r="BI40" s="466"/>
      <c r="BJ40" s="466"/>
      <c r="BK40" s="466"/>
      <c r="BL40" s="466"/>
      <c r="BM40" s="466"/>
      <c r="BN40" s="466"/>
      <c r="BO40" s="466"/>
      <c r="BP40" s="466"/>
      <c r="BQ40" s="466"/>
      <c r="BR40" s="466"/>
      <c r="BS40" s="466"/>
      <c r="BT40" s="466"/>
      <c r="BU40" s="466"/>
      <c r="BV40" s="2"/>
      <c r="BW40" s="465" t="str">
        <f t="shared" si="4"/>
        <v/>
      </c>
      <c r="BX40" s="465"/>
      <c r="BY40" s="466" t="str">
        <f>IF('各会計、関係団体の財政状況及び健全化判断比率'!B74="","",'各会計、関係団体の財政状況及び健全化判断比率'!B74)</f>
        <v/>
      </c>
      <c r="BZ40" s="466"/>
      <c r="CA40" s="466"/>
      <c r="CB40" s="466"/>
      <c r="CC40" s="466"/>
      <c r="CD40" s="466"/>
      <c r="CE40" s="466"/>
      <c r="CF40" s="466"/>
      <c r="CG40" s="466"/>
      <c r="CH40" s="466"/>
      <c r="CI40" s="466"/>
      <c r="CJ40" s="466"/>
      <c r="CK40" s="466"/>
      <c r="CL40" s="466"/>
      <c r="CM40" s="466"/>
      <c r="CN40" s="2"/>
      <c r="CO40" s="465">
        <f t="shared" si="5"/>
        <v>28</v>
      </c>
      <c r="CP40" s="465"/>
      <c r="CQ40" s="466" t="str">
        <f>IF('各会計、関係団体の財政状況及び健全化判断比率'!BS13="","",'各会計、関係団体の財政状況及び健全化判断比率'!BS13)</f>
        <v>宮崎市土地開発公社</v>
      </c>
      <c r="CR40" s="466"/>
      <c r="CS40" s="466"/>
      <c r="CT40" s="466"/>
      <c r="CU40" s="466"/>
      <c r="CV40" s="466"/>
      <c r="CW40" s="466"/>
      <c r="CX40" s="466"/>
      <c r="CY40" s="466"/>
      <c r="CZ40" s="466"/>
      <c r="DA40" s="466"/>
      <c r="DB40" s="466"/>
      <c r="DC40" s="466"/>
      <c r="DD40" s="466"/>
      <c r="DE40" s="466"/>
      <c r="DG40" s="467" t="str">
        <f>IF('各会計、関係団体の財政状況及び健全化判断比率'!BR13="","",'各会計、関係団体の財政状況及び健全化判断比率'!BR13)</f>
        <v>○</v>
      </c>
      <c r="DH40" s="467"/>
      <c r="DI40" s="19"/>
    </row>
    <row r="41" spans="1:113" ht="32.25" customHeight="1" x14ac:dyDescent="0.2">
      <c r="A41" s="2"/>
      <c r="B41" s="5"/>
      <c r="C41" s="465" t="str">
        <f t="shared" si="0"/>
        <v/>
      </c>
      <c r="D41" s="465"/>
      <c r="E41" s="466" t="str">
        <f>IF('各会計、関係団体の財政状況及び健全化判断比率'!B14="","",'各会計、関係団体の財政状況及び健全化判断比率'!B14)</f>
        <v/>
      </c>
      <c r="F41" s="466"/>
      <c r="G41" s="466"/>
      <c r="H41" s="466"/>
      <c r="I41" s="466"/>
      <c r="J41" s="466"/>
      <c r="K41" s="466"/>
      <c r="L41" s="466"/>
      <c r="M41" s="466"/>
      <c r="N41" s="466"/>
      <c r="O41" s="466"/>
      <c r="P41" s="466"/>
      <c r="Q41" s="466"/>
      <c r="R41" s="466"/>
      <c r="S41" s="466"/>
      <c r="T41" s="2"/>
      <c r="U41" s="465" t="str">
        <f t="shared" si="1"/>
        <v/>
      </c>
      <c r="V41" s="465"/>
      <c r="W41" s="466"/>
      <c r="X41" s="466"/>
      <c r="Y41" s="466"/>
      <c r="Z41" s="466"/>
      <c r="AA41" s="466"/>
      <c r="AB41" s="466"/>
      <c r="AC41" s="466"/>
      <c r="AD41" s="466"/>
      <c r="AE41" s="466"/>
      <c r="AF41" s="466"/>
      <c r="AG41" s="466"/>
      <c r="AH41" s="466"/>
      <c r="AI41" s="466"/>
      <c r="AJ41" s="466"/>
      <c r="AK41" s="466"/>
      <c r="AL41" s="2"/>
      <c r="AM41" s="465" t="str">
        <f t="shared" si="2"/>
        <v/>
      </c>
      <c r="AN41" s="465"/>
      <c r="AO41" s="466"/>
      <c r="AP41" s="466"/>
      <c r="AQ41" s="466"/>
      <c r="AR41" s="466"/>
      <c r="AS41" s="466"/>
      <c r="AT41" s="466"/>
      <c r="AU41" s="466"/>
      <c r="AV41" s="466"/>
      <c r="AW41" s="466"/>
      <c r="AX41" s="466"/>
      <c r="AY41" s="466"/>
      <c r="AZ41" s="466"/>
      <c r="BA41" s="466"/>
      <c r="BB41" s="466"/>
      <c r="BC41" s="466"/>
      <c r="BD41" s="2"/>
      <c r="BE41" s="465" t="str">
        <f t="shared" si="3"/>
        <v/>
      </c>
      <c r="BF41" s="465"/>
      <c r="BG41" s="466"/>
      <c r="BH41" s="466"/>
      <c r="BI41" s="466"/>
      <c r="BJ41" s="466"/>
      <c r="BK41" s="466"/>
      <c r="BL41" s="466"/>
      <c r="BM41" s="466"/>
      <c r="BN41" s="466"/>
      <c r="BO41" s="466"/>
      <c r="BP41" s="466"/>
      <c r="BQ41" s="466"/>
      <c r="BR41" s="466"/>
      <c r="BS41" s="466"/>
      <c r="BT41" s="466"/>
      <c r="BU41" s="466"/>
      <c r="BV41" s="2"/>
      <c r="BW41" s="465" t="str">
        <f t="shared" si="4"/>
        <v/>
      </c>
      <c r="BX41" s="465"/>
      <c r="BY41" s="466" t="str">
        <f>IF('各会計、関係団体の財政状況及び健全化判断比率'!B75="","",'各会計、関係団体の財政状況及び健全化判断比率'!B75)</f>
        <v/>
      </c>
      <c r="BZ41" s="466"/>
      <c r="CA41" s="466"/>
      <c r="CB41" s="466"/>
      <c r="CC41" s="466"/>
      <c r="CD41" s="466"/>
      <c r="CE41" s="466"/>
      <c r="CF41" s="466"/>
      <c r="CG41" s="466"/>
      <c r="CH41" s="466"/>
      <c r="CI41" s="466"/>
      <c r="CJ41" s="466"/>
      <c r="CK41" s="466"/>
      <c r="CL41" s="466"/>
      <c r="CM41" s="466"/>
      <c r="CN41" s="2"/>
      <c r="CO41" s="465">
        <f t="shared" si="5"/>
        <v>29</v>
      </c>
      <c r="CP41" s="465"/>
      <c r="CQ41" s="466" t="str">
        <f>IF('各会計、関係団体の財政状況及び健全化判断比率'!BS14="","",'各会計、関係団体の財政状況及び健全化判断比率'!BS14)</f>
        <v>公立大学法人宮崎公立大学</v>
      </c>
      <c r="CR41" s="466"/>
      <c r="CS41" s="466"/>
      <c r="CT41" s="466"/>
      <c r="CU41" s="466"/>
      <c r="CV41" s="466"/>
      <c r="CW41" s="466"/>
      <c r="CX41" s="466"/>
      <c r="CY41" s="466"/>
      <c r="CZ41" s="466"/>
      <c r="DA41" s="466"/>
      <c r="DB41" s="466"/>
      <c r="DC41" s="466"/>
      <c r="DD41" s="466"/>
      <c r="DE41" s="466"/>
      <c r="DG41" s="467" t="str">
        <f>IF('各会計、関係団体の財政状況及び健全化判断比率'!BR14="","",'各会計、関係団体の財政状況及び健全化判断比率'!BR14)</f>
        <v/>
      </c>
      <c r="DH41" s="467"/>
      <c r="DI41" s="19"/>
    </row>
    <row r="42" spans="1:113" ht="32.25" customHeight="1" x14ac:dyDescent="0.2">
      <c r="B42" s="5"/>
      <c r="C42" s="465" t="str">
        <f t="shared" si="0"/>
        <v/>
      </c>
      <c r="D42" s="465"/>
      <c r="E42" s="466" t="str">
        <f>IF('各会計、関係団体の財政状況及び健全化判断比率'!B15="","",'各会計、関係団体の財政状況及び健全化判断比率'!B15)</f>
        <v/>
      </c>
      <c r="F42" s="466"/>
      <c r="G42" s="466"/>
      <c r="H42" s="466"/>
      <c r="I42" s="466"/>
      <c r="J42" s="466"/>
      <c r="K42" s="466"/>
      <c r="L42" s="466"/>
      <c r="M42" s="466"/>
      <c r="N42" s="466"/>
      <c r="O42" s="466"/>
      <c r="P42" s="466"/>
      <c r="Q42" s="466"/>
      <c r="R42" s="466"/>
      <c r="S42" s="466"/>
      <c r="T42" s="2"/>
      <c r="U42" s="465" t="str">
        <f t="shared" si="1"/>
        <v/>
      </c>
      <c r="V42" s="465"/>
      <c r="W42" s="466"/>
      <c r="X42" s="466"/>
      <c r="Y42" s="466"/>
      <c r="Z42" s="466"/>
      <c r="AA42" s="466"/>
      <c r="AB42" s="466"/>
      <c r="AC42" s="466"/>
      <c r="AD42" s="466"/>
      <c r="AE42" s="466"/>
      <c r="AF42" s="466"/>
      <c r="AG42" s="466"/>
      <c r="AH42" s="466"/>
      <c r="AI42" s="466"/>
      <c r="AJ42" s="466"/>
      <c r="AK42" s="466"/>
      <c r="AL42" s="2"/>
      <c r="AM42" s="465" t="str">
        <f t="shared" si="2"/>
        <v/>
      </c>
      <c r="AN42" s="465"/>
      <c r="AO42" s="466"/>
      <c r="AP42" s="466"/>
      <c r="AQ42" s="466"/>
      <c r="AR42" s="466"/>
      <c r="AS42" s="466"/>
      <c r="AT42" s="466"/>
      <c r="AU42" s="466"/>
      <c r="AV42" s="466"/>
      <c r="AW42" s="466"/>
      <c r="AX42" s="466"/>
      <c r="AY42" s="466"/>
      <c r="AZ42" s="466"/>
      <c r="BA42" s="466"/>
      <c r="BB42" s="466"/>
      <c r="BC42" s="466"/>
      <c r="BD42" s="2"/>
      <c r="BE42" s="465" t="str">
        <f t="shared" si="3"/>
        <v/>
      </c>
      <c r="BF42" s="465"/>
      <c r="BG42" s="466"/>
      <c r="BH42" s="466"/>
      <c r="BI42" s="466"/>
      <c r="BJ42" s="466"/>
      <c r="BK42" s="466"/>
      <c r="BL42" s="466"/>
      <c r="BM42" s="466"/>
      <c r="BN42" s="466"/>
      <c r="BO42" s="466"/>
      <c r="BP42" s="466"/>
      <c r="BQ42" s="466"/>
      <c r="BR42" s="466"/>
      <c r="BS42" s="466"/>
      <c r="BT42" s="466"/>
      <c r="BU42" s="466"/>
      <c r="BV42" s="2"/>
      <c r="BW42" s="465" t="str">
        <f t="shared" si="4"/>
        <v/>
      </c>
      <c r="BX42" s="465"/>
      <c r="BY42" s="466" t="str">
        <f>IF('各会計、関係団体の財政状況及び健全化判断比率'!B76="","",'各会計、関係団体の財政状況及び健全化判断比率'!B76)</f>
        <v/>
      </c>
      <c r="BZ42" s="466"/>
      <c r="CA42" s="466"/>
      <c r="CB42" s="466"/>
      <c r="CC42" s="466"/>
      <c r="CD42" s="466"/>
      <c r="CE42" s="466"/>
      <c r="CF42" s="466"/>
      <c r="CG42" s="466"/>
      <c r="CH42" s="466"/>
      <c r="CI42" s="466"/>
      <c r="CJ42" s="466"/>
      <c r="CK42" s="466"/>
      <c r="CL42" s="466"/>
      <c r="CM42" s="466"/>
      <c r="CN42" s="2"/>
      <c r="CO42" s="465" t="str">
        <f t="shared" si="5"/>
        <v/>
      </c>
      <c r="CP42" s="465"/>
      <c r="CQ42" s="466" t="str">
        <f>IF('各会計、関係団体の財政状況及び健全化判断比率'!BS15="","",'各会計、関係団体の財政状況及び健全化判断比率'!BS15)</f>
        <v/>
      </c>
      <c r="CR42" s="466"/>
      <c r="CS42" s="466"/>
      <c r="CT42" s="466"/>
      <c r="CU42" s="466"/>
      <c r="CV42" s="466"/>
      <c r="CW42" s="466"/>
      <c r="CX42" s="466"/>
      <c r="CY42" s="466"/>
      <c r="CZ42" s="466"/>
      <c r="DA42" s="466"/>
      <c r="DB42" s="466"/>
      <c r="DC42" s="466"/>
      <c r="DD42" s="466"/>
      <c r="DE42" s="466"/>
      <c r="DG42" s="467" t="str">
        <f>IF('各会計、関係団体の財政状況及び健全化判断比率'!BR15="","",'各会計、関係団体の財政状況及び健全化判断比率'!BR15)</f>
        <v/>
      </c>
      <c r="DH42" s="467"/>
      <c r="DI42" s="19"/>
    </row>
    <row r="43" spans="1:113" ht="32.25" customHeight="1" x14ac:dyDescent="0.2">
      <c r="B43" s="5"/>
      <c r="C43" s="465" t="str">
        <f t="shared" si="0"/>
        <v/>
      </c>
      <c r="D43" s="465"/>
      <c r="E43" s="466" t="str">
        <f>IF('各会計、関係団体の財政状況及び健全化判断比率'!B16="","",'各会計、関係団体の財政状況及び健全化判断比率'!B16)</f>
        <v/>
      </c>
      <c r="F43" s="466"/>
      <c r="G43" s="466"/>
      <c r="H43" s="466"/>
      <c r="I43" s="466"/>
      <c r="J43" s="466"/>
      <c r="K43" s="466"/>
      <c r="L43" s="466"/>
      <c r="M43" s="466"/>
      <c r="N43" s="466"/>
      <c r="O43" s="466"/>
      <c r="P43" s="466"/>
      <c r="Q43" s="466"/>
      <c r="R43" s="466"/>
      <c r="S43" s="466"/>
      <c r="T43" s="2"/>
      <c r="U43" s="465" t="str">
        <f t="shared" si="1"/>
        <v/>
      </c>
      <c r="V43" s="465"/>
      <c r="W43" s="466"/>
      <c r="X43" s="466"/>
      <c r="Y43" s="466"/>
      <c r="Z43" s="466"/>
      <c r="AA43" s="466"/>
      <c r="AB43" s="466"/>
      <c r="AC43" s="466"/>
      <c r="AD43" s="466"/>
      <c r="AE43" s="466"/>
      <c r="AF43" s="466"/>
      <c r="AG43" s="466"/>
      <c r="AH43" s="466"/>
      <c r="AI43" s="466"/>
      <c r="AJ43" s="466"/>
      <c r="AK43" s="466"/>
      <c r="AL43" s="2"/>
      <c r="AM43" s="465" t="str">
        <f t="shared" si="2"/>
        <v/>
      </c>
      <c r="AN43" s="465"/>
      <c r="AO43" s="466"/>
      <c r="AP43" s="466"/>
      <c r="AQ43" s="466"/>
      <c r="AR43" s="466"/>
      <c r="AS43" s="466"/>
      <c r="AT43" s="466"/>
      <c r="AU43" s="466"/>
      <c r="AV43" s="466"/>
      <c r="AW43" s="466"/>
      <c r="AX43" s="466"/>
      <c r="AY43" s="466"/>
      <c r="AZ43" s="466"/>
      <c r="BA43" s="466"/>
      <c r="BB43" s="466"/>
      <c r="BC43" s="466"/>
      <c r="BD43" s="2"/>
      <c r="BE43" s="465" t="str">
        <f t="shared" si="3"/>
        <v/>
      </c>
      <c r="BF43" s="465"/>
      <c r="BG43" s="466"/>
      <c r="BH43" s="466"/>
      <c r="BI43" s="466"/>
      <c r="BJ43" s="466"/>
      <c r="BK43" s="466"/>
      <c r="BL43" s="466"/>
      <c r="BM43" s="466"/>
      <c r="BN43" s="466"/>
      <c r="BO43" s="466"/>
      <c r="BP43" s="466"/>
      <c r="BQ43" s="466"/>
      <c r="BR43" s="466"/>
      <c r="BS43" s="466"/>
      <c r="BT43" s="466"/>
      <c r="BU43" s="466"/>
      <c r="BV43" s="2"/>
      <c r="BW43" s="465" t="str">
        <f t="shared" si="4"/>
        <v/>
      </c>
      <c r="BX43" s="465"/>
      <c r="BY43" s="466" t="str">
        <f>IF('各会計、関係団体の財政状況及び健全化判断比率'!B77="","",'各会計、関係団体の財政状況及び健全化判断比率'!B77)</f>
        <v/>
      </c>
      <c r="BZ43" s="466"/>
      <c r="CA43" s="466"/>
      <c r="CB43" s="466"/>
      <c r="CC43" s="466"/>
      <c r="CD43" s="466"/>
      <c r="CE43" s="466"/>
      <c r="CF43" s="466"/>
      <c r="CG43" s="466"/>
      <c r="CH43" s="466"/>
      <c r="CI43" s="466"/>
      <c r="CJ43" s="466"/>
      <c r="CK43" s="466"/>
      <c r="CL43" s="466"/>
      <c r="CM43" s="466"/>
      <c r="CN43" s="2"/>
      <c r="CO43" s="465" t="str">
        <f t="shared" si="5"/>
        <v/>
      </c>
      <c r="CP43" s="465"/>
      <c r="CQ43" s="466" t="str">
        <f>IF('各会計、関係団体の財政状況及び健全化判断比率'!BS16="","",'各会計、関係団体の財政状況及び健全化判断比率'!BS16)</f>
        <v/>
      </c>
      <c r="CR43" s="466"/>
      <c r="CS43" s="466"/>
      <c r="CT43" s="466"/>
      <c r="CU43" s="466"/>
      <c r="CV43" s="466"/>
      <c r="CW43" s="466"/>
      <c r="CX43" s="466"/>
      <c r="CY43" s="466"/>
      <c r="CZ43" s="466"/>
      <c r="DA43" s="466"/>
      <c r="DB43" s="466"/>
      <c r="DC43" s="466"/>
      <c r="DD43" s="466"/>
      <c r="DE43" s="466"/>
      <c r="DG43" s="467" t="str">
        <f>IF('各会計、関係団体の財政状況及び健全化判断比率'!BR16="","",'各会計、関係団体の財政状況及び健全化判断比率'!BR16)</f>
        <v/>
      </c>
      <c r="DH43" s="46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292</v>
      </c>
      <c r="E46" s="468" t="s">
        <v>293</v>
      </c>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c r="AG46" s="468"/>
      <c r="AH46" s="468"/>
      <c r="AI46" s="468"/>
      <c r="AJ46" s="468"/>
      <c r="AK46" s="468"/>
      <c r="AL46" s="468"/>
      <c r="AM46" s="468"/>
      <c r="AN46" s="468"/>
      <c r="AO46" s="468"/>
      <c r="AP46" s="468"/>
      <c r="AQ46" s="468"/>
      <c r="AR46" s="468"/>
      <c r="AS46" s="468"/>
      <c r="AT46" s="468"/>
      <c r="AU46" s="468"/>
      <c r="AV46" s="468"/>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row>
    <row r="47" spans="1:113" x14ac:dyDescent="0.2">
      <c r="E47" s="468" t="s">
        <v>294</v>
      </c>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row>
    <row r="48" spans="1:113" x14ac:dyDescent="0.2">
      <c r="E48" s="468" t="s">
        <v>296</v>
      </c>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c r="BC48" s="468"/>
      <c r="BD48" s="468"/>
      <c r="BE48" s="468"/>
      <c r="BF48" s="468"/>
      <c r="BG48" s="468"/>
      <c r="BH48" s="468"/>
      <c r="BI48" s="468"/>
      <c r="BJ48" s="468"/>
      <c r="BK48" s="468"/>
      <c r="BL48" s="468"/>
      <c r="BM48" s="468"/>
      <c r="BN48" s="468"/>
      <c r="BO48" s="468"/>
      <c r="BP48" s="468"/>
      <c r="BQ48" s="468"/>
      <c r="BR48" s="468"/>
      <c r="BS48" s="468"/>
      <c r="BT48" s="468"/>
      <c r="BU48" s="468"/>
      <c r="BV48" s="468"/>
      <c r="BW48" s="468"/>
      <c r="BX48" s="468"/>
      <c r="BY48" s="468"/>
      <c r="BZ48" s="468"/>
      <c r="CA48" s="468"/>
      <c r="CB48" s="468"/>
      <c r="CC48" s="468"/>
      <c r="CD48" s="468"/>
      <c r="CE48" s="468"/>
      <c r="CF48" s="468"/>
      <c r="CG48" s="468"/>
      <c r="CH48" s="468"/>
      <c r="CI48" s="468"/>
      <c r="CJ48" s="468"/>
      <c r="CK48" s="468"/>
      <c r="CL48" s="468"/>
      <c r="CM48" s="468"/>
      <c r="CN48" s="468"/>
      <c r="CO48" s="468"/>
      <c r="CP48" s="468"/>
      <c r="CQ48" s="468"/>
      <c r="CR48" s="468"/>
      <c r="CS48" s="468"/>
      <c r="CT48" s="468"/>
      <c r="CU48" s="468"/>
      <c r="CV48" s="468"/>
      <c r="CW48" s="468"/>
      <c r="CX48" s="468"/>
      <c r="CY48" s="468"/>
      <c r="CZ48" s="468"/>
      <c r="DA48" s="468"/>
      <c r="DB48" s="468"/>
      <c r="DC48" s="468"/>
      <c r="DD48" s="468"/>
      <c r="DE48" s="468"/>
      <c r="DF48" s="468"/>
      <c r="DG48" s="468"/>
      <c r="DH48" s="468"/>
      <c r="DI48" s="468"/>
    </row>
    <row r="49" spans="5:113" x14ac:dyDescent="0.2">
      <c r="E49" s="468" t="s">
        <v>298</v>
      </c>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row>
    <row r="50" spans="5:113" x14ac:dyDescent="0.2">
      <c r="E50" s="468" t="s">
        <v>193</v>
      </c>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row>
    <row r="51" spans="5:113" x14ac:dyDescent="0.2">
      <c r="E51" s="468" t="s">
        <v>300</v>
      </c>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row>
    <row r="52" spans="5:113" x14ac:dyDescent="0.2">
      <c r="E52" s="468" t="s">
        <v>302</v>
      </c>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row>
    <row r="53" spans="5:113" x14ac:dyDescent="0.2">
      <c r="E53" s="468" t="s">
        <v>304</v>
      </c>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row>
    <row r="54" spans="5:113" x14ac:dyDescent="0.2"/>
    <row r="55" spans="5:113" x14ac:dyDescent="0.2"/>
    <row r="56" spans="5:113" x14ac:dyDescent="0.2"/>
  </sheetData>
  <sheetProtection algorithmName="SHA-512" hashValue="jByYGCKD9GjWpIWTqjTQBF60F69ztYtSfsxVlRcWTrCqGhdlbt7v0J/UF/QJLXqRZOCSGwaNrPKyv8ubPtf9ig==" saltValue="yEHHPPWmrMG30JP+EdLao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G1" workbookViewId="0">
      <selection activeCell="G1" sqref="G1"/>
    </sheetView>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305</v>
      </c>
      <c r="DI1" s="549"/>
      <c r="DJ1" s="549"/>
      <c r="DK1" s="549"/>
      <c r="DL1" s="549"/>
      <c r="DM1" s="549"/>
      <c r="DN1" s="550"/>
      <c r="DO1" s="1"/>
      <c r="DP1" s="548" t="s">
        <v>308</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310</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113</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312</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86"/>
      <c r="CD3" s="336" t="s">
        <v>313</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86"/>
    </row>
    <row r="4" spans="2:143" ht="11.25" customHeight="1" x14ac:dyDescent="0.2">
      <c r="B4" s="336" t="s">
        <v>4</v>
      </c>
      <c r="C4" s="337"/>
      <c r="D4" s="337"/>
      <c r="E4" s="337"/>
      <c r="F4" s="337"/>
      <c r="G4" s="337"/>
      <c r="H4" s="337"/>
      <c r="I4" s="337"/>
      <c r="J4" s="337"/>
      <c r="K4" s="337"/>
      <c r="L4" s="337"/>
      <c r="M4" s="337"/>
      <c r="N4" s="337"/>
      <c r="O4" s="337"/>
      <c r="P4" s="337"/>
      <c r="Q4" s="386"/>
      <c r="R4" s="336" t="s">
        <v>317</v>
      </c>
      <c r="S4" s="337"/>
      <c r="T4" s="337"/>
      <c r="U4" s="337"/>
      <c r="V4" s="337"/>
      <c r="W4" s="337"/>
      <c r="X4" s="337"/>
      <c r="Y4" s="386"/>
      <c r="Z4" s="336" t="s">
        <v>229</v>
      </c>
      <c r="AA4" s="337"/>
      <c r="AB4" s="337"/>
      <c r="AC4" s="386"/>
      <c r="AD4" s="336" t="s">
        <v>258</v>
      </c>
      <c r="AE4" s="337"/>
      <c r="AF4" s="337"/>
      <c r="AG4" s="337"/>
      <c r="AH4" s="337"/>
      <c r="AI4" s="337"/>
      <c r="AJ4" s="337"/>
      <c r="AK4" s="386"/>
      <c r="AL4" s="336" t="s">
        <v>229</v>
      </c>
      <c r="AM4" s="337"/>
      <c r="AN4" s="337"/>
      <c r="AO4" s="386"/>
      <c r="AP4" s="551" t="s">
        <v>320</v>
      </c>
      <c r="AQ4" s="551"/>
      <c r="AR4" s="551"/>
      <c r="AS4" s="551"/>
      <c r="AT4" s="551"/>
      <c r="AU4" s="551"/>
      <c r="AV4" s="551"/>
      <c r="AW4" s="551"/>
      <c r="AX4" s="551"/>
      <c r="AY4" s="551"/>
      <c r="AZ4" s="551"/>
      <c r="BA4" s="551"/>
      <c r="BB4" s="551"/>
      <c r="BC4" s="551"/>
      <c r="BD4" s="551"/>
      <c r="BE4" s="551"/>
      <c r="BF4" s="551"/>
      <c r="BG4" s="551" t="s">
        <v>295</v>
      </c>
      <c r="BH4" s="551"/>
      <c r="BI4" s="551"/>
      <c r="BJ4" s="551"/>
      <c r="BK4" s="551"/>
      <c r="BL4" s="551"/>
      <c r="BM4" s="551"/>
      <c r="BN4" s="551"/>
      <c r="BO4" s="551" t="s">
        <v>229</v>
      </c>
      <c r="BP4" s="551"/>
      <c r="BQ4" s="551"/>
      <c r="BR4" s="551"/>
      <c r="BS4" s="551" t="s">
        <v>322</v>
      </c>
      <c r="BT4" s="551"/>
      <c r="BU4" s="551"/>
      <c r="BV4" s="551"/>
      <c r="BW4" s="551"/>
      <c r="BX4" s="551"/>
      <c r="BY4" s="551"/>
      <c r="BZ4" s="551"/>
      <c r="CA4" s="551"/>
      <c r="CB4" s="551"/>
      <c r="CD4" s="336" t="s">
        <v>323</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86"/>
    </row>
    <row r="5" spans="2:143" ht="11.25" customHeight="1" x14ac:dyDescent="0.2">
      <c r="B5" s="552" t="s">
        <v>316</v>
      </c>
      <c r="C5" s="553"/>
      <c r="D5" s="553"/>
      <c r="E5" s="553"/>
      <c r="F5" s="553"/>
      <c r="G5" s="553"/>
      <c r="H5" s="553"/>
      <c r="I5" s="553"/>
      <c r="J5" s="553"/>
      <c r="K5" s="553"/>
      <c r="L5" s="553"/>
      <c r="M5" s="553"/>
      <c r="N5" s="553"/>
      <c r="O5" s="553"/>
      <c r="P5" s="553"/>
      <c r="Q5" s="554"/>
      <c r="R5" s="555">
        <v>56091501</v>
      </c>
      <c r="S5" s="556"/>
      <c r="T5" s="556"/>
      <c r="U5" s="556"/>
      <c r="V5" s="556"/>
      <c r="W5" s="556"/>
      <c r="X5" s="556"/>
      <c r="Y5" s="557"/>
      <c r="Z5" s="558">
        <v>26.8</v>
      </c>
      <c r="AA5" s="558"/>
      <c r="AB5" s="558"/>
      <c r="AC5" s="558"/>
      <c r="AD5" s="559">
        <v>53427509</v>
      </c>
      <c r="AE5" s="559"/>
      <c r="AF5" s="559"/>
      <c r="AG5" s="559"/>
      <c r="AH5" s="559"/>
      <c r="AI5" s="559"/>
      <c r="AJ5" s="559"/>
      <c r="AK5" s="559"/>
      <c r="AL5" s="560">
        <v>55.7</v>
      </c>
      <c r="AM5" s="561"/>
      <c r="AN5" s="561"/>
      <c r="AO5" s="562"/>
      <c r="AP5" s="552" t="s">
        <v>324</v>
      </c>
      <c r="AQ5" s="553"/>
      <c r="AR5" s="553"/>
      <c r="AS5" s="553"/>
      <c r="AT5" s="553"/>
      <c r="AU5" s="553"/>
      <c r="AV5" s="553"/>
      <c r="AW5" s="553"/>
      <c r="AX5" s="553"/>
      <c r="AY5" s="553"/>
      <c r="AZ5" s="553"/>
      <c r="BA5" s="553"/>
      <c r="BB5" s="553"/>
      <c r="BC5" s="553"/>
      <c r="BD5" s="553"/>
      <c r="BE5" s="553"/>
      <c r="BF5" s="554"/>
      <c r="BG5" s="563">
        <v>51737476</v>
      </c>
      <c r="BH5" s="342"/>
      <c r="BI5" s="342"/>
      <c r="BJ5" s="342"/>
      <c r="BK5" s="342"/>
      <c r="BL5" s="342"/>
      <c r="BM5" s="342"/>
      <c r="BN5" s="564"/>
      <c r="BO5" s="565">
        <v>92.2</v>
      </c>
      <c r="BP5" s="565"/>
      <c r="BQ5" s="565"/>
      <c r="BR5" s="565"/>
      <c r="BS5" s="566">
        <v>744862</v>
      </c>
      <c r="BT5" s="566"/>
      <c r="BU5" s="566"/>
      <c r="BV5" s="566"/>
      <c r="BW5" s="566"/>
      <c r="BX5" s="566"/>
      <c r="BY5" s="566"/>
      <c r="BZ5" s="566"/>
      <c r="CA5" s="566"/>
      <c r="CB5" s="567"/>
      <c r="CD5" s="336" t="s">
        <v>320</v>
      </c>
      <c r="CE5" s="337"/>
      <c r="CF5" s="337"/>
      <c r="CG5" s="337"/>
      <c r="CH5" s="337"/>
      <c r="CI5" s="337"/>
      <c r="CJ5" s="337"/>
      <c r="CK5" s="337"/>
      <c r="CL5" s="337"/>
      <c r="CM5" s="337"/>
      <c r="CN5" s="337"/>
      <c r="CO5" s="337"/>
      <c r="CP5" s="337"/>
      <c r="CQ5" s="386"/>
      <c r="CR5" s="336" t="s">
        <v>226</v>
      </c>
      <c r="CS5" s="337"/>
      <c r="CT5" s="337"/>
      <c r="CU5" s="337"/>
      <c r="CV5" s="337"/>
      <c r="CW5" s="337"/>
      <c r="CX5" s="337"/>
      <c r="CY5" s="386"/>
      <c r="CZ5" s="336" t="s">
        <v>229</v>
      </c>
      <c r="DA5" s="337"/>
      <c r="DB5" s="337"/>
      <c r="DC5" s="386"/>
      <c r="DD5" s="336" t="s">
        <v>326</v>
      </c>
      <c r="DE5" s="337"/>
      <c r="DF5" s="337"/>
      <c r="DG5" s="337"/>
      <c r="DH5" s="337"/>
      <c r="DI5" s="337"/>
      <c r="DJ5" s="337"/>
      <c r="DK5" s="337"/>
      <c r="DL5" s="337"/>
      <c r="DM5" s="337"/>
      <c r="DN5" s="337"/>
      <c r="DO5" s="337"/>
      <c r="DP5" s="386"/>
      <c r="DQ5" s="336" t="s">
        <v>328</v>
      </c>
      <c r="DR5" s="337"/>
      <c r="DS5" s="337"/>
      <c r="DT5" s="337"/>
      <c r="DU5" s="337"/>
      <c r="DV5" s="337"/>
      <c r="DW5" s="337"/>
      <c r="DX5" s="337"/>
      <c r="DY5" s="337"/>
      <c r="DZ5" s="337"/>
      <c r="EA5" s="337"/>
      <c r="EB5" s="337"/>
      <c r="EC5" s="386"/>
    </row>
    <row r="6" spans="2:143" ht="11.25" customHeight="1" x14ac:dyDescent="0.2">
      <c r="B6" s="568" t="s">
        <v>329</v>
      </c>
      <c r="C6" s="468"/>
      <c r="D6" s="468"/>
      <c r="E6" s="468"/>
      <c r="F6" s="468"/>
      <c r="G6" s="468"/>
      <c r="H6" s="468"/>
      <c r="I6" s="468"/>
      <c r="J6" s="468"/>
      <c r="K6" s="468"/>
      <c r="L6" s="468"/>
      <c r="M6" s="468"/>
      <c r="N6" s="468"/>
      <c r="O6" s="468"/>
      <c r="P6" s="468"/>
      <c r="Q6" s="569"/>
      <c r="R6" s="563">
        <v>1703183</v>
      </c>
      <c r="S6" s="342"/>
      <c r="T6" s="342"/>
      <c r="U6" s="342"/>
      <c r="V6" s="342"/>
      <c r="W6" s="342"/>
      <c r="X6" s="342"/>
      <c r="Y6" s="564"/>
      <c r="Z6" s="565">
        <v>0.8</v>
      </c>
      <c r="AA6" s="565"/>
      <c r="AB6" s="565"/>
      <c r="AC6" s="565"/>
      <c r="AD6" s="566">
        <v>1703183</v>
      </c>
      <c r="AE6" s="566"/>
      <c r="AF6" s="566"/>
      <c r="AG6" s="566"/>
      <c r="AH6" s="566"/>
      <c r="AI6" s="566"/>
      <c r="AJ6" s="566"/>
      <c r="AK6" s="566"/>
      <c r="AL6" s="570">
        <v>1.8</v>
      </c>
      <c r="AM6" s="348"/>
      <c r="AN6" s="348"/>
      <c r="AO6" s="571"/>
      <c r="AP6" s="568" t="s">
        <v>105</v>
      </c>
      <c r="AQ6" s="468"/>
      <c r="AR6" s="468"/>
      <c r="AS6" s="468"/>
      <c r="AT6" s="468"/>
      <c r="AU6" s="468"/>
      <c r="AV6" s="468"/>
      <c r="AW6" s="468"/>
      <c r="AX6" s="468"/>
      <c r="AY6" s="468"/>
      <c r="AZ6" s="468"/>
      <c r="BA6" s="468"/>
      <c r="BB6" s="468"/>
      <c r="BC6" s="468"/>
      <c r="BD6" s="468"/>
      <c r="BE6" s="468"/>
      <c r="BF6" s="569"/>
      <c r="BG6" s="563">
        <v>51737476</v>
      </c>
      <c r="BH6" s="342"/>
      <c r="BI6" s="342"/>
      <c r="BJ6" s="342"/>
      <c r="BK6" s="342"/>
      <c r="BL6" s="342"/>
      <c r="BM6" s="342"/>
      <c r="BN6" s="564"/>
      <c r="BO6" s="565">
        <v>92.2</v>
      </c>
      <c r="BP6" s="565"/>
      <c r="BQ6" s="565"/>
      <c r="BR6" s="565"/>
      <c r="BS6" s="566">
        <v>744862</v>
      </c>
      <c r="BT6" s="566"/>
      <c r="BU6" s="566"/>
      <c r="BV6" s="566"/>
      <c r="BW6" s="566"/>
      <c r="BX6" s="566"/>
      <c r="BY6" s="566"/>
      <c r="BZ6" s="566"/>
      <c r="CA6" s="566"/>
      <c r="CB6" s="567"/>
      <c r="CD6" s="552" t="s">
        <v>330</v>
      </c>
      <c r="CE6" s="553"/>
      <c r="CF6" s="553"/>
      <c r="CG6" s="553"/>
      <c r="CH6" s="553"/>
      <c r="CI6" s="553"/>
      <c r="CJ6" s="553"/>
      <c r="CK6" s="553"/>
      <c r="CL6" s="553"/>
      <c r="CM6" s="553"/>
      <c r="CN6" s="553"/>
      <c r="CO6" s="553"/>
      <c r="CP6" s="553"/>
      <c r="CQ6" s="554"/>
      <c r="CR6" s="563">
        <v>684811</v>
      </c>
      <c r="CS6" s="342"/>
      <c r="CT6" s="342"/>
      <c r="CU6" s="342"/>
      <c r="CV6" s="342"/>
      <c r="CW6" s="342"/>
      <c r="CX6" s="342"/>
      <c r="CY6" s="564"/>
      <c r="CZ6" s="560">
        <v>0.3</v>
      </c>
      <c r="DA6" s="561"/>
      <c r="DB6" s="561"/>
      <c r="DC6" s="572"/>
      <c r="DD6" s="573" t="s">
        <v>196</v>
      </c>
      <c r="DE6" s="342"/>
      <c r="DF6" s="342"/>
      <c r="DG6" s="342"/>
      <c r="DH6" s="342"/>
      <c r="DI6" s="342"/>
      <c r="DJ6" s="342"/>
      <c r="DK6" s="342"/>
      <c r="DL6" s="342"/>
      <c r="DM6" s="342"/>
      <c r="DN6" s="342"/>
      <c r="DO6" s="342"/>
      <c r="DP6" s="564"/>
      <c r="DQ6" s="573">
        <v>684811</v>
      </c>
      <c r="DR6" s="342"/>
      <c r="DS6" s="342"/>
      <c r="DT6" s="342"/>
      <c r="DU6" s="342"/>
      <c r="DV6" s="342"/>
      <c r="DW6" s="342"/>
      <c r="DX6" s="342"/>
      <c r="DY6" s="342"/>
      <c r="DZ6" s="342"/>
      <c r="EA6" s="342"/>
      <c r="EB6" s="342"/>
      <c r="EC6" s="574"/>
    </row>
    <row r="7" spans="2:143" ht="11.25" customHeight="1" x14ac:dyDescent="0.2">
      <c r="B7" s="568" t="s">
        <v>44</v>
      </c>
      <c r="C7" s="468"/>
      <c r="D7" s="468"/>
      <c r="E7" s="468"/>
      <c r="F7" s="468"/>
      <c r="G7" s="468"/>
      <c r="H7" s="468"/>
      <c r="I7" s="468"/>
      <c r="J7" s="468"/>
      <c r="K7" s="468"/>
      <c r="L7" s="468"/>
      <c r="M7" s="468"/>
      <c r="N7" s="468"/>
      <c r="O7" s="468"/>
      <c r="P7" s="468"/>
      <c r="Q7" s="569"/>
      <c r="R7" s="563">
        <v>13725</v>
      </c>
      <c r="S7" s="342"/>
      <c r="T7" s="342"/>
      <c r="U7" s="342"/>
      <c r="V7" s="342"/>
      <c r="W7" s="342"/>
      <c r="X7" s="342"/>
      <c r="Y7" s="564"/>
      <c r="Z7" s="565">
        <v>0</v>
      </c>
      <c r="AA7" s="565"/>
      <c r="AB7" s="565"/>
      <c r="AC7" s="565"/>
      <c r="AD7" s="566">
        <v>13725</v>
      </c>
      <c r="AE7" s="566"/>
      <c r="AF7" s="566"/>
      <c r="AG7" s="566"/>
      <c r="AH7" s="566"/>
      <c r="AI7" s="566"/>
      <c r="AJ7" s="566"/>
      <c r="AK7" s="566"/>
      <c r="AL7" s="570">
        <v>0</v>
      </c>
      <c r="AM7" s="348"/>
      <c r="AN7" s="348"/>
      <c r="AO7" s="571"/>
      <c r="AP7" s="568" t="s">
        <v>331</v>
      </c>
      <c r="AQ7" s="468"/>
      <c r="AR7" s="468"/>
      <c r="AS7" s="468"/>
      <c r="AT7" s="468"/>
      <c r="AU7" s="468"/>
      <c r="AV7" s="468"/>
      <c r="AW7" s="468"/>
      <c r="AX7" s="468"/>
      <c r="AY7" s="468"/>
      <c r="AZ7" s="468"/>
      <c r="BA7" s="468"/>
      <c r="BB7" s="468"/>
      <c r="BC7" s="468"/>
      <c r="BD7" s="468"/>
      <c r="BE7" s="468"/>
      <c r="BF7" s="569"/>
      <c r="BG7" s="563">
        <v>22776465</v>
      </c>
      <c r="BH7" s="342"/>
      <c r="BI7" s="342"/>
      <c r="BJ7" s="342"/>
      <c r="BK7" s="342"/>
      <c r="BL7" s="342"/>
      <c r="BM7" s="342"/>
      <c r="BN7" s="564"/>
      <c r="BO7" s="565">
        <v>40.6</v>
      </c>
      <c r="BP7" s="565"/>
      <c r="BQ7" s="565"/>
      <c r="BR7" s="565"/>
      <c r="BS7" s="566">
        <v>744862</v>
      </c>
      <c r="BT7" s="566"/>
      <c r="BU7" s="566"/>
      <c r="BV7" s="566"/>
      <c r="BW7" s="566"/>
      <c r="BX7" s="566"/>
      <c r="BY7" s="566"/>
      <c r="BZ7" s="566"/>
      <c r="CA7" s="566"/>
      <c r="CB7" s="567"/>
      <c r="CD7" s="568" t="s">
        <v>333</v>
      </c>
      <c r="CE7" s="468"/>
      <c r="CF7" s="468"/>
      <c r="CG7" s="468"/>
      <c r="CH7" s="468"/>
      <c r="CI7" s="468"/>
      <c r="CJ7" s="468"/>
      <c r="CK7" s="468"/>
      <c r="CL7" s="468"/>
      <c r="CM7" s="468"/>
      <c r="CN7" s="468"/>
      <c r="CO7" s="468"/>
      <c r="CP7" s="468"/>
      <c r="CQ7" s="569"/>
      <c r="CR7" s="563">
        <v>31992369</v>
      </c>
      <c r="CS7" s="342"/>
      <c r="CT7" s="342"/>
      <c r="CU7" s="342"/>
      <c r="CV7" s="342"/>
      <c r="CW7" s="342"/>
      <c r="CX7" s="342"/>
      <c r="CY7" s="564"/>
      <c r="CZ7" s="565">
        <v>15.7</v>
      </c>
      <c r="DA7" s="565"/>
      <c r="DB7" s="565"/>
      <c r="DC7" s="565"/>
      <c r="DD7" s="573">
        <v>445460</v>
      </c>
      <c r="DE7" s="342"/>
      <c r="DF7" s="342"/>
      <c r="DG7" s="342"/>
      <c r="DH7" s="342"/>
      <c r="DI7" s="342"/>
      <c r="DJ7" s="342"/>
      <c r="DK7" s="342"/>
      <c r="DL7" s="342"/>
      <c r="DM7" s="342"/>
      <c r="DN7" s="342"/>
      <c r="DO7" s="342"/>
      <c r="DP7" s="564"/>
      <c r="DQ7" s="573">
        <v>16332660</v>
      </c>
      <c r="DR7" s="342"/>
      <c r="DS7" s="342"/>
      <c r="DT7" s="342"/>
      <c r="DU7" s="342"/>
      <c r="DV7" s="342"/>
      <c r="DW7" s="342"/>
      <c r="DX7" s="342"/>
      <c r="DY7" s="342"/>
      <c r="DZ7" s="342"/>
      <c r="EA7" s="342"/>
      <c r="EB7" s="342"/>
      <c r="EC7" s="574"/>
    </row>
    <row r="8" spans="2:143" ht="11.25" customHeight="1" x14ac:dyDescent="0.2">
      <c r="B8" s="568" t="s">
        <v>334</v>
      </c>
      <c r="C8" s="468"/>
      <c r="D8" s="468"/>
      <c r="E8" s="468"/>
      <c r="F8" s="468"/>
      <c r="G8" s="468"/>
      <c r="H8" s="468"/>
      <c r="I8" s="468"/>
      <c r="J8" s="468"/>
      <c r="K8" s="468"/>
      <c r="L8" s="468"/>
      <c r="M8" s="468"/>
      <c r="N8" s="468"/>
      <c r="O8" s="468"/>
      <c r="P8" s="468"/>
      <c r="Q8" s="569"/>
      <c r="R8" s="563">
        <v>300223</v>
      </c>
      <c r="S8" s="342"/>
      <c r="T8" s="342"/>
      <c r="U8" s="342"/>
      <c r="V8" s="342"/>
      <c r="W8" s="342"/>
      <c r="X8" s="342"/>
      <c r="Y8" s="564"/>
      <c r="Z8" s="565">
        <v>0.1</v>
      </c>
      <c r="AA8" s="565"/>
      <c r="AB8" s="565"/>
      <c r="AC8" s="565"/>
      <c r="AD8" s="566">
        <v>300223</v>
      </c>
      <c r="AE8" s="566"/>
      <c r="AF8" s="566"/>
      <c r="AG8" s="566"/>
      <c r="AH8" s="566"/>
      <c r="AI8" s="566"/>
      <c r="AJ8" s="566"/>
      <c r="AK8" s="566"/>
      <c r="AL8" s="570">
        <v>0.3</v>
      </c>
      <c r="AM8" s="348"/>
      <c r="AN8" s="348"/>
      <c r="AO8" s="571"/>
      <c r="AP8" s="568" t="s">
        <v>123</v>
      </c>
      <c r="AQ8" s="468"/>
      <c r="AR8" s="468"/>
      <c r="AS8" s="468"/>
      <c r="AT8" s="468"/>
      <c r="AU8" s="468"/>
      <c r="AV8" s="468"/>
      <c r="AW8" s="468"/>
      <c r="AX8" s="468"/>
      <c r="AY8" s="468"/>
      <c r="AZ8" s="468"/>
      <c r="BA8" s="468"/>
      <c r="BB8" s="468"/>
      <c r="BC8" s="468"/>
      <c r="BD8" s="468"/>
      <c r="BE8" s="468"/>
      <c r="BF8" s="569"/>
      <c r="BG8" s="563">
        <v>588783</v>
      </c>
      <c r="BH8" s="342"/>
      <c r="BI8" s="342"/>
      <c r="BJ8" s="342"/>
      <c r="BK8" s="342"/>
      <c r="BL8" s="342"/>
      <c r="BM8" s="342"/>
      <c r="BN8" s="564"/>
      <c r="BO8" s="565">
        <v>1</v>
      </c>
      <c r="BP8" s="565"/>
      <c r="BQ8" s="565"/>
      <c r="BR8" s="565"/>
      <c r="BS8" s="566" t="s">
        <v>196</v>
      </c>
      <c r="BT8" s="566"/>
      <c r="BU8" s="566"/>
      <c r="BV8" s="566"/>
      <c r="BW8" s="566"/>
      <c r="BX8" s="566"/>
      <c r="BY8" s="566"/>
      <c r="BZ8" s="566"/>
      <c r="CA8" s="566"/>
      <c r="CB8" s="567"/>
      <c r="CD8" s="568" t="s">
        <v>336</v>
      </c>
      <c r="CE8" s="468"/>
      <c r="CF8" s="468"/>
      <c r="CG8" s="468"/>
      <c r="CH8" s="468"/>
      <c r="CI8" s="468"/>
      <c r="CJ8" s="468"/>
      <c r="CK8" s="468"/>
      <c r="CL8" s="468"/>
      <c r="CM8" s="468"/>
      <c r="CN8" s="468"/>
      <c r="CO8" s="468"/>
      <c r="CP8" s="468"/>
      <c r="CQ8" s="569"/>
      <c r="CR8" s="563">
        <v>92345736</v>
      </c>
      <c r="CS8" s="342"/>
      <c r="CT8" s="342"/>
      <c r="CU8" s="342"/>
      <c r="CV8" s="342"/>
      <c r="CW8" s="342"/>
      <c r="CX8" s="342"/>
      <c r="CY8" s="564"/>
      <c r="CZ8" s="565">
        <v>45.4</v>
      </c>
      <c r="DA8" s="565"/>
      <c r="DB8" s="565"/>
      <c r="DC8" s="565"/>
      <c r="DD8" s="573">
        <v>751202</v>
      </c>
      <c r="DE8" s="342"/>
      <c r="DF8" s="342"/>
      <c r="DG8" s="342"/>
      <c r="DH8" s="342"/>
      <c r="DI8" s="342"/>
      <c r="DJ8" s="342"/>
      <c r="DK8" s="342"/>
      <c r="DL8" s="342"/>
      <c r="DM8" s="342"/>
      <c r="DN8" s="342"/>
      <c r="DO8" s="342"/>
      <c r="DP8" s="564"/>
      <c r="DQ8" s="573">
        <v>42215571</v>
      </c>
      <c r="DR8" s="342"/>
      <c r="DS8" s="342"/>
      <c r="DT8" s="342"/>
      <c r="DU8" s="342"/>
      <c r="DV8" s="342"/>
      <c r="DW8" s="342"/>
      <c r="DX8" s="342"/>
      <c r="DY8" s="342"/>
      <c r="DZ8" s="342"/>
      <c r="EA8" s="342"/>
      <c r="EB8" s="342"/>
      <c r="EC8" s="574"/>
    </row>
    <row r="9" spans="2:143" ht="11.25" customHeight="1" x14ac:dyDescent="0.2">
      <c r="B9" s="568" t="s">
        <v>337</v>
      </c>
      <c r="C9" s="468"/>
      <c r="D9" s="468"/>
      <c r="E9" s="468"/>
      <c r="F9" s="468"/>
      <c r="G9" s="468"/>
      <c r="H9" s="468"/>
      <c r="I9" s="468"/>
      <c r="J9" s="468"/>
      <c r="K9" s="468"/>
      <c r="L9" s="468"/>
      <c r="M9" s="468"/>
      <c r="N9" s="468"/>
      <c r="O9" s="468"/>
      <c r="P9" s="468"/>
      <c r="Q9" s="569"/>
      <c r="R9" s="563">
        <v>294970</v>
      </c>
      <c r="S9" s="342"/>
      <c r="T9" s="342"/>
      <c r="U9" s="342"/>
      <c r="V9" s="342"/>
      <c r="W9" s="342"/>
      <c r="X9" s="342"/>
      <c r="Y9" s="564"/>
      <c r="Z9" s="565">
        <v>0.1</v>
      </c>
      <c r="AA9" s="565"/>
      <c r="AB9" s="565"/>
      <c r="AC9" s="565"/>
      <c r="AD9" s="566">
        <v>294970</v>
      </c>
      <c r="AE9" s="566"/>
      <c r="AF9" s="566"/>
      <c r="AG9" s="566"/>
      <c r="AH9" s="566"/>
      <c r="AI9" s="566"/>
      <c r="AJ9" s="566"/>
      <c r="AK9" s="566"/>
      <c r="AL9" s="570">
        <v>0.3</v>
      </c>
      <c r="AM9" s="348"/>
      <c r="AN9" s="348"/>
      <c r="AO9" s="571"/>
      <c r="AP9" s="568" t="s">
        <v>339</v>
      </c>
      <c r="AQ9" s="468"/>
      <c r="AR9" s="468"/>
      <c r="AS9" s="468"/>
      <c r="AT9" s="468"/>
      <c r="AU9" s="468"/>
      <c r="AV9" s="468"/>
      <c r="AW9" s="468"/>
      <c r="AX9" s="468"/>
      <c r="AY9" s="468"/>
      <c r="AZ9" s="468"/>
      <c r="BA9" s="468"/>
      <c r="BB9" s="468"/>
      <c r="BC9" s="468"/>
      <c r="BD9" s="468"/>
      <c r="BE9" s="468"/>
      <c r="BF9" s="569"/>
      <c r="BG9" s="563">
        <v>18343142</v>
      </c>
      <c r="BH9" s="342"/>
      <c r="BI9" s="342"/>
      <c r="BJ9" s="342"/>
      <c r="BK9" s="342"/>
      <c r="BL9" s="342"/>
      <c r="BM9" s="342"/>
      <c r="BN9" s="564"/>
      <c r="BO9" s="565">
        <v>32.700000000000003</v>
      </c>
      <c r="BP9" s="565"/>
      <c r="BQ9" s="565"/>
      <c r="BR9" s="565"/>
      <c r="BS9" s="566" t="s">
        <v>196</v>
      </c>
      <c r="BT9" s="566"/>
      <c r="BU9" s="566"/>
      <c r="BV9" s="566"/>
      <c r="BW9" s="566"/>
      <c r="BX9" s="566"/>
      <c r="BY9" s="566"/>
      <c r="BZ9" s="566"/>
      <c r="CA9" s="566"/>
      <c r="CB9" s="567"/>
      <c r="CD9" s="568" t="s">
        <v>341</v>
      </c>
      <c r="CE9" s="468"/>
      <c r="CF9" s="468"/>
      <c r="CG9" s="468"/>
      <c r="CH9" s="468"/>
      <c r="CI9" s="468"/>
      <c r="CJ9" s="468"/>
      <c r="CK9" s="468"/>
      <c r="CL9" s="468"/>
      <c r="CM9" s="468"/>
      <c r="CN9" s="468"/>
      <c r="CO9" s="468"/>
      <c r="CP9" s="468"/>
      <c r="CQ9" s="569"/>
      <c r="CR9" s="563">
        <v>15880268</v>
      </c>
      <c r="CS9" s="342"/>
      <c r="CT9" s="342"/>
      <c r="CU9" s="342"/>
      <c r="CV9" s="342"/>
      <c r="CW9" s="342"/>
      <c r="CX9" s="342"/>
      <c r="CY9" s="564"/>
      <c r="CZ9" s="565">
        <v>7.8</v>
      </c>
      <c r="DA9" s="565"/>
      <c r="DB9" s="565"/>
      <c r="DC9" s="565"/>
      <c r="DD9" s="573">
        <v>3591423</v>
      </c>
      <c r="DE9" s="342"/>
      <c r="DF9" s="342"/>
      <c r="DG9" s="342"/>
      <c r="DH9" s="342"/>
      <c r="DI9" s="342"/>
      <c r="DJ9" s="342"/>
      <c r="DK9" s="342"/>
      <c r="DL9" s="342"/>
      <c r="DM9" s="342"/>
      <c r="DN9" s="342"/>
      <c r="DO9" s="342"/>
      <c r="DP9" s="564"/>
      <c r="DQ9" s="573">
        <v>8597658</v>
      </c>
      <c r="DR9" s="342"/>
      <c r="DS9" s="342"/>
      <c r="DT9" s="342"/>
      <c r="DU9" s="342"/>
      <c r="DV9" s="342"/>
      <c r="DW9" s="342"/>
      <c r="DX9" s="342"/>
      <c r="DY9" s="342"/>
      <c r="DZ9" s="342"/>
      <c r="EA9" s="342"/>
      <c r="EB9" s="342"/>
      <c r="EC9" s="574"/>
    </row>
    <row r="10" spans="2:143" ht="11.25" customHeight="1" x14ac:dyDescent="0.2">
      <c r="B10" s="568" t="s">
        <v>129</v>
      </c>
      <c r="C10" s="468"/>
      <c r="D10" s="468"/>
      <c r="E10" s="468"/>
      <c r="F10" s="468"/>
      <c r="G10" s="468"/>
      <c r="H10" s="468"/>
      <c r="I10" s="468"/>
      <c r="J10" s="468"/>
      <c r="K10" s="468"/>
      <c r="L10" s="468"/>
      <c r="M10" s="468"/>
      <c r="N10" s="468"/>
      <c r="O10" s="468"/>
      <c r="P10" s="468"/>
      <c r="Q10" s="569"/>
      <c r="R10" s="563" t="s">
        <v>196</v>
      </c>
      <c r="S10" s="342"/>
      <c r="T10" s="342"/>
      <c r="U10" s="342"/>
      <c r="V10" s="342"/>
      <c r="W10" s="342"/>
      <c r="X10" s="342"/>
      <c r="Y10" s="564"/>
      <c r="Z10" s="565" t="s">
        <v>196</v>
      </c>
      <c r="AA10" s="565"/>
      <c r="AB10" s="565"/>
      <c r="AC10" s="565"/>
      <c r="AD10" s="566" t="s">
        <v>196</v>
      </c>
      <c r="AE10" s="566"/>
      <c r="AF10" s="566"/>
      <c r="AG10" s="566"/>
      <c r="AH10" s="566"/>
      <c r="AI10" s="566"/>
      <c r="AJ10" s="566"/>
      <c r="AK10" s="566"/>
      <c r="AL10" s="570" t="s">
        <v>196</v>
      </c>
      <c r="AM10" s="348"/>
      <c r="AN10" s="348"/>
      <c r="AO10" s="571"/>
      <c r="AP10" s="568" t="s">
        <v>187</v>
      </c>
      <c r="AQ10" s="468"/>
      <c r="AR10" s="468"/>
      <c r="AS10" s="468"/>
      <c r="AT10" s="468"/>
      <c r="AU10" s="468"/>
      <c r="AV10" s="468"/>
      <c r="AW10" s="468"/>
      <c r="AX10" s="468"/>
      <c r="AY10" s="468"/>
      <c r="AZ10" s="468"/>
      <c r="BA10" s="468"/>
      <c r="BB10" s="468"/>
      <c r="BC10" s="468"/>
      <c r="BD10" s="468"/>
      <c r="BE10" s="468"/>
      <c r="BF10" s="569"/>
      <c r="BG10" s="563">
        <v>1234636</v>
      </c>
      <c r="BH10" s="342"/>
      <c r="BI10" s="342"/>
      <c r="BJ10" s="342"/>
      <c r="BK10" s="342"/>
      <c r="BL10" s="342"/>
      <c r="BM10" s="342"/>
      <c r="BN10" s="564"/>
      <c r="BO10" s="565">
        <v>2.2000000000000002</v>
      </c>
      <c r="BP10" s="565"/>
      <c r="BQ10" s="565"/>
      <c r="BR10" s="565"/>
      <c r="BS10" s="566" t="s">
        <v>196</v>
      </c>
      <c r="BT10" s="566"/>
      <c r="BU10" s="566"/>
      <c r="BV10" s="566"/>
      <c r="BW10" s="566"/>
      <c r="BX10" s="566"/>
      <c r="BY10" s="566"/>
      <c r="BZ10" s="566"/>
      <c r="CA10" s="566"/>
      <c r="CB10" s="567"/>
      <c r="CD10" s="568" t="s">
        <v>224</v>
      </c>
      <c r="CE10" s="468"/>
      <c r="CF10" s="468"/>
      <c r="CG10" s="468"/>
      <c r="CH10" s="468"/>
      <c r="CI10" s="468"/>
      <c r="CJ10" s="468"/>
      <c r="CK10" s="468"/>
      <c r="CL10" s="468"/>
      <c r="CM10" s="468"/>
      <c r="CN10" s="468"/>
      <c r="CO10" s="468"/>
      <c r="CP10" s="468"/>
      <c r="CQ10" s="569"/>
      <c r="CR10" s="563">
        <v>120321</v>
      </c>
      <c r="CS10" s="342"/>
      <c r="CT10" s="342"/>
      <c r="CU10" s="342"/>
      <c r="CV10" s="342"/>
      <c r="CW10" s="342"/>
      <c r="CX10" s="342"/>
      <c r="CY10" s="564"/>
      <c r="CZ10" s="565">
        <v>0.1</v>
      </c>
      <c r="DA10" s="565"/>
      <c r="DB10" s="565"/>
      <c r="DC10" s="565"/>
      <c r="DD10" s="573">
        <v>48485</v>
      </c>
      <c r="DE10" s="342"/>
      <c r="DF10" s="342"/>
      <c r="DG10" s="342"/>
      <c r="DH10" s="342"/>
      <c r="DI10" s="342"/>
      <c r="DJ10" s="342"/>
      <c r="DK10" s="342"/>
      <c r="DL10" s="342"/>
      <c r="DM10" s="342"/>
      <c r="DN10" s="342"/>
      <c r="DO10" s="342"/>
      <c r="DP10" s="564"/>
      <c r="DQ10" s="573">
        <v>71737</v>
      </c>
      <c r="DR10" s="342"/>
      <c r="DS10" s="342"/>
      <c r="DT10" s="342"/>
      <c r="DU10" s="342"/>
      <c r="DV10" s="342"/>
      <c r="DW10" s="342"/>
      <c r="DX10" s="342"/>
      <c r="DY10" s="342"/>
      <c r="DZ10" s="342"/>
      <c r="EA10" s="342"/>
      <c r="EB10" s="342"/>
      <c r="EC10" s="574"/>
    </row>
    <row r="11" spans="2:143" ht="11.25" customHeight="1" x14ac:dyDescent="0.2">
      <c r="B11" s="568" t="s">
        <v>103</v>
      </c>
      <c r="C11" s="468"/>
      <c r="D11" s="468"/>
      <c r="E11" s="468"/>
      <c r="F11" s="468"/>
      <c r="G11" s="468"/>
      <c r="H11" s="468"/>
      <c r="I11" s="468"/>
      <c r="J11" s="468"/>
      <c r="K11" s="468"/>
      <c r="L11" s="468"/>
      <c r="M11" s="468"/>
      <c r="N11" s="468"/>
      <c r="O11" s="468"/>
      <c r="P11" s="468"/>
      <c r="Q11" s="569"/>
      <c r="R11" s="563">
        <v>10628802</v>
      </c>
      <c r="S11" s="342"/>
      <c r="T11" s="342"/>
      <c r="U11" s="342"/>
      <c r="V11" s="342"/>
      <c r="W11" s="342"/>
      <c r="X11" s="342"/>
      <c r="Y11" s="564"/>
      <c r="Z11" s="570">
        <v>5.0999999999999996</v>
      </c>
      <c r="AA11" s="348"/>
      <c r="AB11" s="348"/>
      <c r="AC11" s="575"/>
      <c r="AD11" s="573">
        <v>10628802</v>
      </c>
      <c r="AE11" s="342"/>
      <c r="AF11" s="342"/>
      <c r="AG11" s="342"/>
      <c r="AH11" s="342"/>
      <c r="AI11" s="342"/>
      <c r="AJ11" s="342"/>
      <c r="AK11" s="564"/>
      <c r="AL11" s="570">
        <v>11.1</v>
      </c>
      <c r="AM11" s="348"/>
      <c r="AN11" s="348"/>
      <c r="AO11" s="571"/>
      <c r="AP11" s="568" t="s">
        <v>343</v>
      </c>
      <c r="AQ11" s="468"/>
      <c r="AR11" s="468"/>
      <c r="AS11" s="468"/>
      <c r="AT11" s="468"/>
      <c r="AU11" s="468"/>
      <c r="AV11" s="468"/>
      <c r="AW11" s="468"/>
      <c r="AX11" s="468"/>
      <c r="AY11" s="468"/>
      <c r="AZ11" s="468"/>
      <c r="BA11" s="468"/>
      <c r="BB11" s="468"/>
      <c r="BC11" s="468"/>
      <c r="BD11" s="468"/>
      <c r="BE11" s="468"/>
      <c r="BF11" s="569"/>
      <c r="BG11" s="563">
        <v>2609904</v>
      </c>
      <c r="BH11" s="342"/>
      <c r="BI11" s="342"/>
      <c r="BJ11" s="342"/>
      <c r="BK11" s="342"/>
      <c r="BL11" s="342"/>
      <c r="BM11" s="342"/>
      <c r="BN11" s="564"/>
      <c r="BO11" s="565">
        <v>4.7</v>
      </c>
      <c r="BP11" s="565"/>
      <c r="BQ11" s="565"/>
      <c r="BR11" s="565"/>
      <c r="BS11" s="566">
        <v>744862</v>
      </c>
      <c r="BT11" s="566"/>
      <c r="BU11" s="566"/>
      <c r="BV11" s="566"/>
      <c r="BW11" s="566"/>
      <c r="BX11" s="566"/>
      <c r="BY11" s="566"/>
      <c r="BZ11" s="566"/>
      <c r="CA11" s="566"/>
      <c r="CB11" s="567"/>
      <c r="CD11" s="568" t="s">
        <v>346</v>
      </c>
      <c r="CE11" s="468"/>
      <c r="CF11" s="468"/>
      <c r="CG11" s="468"/>
      <c r="CH11" s="468"/>
      <c r="CI11" s="468"/>
      <c r="CJ11" s="468"/>
      <c r="CK11" s="468"/>
      <c r="CL11" s="468"/>
      <c r="CM11" s="468"/>
      <c r="CN11" s="468"/>
      <c r="CO11" s="468"/>
      <c r="CP11" s="468"/>
      <c r="CQ11" s="569"/>
      <c r="CR11" s="563">
        <v>4278803</v>
      </c>
      <c r="CS11" s="342"/>
      <c r="CT11" s="342"/>
      <c r="CU11" s="342"/>
      <c r="CV11" s="342"/>
      <c r="CW11" s="342"/>
      <c r="CX11" s="342"/>
      <c r="CY11" s="564"/>
      <c r="CZ11" s="565">
        <v>2.1</v>
      </c>
      <c r="DA11" s="565"/>
      <c r="DB11" s="565"/>
      <c r="DC11" s="565"/>
      <c r="DD11" s="573">
        <v>865210</v>
      </c>
      <c r="DE11" s="342"/>
      <c r="DF11" s="342"/>
      <c r="DG11" s="342"/>
      <c r="DH11" s="342"/>
      <c r="DI11" s="342"/>
      <c r="DJ11" s="342"/>
      <c r="DK11" s="342"/>
      <c r="DL11" s="342"/>
      <c r="DM11" s="342"/>
      <c r="DN11" s="342"/>
      <c r="DO11" s="342"/>
      <c r="DP11" s="564"/>
      <c r="DQ11" s="573">
        <v>2164064</v>
      </c>
      <c r="DR11" s="342"/>
      <c r="DS11" s="342"/>
      <c r="DT11" s="342"/>
      <c r="DU11" s="342"/>
      <c r="DV11" s="342"/>
      <c r="DW11" s="342"/>
      <c r="DX11" s="342"/>
      <c r="DY11" s="342"/>
      <c r="DZ11" s="342"/>
      <c r="EA11" s="342"/>
      <c r="EB11" s="342"/>
      <c r="EC11" s="574"/>
    </row>
    <row r="12" spans="2:143" ht="11.25" customHeight="1" x14ac:dyDescent="0.2">
      <c r="B12" s="568" t="s">
        <v>146</v>
      </c>
      <c r="C12" s="468"/>
      <c r="D12" s="468"/>
      <c r="E12" s="468"/>
      <c r="F12" s="468"/>
      <c r="G12" s="468"/>
      <c r="H12" s="468"/>
      <c r="I12" s="468"/>
      <c r="J12" s="468"/>
      <c r="K12" s="468"/>
      <c r="L12" s="468"/>
      <c r="M12" s="468"/>
      <c r="N12" s="468"/>
      <c r="O12" s="468"/>
      <c r="P12" s="468"/>
      <c r="Q12" s="569"/>
      <c r="R12" s="563">
        <v>192118</v>
      </c>
      <c r="S12" s="342"/>
      <c r="T12" s="342"/>
      <c r="U12" s="342"/>
      <c r="V12" s="342"/>
      <c r="W12" s="342"/>
      <c r="X12" s="342"/>
      <c r="Y12" s="564"/>
      <c r="Z12" s="565">
        <v>0.1</v>
      </c>
      <c r="AA12" s="565"/>
      <c r="AB12" s="565"/>
      <c r="AC12" s="565"/>
      <c r="AD12" s="566">
        <v>192118</v>
      </c>
      <c r="AE12" s="566"/>
      <c r="AF12" s="566"/>
      <c r="AG12" s="566"/>
      <c r="AH12" s="566"/>
      <c r="AI12" s="566"/>
      <c r="AJ12" s="566"/>
      <c r="AK12" s="566"/>
      <c r="AL12" s="570">
        <v>0.2</v>
      </c>
      <c r="AM12" s="348"/>
      <c r="AN12" s="348"/>
      <c r="AO12" s="571"/>
      <c r="AP12" s="568" t="s">
        <v>347</v>
      </c>
      <c r="AQ12" s="468"/>
      <c r="AR12" s="468"/>
      <c r="AS12" s="468"/>
      <c r="AT12" s="468"/>
      <c r="AU12" s="468"/>
      <c r="AV12" s="468"/>
      <c r="AW12" s="468"/>
      <c r="AX12" s="468"/>
      <c r="AY12" s="468"/>
      <c r="AZ12" s="468"/>
      <c r="BA12" s="468"/>
      <c r="BB12" s="468"/>
      <c r="BC12" s="468"/>
      <c r="BD12" s="468"/>
      <c r="BE12" s="468"/>
      <c r="BF12" s="569"/>
      <c r="BG12" s="563">
        <v>24483409</v>
      </c>
      <c r="BH12" s="342"/>
      <c r="BI12" s="342"/>
      <c r="BJ12" s="342"/>
      <c r="BK12" s="342"/>
      <c r="BL12" s="342"/>
      <c r="BM12" s="342"/>
      <c r="BN12" s="564"/>
      <c r="BO12" s="565">
        <v>43.6</v>
      </c>
      <c r="BP12" s="565"/>
      <c r="BQ12" s="565"/>
      <c r="BR12" s="565"/>
      <c r="BS12" s="566" t="s">
        <v>196</v>
      </c>
      <c r="BT12" s="566"/>
      <c r="BU12" s="566"/>
      <c r="BV12" s="566"/>
      <c r="BW12" s="566"/>
      <c r="BX12" s="566"/>
      <c r="BY12" s="566"/>
      <c r="BZ12" s="566"/>
      <c r="CA12" s="566"/>
      <c r="CB12" s="567"/>
      <c r="CD12" s="568" t="s">
        <v>89</v>
      </c>
      <c r="CE12" s="468"/>
      <c r="CF12" s="468"/>
      <c r="CG12" s="468"/>
      <c r="CH12" s="468"/>
      <c r="CI12" s="468"/>
      <c r="CJ12" s="468"/>
      <c r="CK12" s="468"/>
      <c r="CL12" s="468"/>
      <c r="CM12" s="468"/>
      <c r="CN12" s="468"/>
      <c r="CO12" s="468"/>
      <c r="CP12" s="468"/>
      <c r="CQ12" s="569"/>
      <c r="CR12" s="563">
        <v>2321373</v>
      </c>
      <c r="CS12" s="342"/>
      <c r="CT12" s="342"/>
      <c r="CU12" s="342"/>
      <c r="CV12" s="342"/>
      <c r="CW12" s="342"/>
      <c r="CX12" s="342"/>
      <c r="CY12" s="564"/>
      <c r="CZ12" s="565">
        <v>1.1000000000000001</v>
      </c>
      <c r="DA12" s="565"/>
      <c r="DB12" s="565"/>
      <c r="DC12" s="565"/>
      <c r="DD12" s="573">
        <v>12064</v>
      </c>
      <c r="DE12" s="342"/>
      <c r="DF12" s="342"/>
      <c r="DG12" s="342"/>
      <c r="DH12" s="342"/>
      <c r="DI12" s="342"/>
      <c r="DJ12" s="342"/>
      <c r="DK12" s="342"/>
      <c r="DL12" s="342"/>
      <c r="DM12" s="342"/>
      <c r="DN12" s="342"/>
      <c r="DO12" s="342"/>
      <c r="DP12" s="564"/>
      <c r="DQ12" s="573">
        <v>1462932</v>
      </c>
      <c r="DR12" s="342"/>
      <c r="DS12" s="342"/>
      <c r="DT12" s="342"/>
      <c r="DU12" s="342"/>
      <c r="DV12" s="342"/>
      <c r="DW12" s="342"/>
      <c r="DX12" s="342"/>
      <c r="DY12" s="342"/>
      <c r="DZ12" s="342"/>
      <c r="EA12" s="342"/>
      <c r="EB12" s="342"/>
      <c r="EC12" s="574"/>
    </row>
    <row r="13" spans="2:143" ht="11.25" customHeight="1" x14ac:dyDescent="0.2">
      <c r="B13" s="568" t="s">
        <v>348</v>
      </c>
      <c r="C13" s="468"/>
      <c r="D13" s="468"/>
      <c r="E13" s="468"/>
      <c r="F13" s="468"/>
      <c r="G13" s="468"/>
      <c r="H13" s="468"/>
      <c r="I13" s="468"/>
      <c r="J13" s="468"/>
      <c r="K13" s="468"/>
      <c r="L13" s="468"/>
      <c r="M13" s="468"/>
      <c r="N13" s="468"/>
      <c r="O13" s="468"/>
      <c r="P13" s="468"/>
      <c r="Q13" s="569"/>
      <c r="R13" s="563" t="s">
        <v>196</v>
      </c>
      <c r="S13" s="342"/>
      <c r="T13" s="342"/>
      <c r="U13" s="342"/>
      <c r="V13" s="342"/>
      <c r="W13" s="342"/>
      <c r="X13" s="342"/>
      <c r="Y13" s="564"/>
      <c r="Z13" s="565" t="s">
        <v>196</v>
      </c>
      <c r="AA13" s="565"/>
      <c r="AB13" s="565"/>
      <c r="AC13" s="565"/>
      <c r="AD13" s="566" t="s">
        <v>196</v>
      </c>
      <c r="AE13" s="566"/>
      <c r="AF13" s="566"/>
      <c r="AG13" s="566"/>
      <c r="AH13" s="566"/>
      <c r="AI13" s="566"/>
      <c r="AJ13" s="566"/>
      <c r="AK13" s="566"/>
      <c r="AL13" s="570" t="s">
        <v>196</v>
      </c>
      <c r="AM13" s="348"/>
      <c r="AN13" s="348"/>
      <c r="AO13" s="571"/>
      <c r="AP13" s="568" t="s">
        <v>350</v>
      </c>
      <c r="AQ13" s="468"/>
      <c r="AR13" s="468"/>
      <c r="AS13" s="468"/>
      <c r="AT13" s="468"/>
      <c r="AU13" s="468"/>
      <c r="AV13" s="468"/>
      <c r="AW13" s="468"/>
      <c r="AX13" s="468"/>
      <c r="AY13" s="468"/>
      <c r="AZ13" s="468"/>
      <c r="BA13" s="468"/>
      <c r="BB13" s="468"/>
      <c r="BC13" s="468"/>
      <c r="BD13" s="468"/>
      <c r="BE13" s="468"/>
      <c r="BF13" s="569"/>
      <c r="BG13" s="563">
        <v>24091668</v>
      </c>
      <c r="BH13" s="342"/>
      <c r="BI13" s="342"/>
      <c r="BJ13" s="342"/>
      <c r="BK13" s="342"/>
      <c r="BL13" s="342"/>
      <c r="BM13" s="342"/>
      <c r="BN13" s="564"/>
      <c r="BO13" s="565">
        <v>43</v>
      </c>
      <c r="BP13" s="565"/>
      <c r="BQ13" s="565"/>
      <c r="BR13" s="565"/>
      <c r="BS13" s="566" t="s">
        <v>196</v>
      </c>
      <c r="BT13" s="566"/>
      <c r="BU13" s="566"/>
      <c r="BV13" s="566"/>
      <c r="BW13" s="566"/>
      <c r="BX13" s="566"/>
      <c r="BY13" s="566"/>
      <c r="BZ13" s="566"/>
      <c r="CA13" s="566"/>
      <c r="CB13" s="567"/>
      <c r="CD13" s="568" t="s">
        <v>352</v>
      </c>
      <c r="CE13" s="468"/>
      <c r="CF13" s="468"/>
      <c r="CG13" s="468"/>
      <c r="CH13" s="468"/>
      <c r="CI13" s="468"/>
      <c r="CJ13" s="468"/>
      <c r="CK13" s="468"/>
      <c r="CL13" s="468"/>
      <c r="CM13" s="468"/>
      <c r="CN13" s="468"/>
      <c r="CO13" s="468"/>
      <c r="CP13" s="468"/>
      <c r="CQ13" s="569"/>
      <c r="CR13" s="563">
        <v>15430418</v>
      </c>
      <c r="CS13" s="342"/>
      <c r="CT13" s="342"/>
      <c r="CU13" s="342"/>
      <c r="CV13" s="342"/>
      <c r="CW13" s="342"/>
      <c r="CX13" s="342"/>
      <c r="CY13" s="564"/>
      <c r="CZ13" s="565">
        <v>7.6</v>
      </c>
      <c r="DA13" s="565"/>
      <c r="DB13" s="565"/>
      <c r="DC13" s="565"/>
      <c r="DD13" s="573">
        <v>6778364</v>
      </c>
      <c r="DE13" s="342"/>
      <c r="DF13" s="342"/>
      <c r="DG13" s="342"/>
      <c r="DH13" s="342"/>
      <c r="DI13" s="342"/>
      <c r="DJ13" s="342"/>
      <c r="DK13" s="342"/>
      <c r="DL13" s="342"/>
      <c r="DM13" s="342"/>
      <c r="DN13" s="342"/>
      <c r="DO13" s="342"/>
      <c r="DP13" s="564"/>
      <c r="DQ13" s="573">
        <v>8236197</v>
      </c>
      <c r="DR13" s="342"/>
      <c r="DS13" s="342"/>
      <c r="DT13" s="342"/>
      <c r="DU13" s="342"/>
      <c r="DV13" s="342"/>
      <c r="DW13" s="342"/>
      <c r="DX13" s="342"/>
      <c r="DY13" s="342"/>
      <c r="DZ13" s="342"/>
      <c r="EA13" s="342"/>
      <c r="EB13" s="342"/>
      <c r="EC13" s="574"/>
    </row>
    <row r="14" spans="2:143" ht="11.25" customHeight="1" x14ac:dyDescent="0.2">
      <c r="B14" s="568" t="s">
        <v>325</v>
      </c>
      <c r="C14" s="468"/>
      <c r="D14" s="468"/>
      <c r="E14" s="468"/>
      <c r="F14" s="468"/>
      <c r="G14" s="468"/>
      <c r="H14" s="468"/>
      <c r="I14" s="468"/>
      <c r="J14" s="468"/>
      <c r="K14" s="468"/>
      <c r="L14" s="468"/>
      <c r="M14" s="468"/>
      <c r="N14" s="468"/>
      <c r="O14" s="468"/>
      <c r="P14" s="468"/>
      <c r="Q14" s="569"/>
      <c r="R14" s="563" t="s">
        <v>196</v>
      </c>
      <c r="S14" s="342"/>
      <c r="T14" s="342"/>
      <c r="U14" s="342"/>
      <c r="V14" s="342"/>
      <c r="W14" s="342"/>
      <c r="X14" s="342"/>
      <c r="Y14" s="564"/>
      <c r="Z14" s="565" t="s">
        <v>196</v>
      </c>
      <c r="AA14" s="565"/>
      <c r="AB14" s="565"/>
      <c r="AC14" s="565"/>
      <c r="AD14" s="566" t="s">
        <v>196</v>
      </c>
      <c r="AE14" s="566"/>
      <c r="AF14" s="566"/>
      <c r="AG14" s="566"/>
      <c r="AH14" s="566"/>
      <c r="AI14" s="566"/>
      <c r="AJ14" s="566"/>
      <c r="AK14" s="566"/>
      <c r="AL14" s="570" t="s">
        <v>196</v>
      </c>
      <c r="AM14" s="348"/>
      <c r="AN14" s="348"/>
      <c r="AO14" s="571"/>
      <c r="AP14" s="568" t="s">
        <v>143</v>
      </c>
      <c r="AQ14" s="468"/>
      <c r="AR14" s="468"/>
      <c r="AS14" s="468"/>
      <c r="AT14" s="468"/>
      <c r="AU14" s="468"/>
      <c r="AV14" s="468"/>
      <c r="AW14" s="468"/>
      <c r="AX14" s="468"/>
      <c r="AY14" s="468"/>
      <c r="AZ14" s="468"/>
      <c r="BA14" s="468"/>
      <c r="BB14" s="468"/>
      <c r="BC14" s="468"/>
      <c r="BD14" s="468"/>
      <c r="BE14" s="468"/>
      <c r="BF14" s="569"/>
      <c r="BG14" s="563">
        <v>1448926</v>
      </c>
      <c r="BH14" s="342"/>
      <c r="BI14" s="342"/>
      <c r="BJ14" s="342"/>
      <c r="BK14" s="342"/>
      <c r="BL14" s="342"/>
      <c r="BM14" s="342"/>
      <c r="BN14" s="564"/>
      <c r="BO14" s="565">
        <v>2.6</v>
      </c>
      <c r="BP14" s="565"/>
      <c r="BQ14" s="565"/>
      <c r="BR14" s="565"/>
      <c r="BS14" s="566" t="s">
        <v>196</v>
      </c>
      <c r="BT14" s="566"/>
      <c r="BU14" s="566"/>
      <c r="BV14" s="566"/>
      <c r="BW14" s="566"/>
      <c r="BX14" s="566"/>
      <c r="BY14" s="566"/>
      <c r="BZ14" s="566"/>
      <c r="CA14" s="566"/>
      <c r="CB14" s="567"/>
      <c r="CD14" s="568" t="s">
        <v>65</v>
      </c>
      <c r="CE14" s="468"/>
      <c r="CF14" s="468"/>
      <c r="CG14" s="468"/>
      <c r="CH14" s="468"/>
      <c r="CI14" s="468"/>
      <c r="CJ14" s="468"/>
      <c r="CK14" s="468"/>
      <c r="CL14" s="468"/>
      <c r="CM14" s="468"/>
      <c r="CN14" s="468"/>
      <c r="CO14" s="468"/>
      <c r="CP14" s="468"/>
      <c r="CQ14" s="569"/>
      <c r="CR14" s="563">
        <v>4306688</v>
      </c>
      <c r="CS14" s="342"/>
      <c r="CT14" s="342"/>
      <c r="CU14" s="342"/>
      <c r="CV14" s="342"/>
      <c r="CW14" s="342"/>
      <c r="CX14" s="342"/>
      <c r="CY14" s="564"/>
      <c r="CZ14" s="565">
        <v>2.1</v>
      </c>
      <c r="DA14" s="565"/>
      <c r="DB14" s="565"/>
      <c r="DC14" s="565"/>
      <c r="DD14" s="573">
        <v>634133</v>
      </c>
      <c r="DE14" s="342"/>
      <c r="DF14" s="342"/>
      <c r="DG14" s="342"/>
      <c r="DH14" s="342"/>
      <c r="DI14" s="342"/>
      <c r="DJ14" s="342"/>
      <c r="DK14" s="342"/>
      <c r="DL14" s="342"/>
      <c r="DM14" s="342"/>
      <c r="DN14" s="342"/>
      <c r="DO14" s="342"/>
      <c r="DP14" s="564"/>
      <c r="DQ14" s="573">
        <v>3218630</v>
      </c>
      <c r="DR14" s="342"/>
      <c r="DS14" s="342"/>
      <c r="DT14" s="342"/>
      <c r="DU14" s="342"/>
      <c r="DV14" s="342"/>
      <c r="DW14" s="342"/>
      <c r="DX14" s="342"/>
      <c r="DY14" s="342"/>
      <c r="DZ14" s="342"/>
      <c r="EA14" s="342"/>
      <c r="EB14" s="342"/>
      <c r="EC14" s="574"/>
    </row>
    <row r="15" spans="2:143" ht="11.25" customHeight="1" x14ac:dyDescent="0.2">
      <c r="B15" s="568" t="s">
        <v>353</v>
      </c>
      <c r="C15" s="468"/>
      <c r="D15" s="468"/>
      <c r="E15" s="468"/>
      <c r="F15" s="468"/>
      <c r="G15" s="468"/>
      <c r="H15" s="468"/>
      <c r="I15" s="468"/>
      <c r="J15" s="468"/>
      <c r="K15" s="468"/>
      <c r="L15" s="468"/>
      <c r="M15" s="468"/>
      <c r="N15" s="468"/>
      <c r="O15" s="468"/>
      <c r="P15" s="468"/>
      <c r="Q15" s="569"/>
      <c r="R15" s="563">
        <v>99280</v>
      </c>
      <c r="S15" s="342"/>
      <c r="T15" s="342"/>
      <c r="U15" s="342"/>
      <c r="V15" s="342"/>
      <c r="W15" s="342"/>
      <c r="X15" s="342"/>
      <c r="Y15" s="564"/>
      <c r="Z15" s="565">
        <v>0</v>
      </c>
      <c r="AA15" s="565"/>
      <c r="AB15" s="565"/>
      <c r="AC15" s="565"/>
      <c r="AD15" s="566">
        <v>99280</v>
      </c>
      <c r="AE15" s="566"/>
      <c r="AF15" s="566"/>
      <c r="AG15" s="566"/>
      <c r="AH15" s="566"/>
      <c r="AI15" s="566"/>
      <c r="AJ15" s="566"/>
      <c r="AK15" s="566"/>
      <c r="AL15" s="570">
        <v>0.1</v>
      </c>
      <c r="AM15" s="348"/>
      <c r="AN15" s="348"/>
      <c r="AO15" s="571"/>
      <c r="AP15" s="568" t="s">
        <v>354</v>
      </c>
      <c r="AQ15" s="468"/>
      <c r="AR15" s="468"/>
      <c r="AS15" s="468"/>
      <c r="AT15" s="468"/>
      <c r="AU15" s="468"/>
      <c r="AV15" s="468"/>
      <c r="AW15" s="468"/>
      <c r="AX15" s="468"/>
      <c r="AY15" s="468"/>
      <c r="AZ15" s="468"/>
      <c r="BA15" s="468"/>
      <c r="BB15" s="468"/>
      <c r="BC15" s="468"/>
      <c r="BD15" s="468"/>
      <c r="BE15" s="468"/>
      <c r="BF15" s="569"/>
      <c r="BG15" s="563">
        <v>3028676</v>
      </c>
      <c r="BH15" s="342"/>
      <c r="BI15" s="342"/>
      <c r="BJ15" s="342"/>
      <c r="BK15" s="342"/>
      <c r="BL15" s="342"/>
      <c r="BM15" s="342"/>
      <c r="BN15" s="564"/>
      <c r="BO15" s="565">
        <v>5.4</v>
      </c>
      <c r="BP15" s="565"/>
      <c r="BQ15" s="565"/>
      <c r="BR15" s="565"/>
      <c r="BS15" s="566" t="s">
        <v>196</v>
      </c>
      <c r="BT15" s="566"/>
      <c r="BU15" s="566"/>
      <c r="BV15" s="566"/>
      <c r="BW15" s="566"/>
      <c r="BX15" s="566"/>
      <c r="BY15" s="566"/>
      <c r="BZ15" s="566"/>
      <c r="CA15" s="566"/>
      <c r="CB15" s="567"/>
      <c r="CD15" s="568" t="s">
        <v>355</v>
      </c>
      <c r="CE15" s="468"/>
      <c r="CF15" s="468"/>
      <c r="CG15" s="468"/>
      <c r="CH15" s="468"/>
      <c r="CI15" s="468"/>
      <c r="CJ15" s="468"/>
      <c r="CK15" s="468"/>
      <c r="CL15" s="468"/>
      <c r="CM15" s="468"/>
      <c r="CN15" s="468"/>
      <c r="CO15" s="468"/>
      <c r="CP15" s="468"/>
      <c r="CQ15" s="569"/>
      <c r="CR15" s="563">
        <v>17966323</v>
      </c>
      <c r="CS15" s="342"/>
      <c r="CT15" s="342"/>
      <c r="CU15" s="342"/>
      <c r="CV15" s="342"/>
      <c r="CW15" s="342"/>
      <c r="CX15" s="342"/>
      <c r="CY15" s="564"/>
      <c r="CZ15" s="565">
        <v>8.8000000000000007</v>
      </c>
      <c r="DA15" s="565"/>
      <c r="DB15" s="565"/>
      <c r="DC15" s="565"/>
      <c r="DD15" s="573">
        <v>4157148</v>
      </c>
      <c r="DE15" s="342"/>
      <c r="DF15" s="342"/>
      <c r="DG15" s="342"/>
      <c r="DH15" s="342"/>
      <c r="DI15" s="342"/>
      <c r="DJ15" s="342"/>
      <c r="DK15" s="342"/>
      <c r="DL15" s="342"/>
      <c r="DM15" s="342"/>
      <c r="DN15" s="342"/>
      <c r="DO15" s="342"/>
      <c r="DP15" s="564"/>
      <c r="DQ15" s="573">
        <v>9466124</v>
      </c>
      <c r="DR15" s="342"/>
      <c r="DS15" s="342"/>
      <c r="DT15" s="342"/>
      <c r="DU15" s="342"/>
      <c r="DV15" s="342"/>
      <c r="DW15" s="342"/>
      <c r="DX15" s="342"/>
      <c r="DY15" s="342"/>
      <c r="DZ15" s="342"/>
      <c r="EA15" s="342"/>
      <c r="EB15" s="342"/>
      <c r="EC15" s="574"/>
    </row>
    <row r="16" spans="2:143" ht="11.25" customHeight="1" x14ac:dyDescent="0.2">
      <c r="B16" s="568" t="s">
        <v>356</v>
      </c>
      <c r="C16" s="468"/>
      <c r="D16" s="468"/>
      <c r="E16" s="468"/>
      <c r="F16" s="468"/>
      <c r="G16" s="468"/>
      <c r="H16" s="468"/>
      <c r="I16" s="468"/>
      <c r="J16" s="468"/>
      <c r="K16" s="468"/>
      <c r="L16" s="468"/>
      <c r="M16" s="468"/>
      <c r="N16" s="468"/>
      <c r="O16" s="468"/>
      <c r="P16" s="468"/>
      <c r="Q16" s="569"/>
      <c r="R16" s="563">
        <v>802511</v>
      </c>
      <c r="S16" s="342"/>
      <c r="T16" s="342"/>
      <c r="U16" s="342"/>
      <c r="V16" s="342"/>
      <c r="W16" s="342"/>
      <c r="X16" s="342"/>
      <c r="Y16" s="564"/>
      <c r="Z16" s="565">
        <v>0.4</v>
      </c>
      <c r="AA16" s="565"/>
      <c r="AB16" s="565"/>
      <c r="AC16" s="565"/>
      <c r="AD16" s="566">
        <v>802511</v>
      </c>
      <c r="AE16" s="566"/>
      <c r="AF16" s="566"/>
      <c r="AG16" s="566"/>
      <c r="AH16" s="566"/>
      <c r="AI16" s="566"/>
      <c r="AJ16" s="566"/>
      <c r="AK16" s="566"/>
      <c r="AL16" s="570">
        <v>0.8</v>
      </c>
      <c r="AM16" s="348"/>
      <c r="AN16" s="348"/>
      <c r="AO16" s="571"/>
      <c r="AP16" s="568" t="s">
        <v>357</v>
      </c>
      <c r="AQ16" s="468"/>
      <c r="AR16" s="468"/>
      <c r="AS16" s="468"/>
      <c r="AT16" s="468"/>
      <c r="AU16" s="468"/>
      <c r="AV16" s="468"/>
      <c r="AW16" s="468"/>
      <c r="AX16" s="468"/>
      <c r="AY16" s="468"/>
      <c r="AZ16" s="468"/>
      <c r="BA16" s="468"/>
      <c r="BB16" s="468"/>
      <c r="BC16" s="468"/>
      <c r="BD16" s="468"/>
      <c r="BE16" s="468"/>
      <c r="BF16" s="569"/>
      <c r="BG16" s="563" t="s">
        <v>196</v>
      </c>
      <c r="BH16" s="342"/>
      <c r="BI16" s="342"/>
      <c r="BJ16" s="342"/>
      <c r="BK16" s="342"/>
      <c r="BL16" s="342"/>
      <c r="BM16" s="342"/>
      <c r="BN16" s="564"/>
      <c r="BO16" s="565" t="s">
        <v>196</v>
      </c>
      <c r="BP16" s="565"/>
      <c r="BQ16" s="565"/>
      <c r="BR16" s="565"/>
      <c r="BS16" s="566" t="s">
        <v>196</v>
      </c>
      <c r="BT16" s="566"/>
      <c r="BU16" s="566"/>
      <c r="BV16" s="566"/>
      <c r="BW16" s="566"/>
      <c r="BX16" s="566"/>
      <c r="BY16" s="566"/>
      <c r="BZ16" s="566"/>
      <c r="CA16" s="566"/>
      <c r="CB16" s="567"/>
      <c r="CD16" s="568" t="s">
        <v>358</v>
      </c>
      <c r="CE16" s="468"/>
      <c r="CF16" s="468"/>
      <c r="CG16" s="468"/>
      <c r="CH16" s="468"/>
      <c r="CI16" s="468"/>
      <c r="CJ16" s="468"/>
      <c r="CK16" s="468"/>
      <c r="CL16" s="468"/>
      <c r="CM16" s="468"/>
      <c r="CN16" s="468"/>
      <c r="CO16" s="468"/>
      <c r="CP16" s="468"/>
      <c r="CQ16" s="569"/>
      <c r="CR16" s="563">
        <v>362452</v>
      </c>
      <c r="CS16" s="342"/>
      <c r="CT16" s="342"/>
      <c r="CU16" s="342"/>
      <c r="CV16" s="342"/>
      <c r="CW16" s="342"/>
      <c r="CX16" s="342"/>
      <c r="CY16" s="564"/>
      <c r="CZ16" s="565">
        <v>0.2</v>
      </c>
      <c r="DA16" s="565"/>
      <c r="DB16" s="565"/>
      <c r="DC16" s="565"/>
      <c r="DD16" s="573" t="s">
        <v>196</v>
      </c>
      <c r="DE16" s="342"/>
      <c r="DF16" s="342"/>
      <c r="DG16" s="342"/>
      <c r="DH16" s="342"/>
      <c r="DI16" s="342"/>
      <c r="DJ16" s="342"/>
      <c r="DK16" s="342"/>
      <c r="DL16" s="342"/>
      <c r="DM16" s="342"/>
      <c r="DN16" s="342"/>
      <c r="DO16" s="342"/>
      <c r="DP16" s="564"/>
      <c r="DQ16" s="573">
        <v>51264</v>
      </c>
      <c r="DR16" s="342"/>
      <c r="DS16" s="342"/>
      <c r="DT16" s="342"/>
      <c r="DU16" s="342"/>
      <c r="DV16" s="342"/>
      <c r="DW16" s="342"/>
      <c r="DX16" s="342"/>
      <c r="DY16" s="342"/>
      <c r="DZ16" s="342"/>
      <c r="EA16" s="342"/>
      <c r="EB16" s="342"/>
      <c r="EC16" s="574"/>
    </row>
    <row r="17" spans="2:133" ht="11.25" customHeight="1" x14ac:dyDescent="0.2">
      <c r="B17" s="568" t="s">
        <v>359</v>
      </c>
      <c r="C17" s="468"/>
      <c r="D17" s="468"/>
      <c r="E17" s="468"/>
      <c r="F17" s="468"/>
      <c r="G17" s="468"/>
      <c r="H17" s="468"/>
      <c r="I17" s="468"/>
      <c r="J17" s="468"/>
      <c r="K17" s="468"/>
      <c r="L17" s="468"/>
      <c r="M17" s="468"/>
      <c r="N17" s="468"/>
      <c r="O17" s="468"/>
      <c r="P17" s="468"/>
      <c r="Q17" s="569"/>
      <c r="R17" s="563">
        <v>2117678</v>
      </c>
      <c r="S17" s="342"/>
      <c r="T17" s="342"/>
      <c r="U17" s="342"/>
      <c r="V17" s="342"/>
      <c r="W17" s="342"/>
      <c r="X17" s="342"/>
      <c r="Y17" s="564"/>
      <c r="Z17" s="565">
        <v>1</v>
      </c>
      <c r="AA17" s="565"/>
      <c r="AB17" s="565"/>
      <c r="AC17" s="565"/>
      <c r="AD17" s="566">
        <v>2117678</v>
      </c>
      <c r="AE17" s="566"/>
      <c r="AF17" s="566"/>
      <c r="AG17" s="566"/>
      <c r="AH17" s="566"/>
      <c r="AI17" s="566"/>
      <c r="AJ17" s="566"/>
      <c r="AK17" s="566"/>
      <c r="AL17" s="570">
        <v>2.2000000000000002</v>
      </c>
      <c r="AM17" s="348"/>
      <c r="AN17" s="348"/>
      <c r="AO17" s="571"/>
      <c r="AP17" s="568" t="s">
        <v>360</v>
      </c>
      <c r="AQ17" s="468"/>
      <c r="AR17" s="468"/>
      <c r="AS17" s="468"/>
      <c r="AT17" s="468"/>
      <c r="AU17" s="468"/>
      <c r="AV17" s="468"/>
      <c r="AW17" s="468"/>
      <c r="AX17" s="468"/>
      <c r="AY17" s="468"/>
      <c r="AZ17" s="468"/>
      <c r="BA17" s="468"/>
      <c r="BB17" s="468"/>
      <c r="BC17" s="468"/>
      <c r="BD17" s="468"/>
      <c r="BE17" s="468"/>
      <c r="BF17" s="569"/>
      <c r="BG17" s="563" t="s">
        <v>196</v>
      </c>
      <c r="BH17" s="342"/>
      <c r="BI17" s="342"/>
      <c r="BJ17" s="342"/>
      <c r="BK17" s="342"/>
      <c r="BL17" s="342"/>
      <c r="BM17" s="342"/>
      <c r="BN17" s="564"/>
      <c r="BO17" s="565" t="s">
        <v>196</v>
      </c>
      <c r="BP17" s="565"/>
      <c r="BQ17" s="565"/>
      <c r="BR17" s="565"/>
      <c r="BS17" s="566" t="s">
        <v>196</v>
      </c>
      <c r="BT17" s="566"/>
      <c r="BU17" s="566"/>
      <c r="BV17" s="566"/>
      <c r="BW17" s="566"/>
      <c r="BX17" s="566"/>
      <c r="BY17" s="566"/>
      <c r="BZ17" s="566"/>
      <c r="CA17" s="566"/>
      <c r="CB17" s="567"/>
      <c r="CD17" s="568" t="s">
        <v>362</v>
      </c>
      <c r="CE17" s="468"/>
      <c r="CF17" s="468"/>
      <c r="CG17" s="468"/>
      <c r="CH17" s="468"/>
      <c r="CI17" s="468"/>
      <c r="CJ17" s="468"/>
      <c r="CK17" s="468"/>
      <c r="CL17" s="468"/>
      <c r="CM17" s="468"/>
      <c r="CN17" s="468"/>
      <c r="CO17" s="468"/>
      <c r="CP17" s="468"/>
      <c r="CQ17" s="569"/>
      <c r="CR17" s="563">
        <v>17896388</v>
      </c>
      <c r="CS17" s="342"/>
      <c r="CT17" s="342"/>
      <c r="CU17" s="342"/>
      <c r="CV17" s="342"/>
      <c r="CW17" s="342"/>
      <c r="CX17" s="342"/>
      <c r="CY17" s="564"/>
      <c r="CZ17" s="565">
        <v>8.8000000000000007</v>
      </c>
      <c r="DA17" s="565"/>
      <c r="DB17" s="565"/>
      <c r="DC17" s="565"/>
      <c r="DD17" s="573" t="s">
        <v>196</v>
      </c>
      <c r="DE17" s="342"/>
      <c r="DF17" s="342"/>
      <c r="DG17" s="342"/>
      <c r="DH17" s="342"/>
      <c r="DI17" s="342"/>
      <c r="DJ17" s="342"/>
      <c r="DK17" s="342"/>
      <c r="DL17" s="342"/>
      <c r="DM17" s="342"/>
      <c r="DN17" s="342"/>
      <c r="DO17" s="342"/>
      <c r="DP17" s="564"/>
      <c r="DQ17" s="573">
        <v>17308154</v>
      </c>
      <c r="DR17" s="342"/>
      <c r="DS17" s="342"/>
      <c r="DT17" s="342"/>
      <c r="DU17" s="342"/>
      <c r="DV17" s="342"/>
      <c r="DW17" s="342"/>
      <c r="DX17" s="342"/>
      <c r="DY17" s="342"/>
      <c r="DZ17" s="342"/>
      <c r="EA17" s="342"/>
      <c r="EB17" s="342"/>
      <c r="EC17" s="574"/>
    </row>
    <row r="18" spans="2:133" ht="11.25" customHeight="1" x14ac:dyDescent="0.2">
      <c r="B18" s="568" t="s">
        <v>217</v>
      </c>
      <c r="C18" s="468"/>
      <c r="D18" s="468"/>
      <c r="E18" s="468"/>
      <c r="F18" s="468"/>
      <c r="G18" s="468"/>
      <c r="H18" s="468"/>
      <c r="I18" s="468"/>
      <c r="J18" s="468"/>
      <c r="K18" s="468"/>
      <c r="L18" s="468"/>
      <c r="M18" s="468"/>
      <c r="N18" s="468"/>
      <c r="O18" s="468"/>
      <c r="P18" s="468"/>
      <c r="Q18" s="569"/>
      <c r="R18" s="563">
        <v>424461</v>
      </c>
      <c r="S18" s="342"/>
      <c r="T18" s="342"/>
      <c r="U18" s="342"/>
      <c r="V18" s="342"/>
      <c r="W18" s="342"/>
      <c r="X18" s="342"/>
      <c r="Y18" s="564"/>
      <c r="Z18" s="565">
        <v>0.2</v>
      </c>
      <c r="AA18" s="565"/>
      <c r="AB18" s="565"/>
      <c r="AC18" s="565"/>
      <c r="AD18" s="566">
        <v>424461</v>
      </c>
      <c r="AE18" s="566"/>
      <c r="AF18" s="566"/>
      <c r="AG18" s="566"/>
      <c r="AH18" s="566"/>
      <c r="AI18" s="566"/>
      <c r="AJ18" s="566"/>
      <c r="AK18" s="566"/>
      <c r="AL18" s="570">
        <v>0.4</v>
      </c>
      <c r="AM18" s="348"/>
      <c r="AN18" s="348"/>
      <c r="AO18" s="571"/>
      <c r="AP18" s="568" t="s">
        <v>99</v>
      </c>
      <c r="AQ18" s="468"/>
      <c r="AR18" s="468"/>
      <c r="AS18" s="468"/>
      <c r="AT18" s="468"/>
      <c r="AU18" s="468"/>
      <c r="AV18" s="468"/>
      <c r="AW18" s="468"/>
      <c r="AX18" s="468"/>
      <c r="AY18" s="468"/>
      <c r="AZ18" s="468"/>
      <c r="BA18" s="468"/>
      <c r="BB18" s="468"/>
      <c r="BC18" s="468"/>
      <c r="BD18" s="468"/>
      <c r="BE18" s="468"/>
      <c r="BF18" s="569"/>
      <c r="BG18" s="563" t="s">
        <v>196</v>
      </c>
      <c r="BH18" s="342"/>
      <c r="BI18" s="342"/>
      <c r="BJ18" s="342"/>
      <c r="BK18" s="342"/>
      <c r="BL18" s="342"/>
      <c r="BM18" s="342"/>
      <c r="BN18" s="564"/>
      <c r="BO18" s="565" t="s">
        <v>196</v>
      </c>
      <c r="BP18" s="565"/>
      <c r="BQ18" s="565"/>
      <c r="BR18" s="565"/>
      <c r="BS18" s="566" t="s">
        <v>196</v>
      </c>
      <c r="BT18" s="566"/>
      <c r="BU18" s="566"/>
      <c r="BV18" s="566"/>
      <c r="BW18" s="566"/>
      <c r="BX18" s="566"/>
      <c r="BY18" s="566"/>
      <c r="BZ18" s="566"/>
      <c r="CA18" s="566"/>
      <c r="CB18" s="567"/>
      <c r="CD18" s="568" t="s">
        <v>363</v>
      </c>
      <c r="CE18" s="468"/>
      <c r="CF18" s="468"/>
      <c r="CG18" s="468"/>
      <c r="CH18" s="468"/>
      <c r="CI18" s="468"/>
      <c r="CJ18" s="468"/>
      <c r="CK18" s="468"/>
      <c r="CL18" s="468"/>
      <c r="CM18" s="468"/>
      <c r="CN18" s="468"/>
      <c r="CO18" s="468"/>
      <c r="CP18" s="468"/>
      <c r="CQ18" s="569"/>
      <c r="CR18" s="563" t="s">
        <v>196</v>
      </c>
      <c r="CS18" s="342"/>
      <c r="CT18" s="342"/>
      <c r="CU18" s="342"/>
      <c r="CV18" s="342"/>
      <c r="CW18" s="342"/>
      <c r="CX18" s="342"/>
      <c r="CY18" s="564"/>
      <c r="CZ18" s="565" t="s">
        <v>196</v>
      </c>
      <c r="DA18" s="565"/>
      <c r="DB18" s="565"/>
      <c r="DC18" s="565"/>
      <c r="DD18" s="573" t="s">
        <v>196</v>
      </c>
      <c r="DE18" s="342"/>
      <c r="DF18" s="342"/>
      <c r="DG18" s="342"/>
      <c r="DH18" s="342"/>
      <c r="DI18" s="342"/>
      <c r="DJ18" s="342"/>
      <c r="DK18" s="342"/>
      <c r="DL18" s="342"/>
      <c r="DM18" s="342"/>
      <c r="DN18" s="342"/>
      <c r="DO18" s="342"/>
      <c r="DP18" s="564"/>
      <c r="DQ18" s="573" t="s">
        <v>196</v>
      </c>
      <c r="DR18" s="342"/>
      <c r="DS18" s="342"/>
      <c r="DT18" s="342"/>
      <c r="DU18" s="342"/>
      <c r="DV18" s="342"/>
      <c r="DW18" s="342"/>
      <c r="DX18" s="342"/>
      <c r="DY18" s="342"/>
      <c r="DZ18" s="342"/>
      <c r="EA18" s="342"/>
      <c r="EB18" s="342"/>
      <c r="EC18" s="574"/>
    </row>
    <row r="19" spans="2:133" ht="11.25" customHeight="1" x14ac:dyDescent="0.2">
      <c r="B19" s="568" t="s">
        <v>364</v>
      </c>
      <c r="C19" s="468"/>
      <c r="D19" s="468"/>
      <c r="E19" s="468"/>
      <c r="F19" s="468"/>
      <c r="G19" s="468"/>
      <c r="H19" s="468"/>
      <c r="I19" s="468"/>
      <c r="J19" s="468"/>
      <c r="K19" s="468"/>
      <c r="L19" s="468"/>
      <c r="M19" s="468"/>
      <c r="N19" s="468"/>
      <c r="O19" s="468"/>
      <c r="P19" s="468"/>
      <c r="Q19" s="569"/>
      <c r="R19" s="563">
        <v>1677272</v>
      </c>
      <c r="S19" s="342"/>
      <c r="T19" s="342"/>
      <c r="U19" s="342"/>
      <c r="V19" s="342"/>
      <c r="W19" s="342"/>
      <c r="X19" s="342"/>
      <c r="Y19" s="564"/>
      <c r="Z19" s="565">
        <v>0.8</v>
      </c>
      <c r="AA19" s="565"/>
      <c r="AB19" s="565"/>
      <c r="AC19" s="565"/>
      <c r="AD19" s="566">
        <v>1677272</v>
      </c>
      <c r="AE19" s="566"/>
      <c r="AF19" s="566"/>
      <c r="AG19" s="566"/>
      <c r="AH19" s="566"/>
      <c r="AI19" s="566"/>
      <c r="AJ19" s="566"/>
      <c r="AK19" s="566"/>
      <c r="AL19" s="570">
        <v>1.7</v>
      </c>
      <c r="AM19" s="348"/>
      <c r="AN19" s="348"/>
      <c r="AO19" s="571"/>
      <c r="AP19" s="568" t="s">
        <v>255</v>
      </c>
      <c r="AQ19" s="468"/>
      <c r="AR19" s="468"/>
      <c r="AS19" s="468"/>
      <c r="AT19" s="468"/>
      <c r="AU19" s="468"/>
      <c r="AV19" s="468"/>
      <c r="AW19" s="468"/>
      <c r="AX19" s="468"/>
      <c r="AY19" s="468"/>
      <c r="AZ19" s="468"/>
      <c r="BA19" s="468"/>
      <c r="BB19" s="468"/>
      <c r="BC19" s="468"/>
      <c r="BD19" s="468"/>
      <c r="BE19" s="468"/>
      <c r="BF19" s="569"/>
      <c r="BG19" s="563">
        <v>4354025</v>
      </c>
      <c r="BH19" s="342"/>
      <c r="BI19" s="342"/>
      <c r="BJ19" s="342"/>
      <c r="BK19" s="342"/>
      <c r="BL19" s="342"/>
      <c r="BM19" s="342"/>
      <c r="BN19" s="564"/>
      <c r="BO19" s="565">
        <v>7.8</v>
      </c>
      <c r="BP19" s="565"/>
      <c r="BQ19" s="565"/>
      <c r="BR19" s="565"/>
      <c r="BS19" s="566" t="s">
        <v>196</v>
      </c>
      <c r="BT19" s="566"/>
      <c r="BU19" s="566"/>
      <c r="BV19" s="566"/>
      <c r="BW19" s="566"/>
      <c r="BX19" s="566"/>
      <c r="BY19" s="566"/>
      <c r="BZ19" s="566"/>
      <c r="CA19" s="566"/>
      <c r="CB19" s="567"/>
      <c r="CD19" s="568" t="s">
        <v>366</v>
      </c>
      <c r="CE19" s="468"/>
      <c r="CF19" s="468"/>
      <c r="CG19" s="468"/>
      <c r="CH19" s="468"/>
      <c r="CI19" s="468"/>
      <c r="CJ19" s="468"/>
      <c r="CK19" s="468"/>
      <c r="CL19" s="468"/>
      <c r="CM19" s="468"/>
      <c r="CN19" s="468"/>
      <c r="CO19" s="468"/>
      <c r="CP19" s="468"/>
      <c r="CQ19" s="569"/>
      <c r="CR19" s="563" t="s">
        <v>196</v>
      </c>
      <c r="CS19" s="342"/>
      <c r="CT19" s="342"/>
      <c r="CU19" s="342"/>
      <c r="CV19" s="342"/>
      <c r="CW19" s="342"/>
      <c r="CX19" s="342"/>
      <c r="CY19" s="564"/>
      <c r="CZ19" s="565" t="s">
        <v>196</v>
      </c>
      <c r="DA19" s="565"/>
      <c r="DB19" s="565"/>
      <c r="DC19" s="565"/>
      <c r="DD19" s="573" t="s">
        <v>196</v>
      </c>
      <c r="DE19" s="342"/>
      <c r="DF19" s="342"/>
      <c r="DG19" s="342"/>
      <c r="DH19" s="342"/>
      <c r="DI19" s="342"/>
      <c r="DJ19" s="342"/>
      <c r="DK19" s="342"/>
      <c r="DL19" s="342"/>
      <c r="DM19" s="342"/>
      <c r="DN19" s="342"/>
      <c r="DO19" s="342"/>
      <c r="DP19" s="564"/>
      <c r="DQ19" s="573" t="s">
        <v>196</v>
      </c>
      <c r="DR19" s="342"/>
      <c r="DS19" s="342"/>
      <c r="DT19" s="342"/>
      <c r="DU19" s="342"/>
      <c r="DV19" s="342"/>
      <c r="DW19" s="342"/>
      <c r="DX19" s="342"/>
      <c r="DY19" s="342"/>
      <c r="DZ19" s="342"/>
      <c r="EA19" s="342"/>
      <c r="EB19" s="342"/>
      <c r="EC19" s="574"/>
    </row>
    <row r="20" spans="2:133" ht="11.25" customHeight="1" x14ac:dyDescent="0.2">
      <c r="B20" s="576" t="s">
        <v>367</v>
      </c>
      <c r="C20" s="577"/>
      <c r="D20" s="577"/>
      <c r="E20" s="577"/>
      <c r="F20" s="577"/>
      <c r="G20" s="577"/>
      <c r="H20" s="577"/>
      <c r="I20" s="577"/>
      <c r="J20" s="577"/>
      <c r="K20" s="577"/>
      <c r="L20" s="577"/>
      <c r="M20" s="577"/>
      <c r="N20" s="577"/>
      <c r="O20" s="577"/>
      <c r="P20" s="577"/>
      <c r="Q20" s="578"/>
      <c r="R20" s="563">
        <v>15945</v>
      </c>
      <c r="S20" s="342"/>
      <c r="T20" s="342"/>
      <c r="U20" s="342"/>
      <c r="V20" s="342"/>
      <c r="W20" s="342"/>
      <c r="X20" s="342"/>
      <c r="Y20" s="564"/>
      <c r="Z20" s="565">
        <v>0</v>
      </c>
      <c r="AA20" s="565"/>
      <c r="AB20" s="565"/>
      <c r="AC20" s="565"/>
      <c r="AD20" s="566">
        <v>15945</v>
      </c>
      <c r="AE20" s="566"/>
      <c r="AF20" s="566"/>
      <c r="AG20" s="566"/>
      <c r="AH20" s="566"/>
      <c r="AI20" s="566"/>
      <c r="AJ20" s="566"/>
      <c r="AK20" s="566"/>
      <c r="AL20" s="570">
        <v>0</v>
      </c>
      <c r="AM20" s="348"/>
      <c r="AN20" s="348"/>
      <c r="AO20" s="571"/>
      <c r="AP20" s="568" t="s">
        <v>368</v>
      </c>
      <c r="AQ20" s="468"/>
      <c r="AR20" s="468"/>
      <c r="AS20" s="468"/>
      <c r="AT20" s="468"/>
      <c r="AU20" s="468"/>
      <c r="AV20" s="468"/>
      <c r="AW20" s="468"/>
      <c r="AX20" s="468"/>
      <c r="AY20" s="468"/>
      <c r="AZ20" s="468"/>
      <c r="BA20" s="468"/>
      <c r="BB20" s="468"/>
      <c r="BC20" s="468"/>
      <c r="BD20" s="468"/>
      <c r="BE20" s="468"/>
      <c r="BF20" s="569"/>
      <c r="BG20" s="563">
        <v>4354025</v>
      </c>
      <c r="BH20" s="342"/>
      <c r="BI20" s="342"/>
      <c r="BJ20" s="342"/>
      <c r="BK20" s="342"/>
      <c r="BL20" s="342"/>
      <c r="BM20" s="342"/>
      <c r="BN20" s="564"/>
      <c r="BO20" s="565">
        <v>7.8</v>
      </c>
      <c r="BP20" s="565"/>
      <c r="BQ20" s="565"/>
      <c r="BR20" s="565"/>
      <c r="BS20" s="566" t="s">
        <v>196</v>
      </c>
      <c r="BT20" s="566"/>
      <c r="BU20" s="566"/>
      <c r="BV20" s="566"/>
      <c r="BW20" s="566"/>
      <c r="BX20" s="566"/>
      <c r="BY20" s="566"/>
      <c r="BZ20" s="566"/>
      <c r="CA20" s="566"/>
      <c r="CB20" s="567"/>
      <c r="CD20" s="568" t="s">
        <v>189</v>
      </c>
      <c r="CE20" s="468"/>
      <c r="CF20" s="468"/>
      <c r="CG20" s="468"/>
      <c r="CH20" s="468"/>
      <c r="CI20" s="468"/>
      <c r="CJ20" s="468"/>
      <c r="CK20" s="468"/>
      <c r="CL20" s="468"/>
      <c r="CM20" s="468"/>
      <c r="CN20" s="468"/>
      <c r="CO20" s="468"/>
      <c r="CP20" s="468"/>
      <c r="CQ20" s="569"/>
      <c r="CR20" s="563">
        <v>203585950</v>
      </c>
      <c r="CS20" s="342"/>
      <c r="CT20" s="342"/>
      <c r="CU20" s="342"/>
      <c r="CV20" s="342"/>
      <c r="CW20" s="342"/>
      <c r="CX20" s="342"/>
      <c r="CY20" s="564"/>
      <c r="CZ20" s="565">
        <v>100</v>
      </c>
      <c r="DA20" s="565"/>
      <c r="DB20" s="565"/>
      <c r="DC20" s="565"/>
      <c r="DD20" s="573">
        <v>17283489</v>
      </c>
      <c r="DE20" s="342"/>
      <c r="DF20" s="342"/>
      <c r="DG20" s="342"/>
      <c r="DH20" s="342"/>
      <c r="DI20" s="342"/>
      <c r="DJ20" s="342"/>
      <c r="DK20" s="342"/>
      <c r="DL20" s="342"/>
      <c r="DM20" s="342"/>
      <c r="DN20" s="342"/>
      <c r="DO20" s="342"/>
      <c r="DP20" s="564"/>
      <c r="DQ20" s="573">
        <v>109809802</v>
      </c>
      <c r="DR20" s="342"/>
      <c r="DS20" s="342"/>
      <c r="DT20" s="342"/>
      <c r="DU20" s="342"/>
      <c r="DV20" s="342"/>
      <c r="DW20" s="342"/>
      <c r="DX20" s="342"/>
      <c r="DY20" s="342"/>
      <c r="DZ20" s="342"/>
      <c r="EA20" s="342"/>
      <c r="EB20" s="342"/>
      <c r="EC20" s="574"/>
    </row>
    <row r="21" spans="2:133" ht="11.25" customHeight="1" x14ac:dyDescent="0.2">
      <c r="B21" s="568" t="s">
        <v>344</v>
      </c>
      <c r="C21" s="468"/>
      <c r="D21" s="468"/>
      <c r="E21" s="468"/>
      <c r="F21" s="468"/>
      <c r="G21" s="468"/>
      <c r="H21" s="468"/>
      <c r="I21" s="468"/>
      <c r="J21" s="468"/>
      <c r="K21" s="468"/>
      <c r="L21" s="468"/>
      <c r="M21" s="468"/>
      <c r="N21" s="468"/>
      <c r="O21" s="468"/>
      <c r="P21" s="468"/>
      <c r="Q21" s="569"/>
      <c r="R21" s="563">
        <v>27838506</v>
      </c>
      <c r="S21" s="342"/>
      <c r="T21" s="342"/>
      <c r="U21" s="342"/>
      <c r="V21" s="342"/>
      <c r="W21" s="342"/>
      <c r="X21" s="342"/>
      <c r="Y21" s="564"/>
      <c r="Z21" s="565">
        <v>13.3</v>
      </c>
      <c r="AA21" s="565"/>
      <c r="AB21" s="565"/>
      <c r="AC21" s="565"/>
      <c r="AD21" s="566">
        <v>26182674</v>
      </c>
      <c r="AE21" s="566"/>
      <c r="AF21" s="566"/>
      <c r="AG21" s="566"/>
      <c r="AH21" s="566"/>
      <c r="AI21" s="566"/>
      <c r="AJ21" s="566"/>
      <c r="AK21" s="566"/>
      <c r="AL21" s="570">
        <v>27.3</v>
      </c>
      <c r="AM21" s="348"/>
      <c r="AN21" s="348"/>
      <c r="AO21" s="571"/>
      <c r="AP21" s="568" t="s">
        <v>370</v>
      </c>
      <c r="AQ21" s="583"/>
      <c r="AR21" s="583"/>
      <c r="AS21" s="583"/>
      <c r="AT21" s="583"/>
      <c r="AU21" s="583"/>
      <c r="AV21" s="583"/>
      <c r="AW21" s="583"/>
      <c r="AX21" s="583"/>
      <c r="AY21" s="583"/>
      <c r="AZ21" s="583"/>
      <c r="BA21" s="583"/>
      <c r="BB21" s="583"/>
      <c r="BC21" s="583"/>
      <c r="BD21" s="583"/>
      <c r="BE21" s="583"/>
      <c r="BF21" s="584"/>
      <c r="BG21" s="563">
        <v>99626</v>
      </c>
      <c r="BH21" s="342"/>
      <c r="BI21" s="342"/>
      <c r="BJ21" s="342"/>
      <c r="BK21" s="342"/>
      <c r="BL21" s="342"/>
      <c r="BM21" s="342"/>
      <c r="BN21" s="564"/>
      <c r="BO21" s="565">
        <v>0.2</v>
      </c>
      <c r="BP21" s="565"/>
      <c r="BQ21" s="565"/>
      <c r="BR21" s="565"/>
      <c r="BS21" s="566" t="s">
        <v>196</v>
      </c>
      <c r="BT21" s="566"/>
      <c r="BU21" s="566"/>
      <c r="BV21" s="566"/>
      <c r="BW21" s="566"/>
      <c r="BX21" s="566"/>
      <c r="BY21" s="566"/>
      <c r="BZ21" s="566"/>
      <c r="CA21" s="566"/>
      <c r="CB21" s="567"/>
      <c r="CD21" s="585"/>
      <c r="CE21" s="586"/>
      <c r="CF21" s="586"/>
      <c r="CG21" s="586"/>
      <c r="CH21" s="586"/>
      <c r="CI21" s="586"/>
      <c r="CJ21" s="586"/>
      <c r="CK21" s="586"/>
      <c r="CL21" s="586"/>
      <c r="CM21" s="586"/>
      <c r="CN21" s="586"/>
      <c r="CO21" s="586"/>
      <c r="CP21" s="586"/>
      <c r="CQ21" s="587"/>
      <c r="CR21" s="588"/>
      <c r="CS21" s="580"/>
      <c r="CT21" s="580"/>
      <c r="CU21" s="580"/>
      <c r="CV21" s="580"/>
      <c r="CW21" s="580"/>
      <c r="CX21" s="580"/>
      <c r="CY21" s="581"/>
      <c r="CZ21" s="589"/>
      <c r="DA21" s="589"/>
      <c r="DB21" s="589"/>
      <c r="DC21" s="589"/>
      <c r="DD21" s="579"/>
      <c r="DE21" s="580"/>
      <c r="DF21" s="580"/>
      <c r="DG21" s="580"/>
      <c r="DH21" s="580"/>
      <c r="DI21" s="580"/>
      <c r="DJ21" s="580"/>
      <c r="DK21" s="580"/>
      <c r="DL21" s="580"/>
      <c r="DM21" s="580"/>
      <c r="DN21" s="580"/>
      <c r="DO21" s="580"/>
      <c r="DP21" s="581"/>
      <c r="DQ21" s="579"/>
      <c r="DR21" s="580"/>
      <c r="DS21" s="580"/>
      <c r="DT21" s="580"/>
      <c r="DU21" s="580"/>
      <c r="DV21" s="580"/>
      <c r="DW21" s="580"/>
      <c r="DX21" s="580"/>
      <c r="DY21" s="580"/>
      <c r="DZ21" s="580"/>
      <c r="EA21" s="580"/>
      <c r="EB21" s="580"/>
      <c r="EC21" s="582"/>
    </row>
    <row r="22" spans="2:133" ht="11.25" customHeight="1" x14ac:dyDescent="0.2">
      <c r="B22" s="568" t="s">
        <v>299</v>
      </c>
      <c r="C22" s="468"/>
      <c r="D22" s="468"/>
      <c r="E22" s="468"/>
      <c r="F22" s="468"/>
      <c r="G22" s="468"/>
      <c r="H22" s="468"/>
      <c r="I22" s="468"/>
      <c r="J22" s="468"/>
      <c r="K22" s="468"/>
      <c r="L22" s="468"/>
      <c r="M22" s="468"/>
      <c r="N22" s="468"/>
      <c r="O22" s="468"/>
      <c r="P22" s="468"/>
      <c r="Q22" s="569"/>
      <c r="R22" s="563">
        <v>26182674</v>
      </c>
      <c r="S22" s="342"/>
      <c r="T22" s="342"/>
      <c r="U22" s="342"/>
      <c r="V22" s="342"/>
      <c r="W22" s="342"/>
      <c r="X22" s="342"/>
      <c r="Y22" s="564"/>
      <c r="Z22" s="565">
        <v>12.5</v>
      </c>
      <c r="AA22" s="565"/>
      <c r="AB22" s="565"/>
      <c r="AC22" s="565"/>
      <c r="AD22" s="566">
        <v>26182674</v>
      </c>
      <c r="AE22" s="566"/>
      <c r="AF22" s="566"/>
      <c r="AG22" s="566"/>
      <c r="AH22" s="566"/>
      <c r="AI22" s="566"/>
      <c r="AJ22" s="566"/>
      <c r="AK22" s="566"/>
      <c r="AL22" s="570">
        <v>27.3</v>
      </c>
      <c r="AM22" s="348"/>
      <c r="AN22" s="348"/>
      <c r="AO22" s="571"/>
      <c r="AP22" s="568" t="s">
        <v>371</v>
      </c>
      <c r="AQ22" s="583"/>
      <c r="AR22" s="583"/>
      <c r="AS22" s="583"/>
      <c r="AT22" s="583"/>
      <c r="AU22" s="583"/>
      <c r="AV22" s="583"/>
      <c r="AW22" s="583"/>
      <c r="AX22" s="583"/>
      <c r="AY22" s="583"/>
      <c r="AZ22" s="583"/>
      <c r="BA22" s="583"/>
      <c r="BB22" s="583"/>
      <c r="BC22" s="583"/>
      <c r="BD22" s="583"/>
      <c r="BE22" s="583"/>
      <c r="BF22" s="584"/>
      <c r="BG22" s="563">
        <v>1590407</v>
      </c>
      <c r="BH22" s="342"/>
      <c r="BI22" s="342"/>
      <c r="BJ22" s="342"/>
      <c r="BK22" s="342"/>
      <c r="BL22" s="342"/>
      <c r="BM22" s="342"/>
      <c r="BN22" s="564"/>
      <c r="BO22" s="565">
        <v>2.8</v>
      </c>
      <c r="BP22" s="565"/>
      <c r="BQ22" s="565"/>
      <c r="BR22" s="565"/>
      <c r="BS22" s="566" t="s">
        <v>196</v>
      </c>
      <c r="BT22" s="566"/>
      <c r="BU22" s="566"/>
      <c r="BV22" s="566"/>
      <c r="BW22" s="566"/>
      <c r="BX22" s="566"/>
      <c r="BY22" s="566"/>
      <c r="BZ22" s="566"/>
      <c r="CA22" s="566"/>
      <c r="CB22" s="567"/>
      <c r="CD22" s="336" t="s">
        <v>373</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86"/>
    </row>
    <row r="23" spans="2:133" ht="11.25" customHeight="1" x14ac:dyDescent="0.2">
      <c r="B23" s="568" t="s">
        <v>297</v>
      </c>
      <c r="C23" s="468"/>
      <c r="D23" s="468"/>
      <c r="E23" s="468"/>
      <c r="F23" s="468"/>
      <c r="G23" s="468"/>
      <c r="H23" s="468"/>
      <c r="I23" s="468"/>
      <c r="J23" s="468"/>
      <c r="K23" s="468"/>
      <c r="L23" s="468"/>
      <c r="M23" s="468"/>
      <c r="N23" s="468"/>
      <c r="O23" s="468"/>
      <c r="P23" s="468"/>
      <c r="Q23" s="569"/>
      <c r="R23" s="563">
        <v>1655832</v>
      </c>
      <c r="S23" s="342"/>
      <c r="T23" s="342"/>
      <c r="U23" s="342"/>
      <c r="V23" s="342"/>
      <c r="W23" s="342"/>
      <c r="X23" s="342"/>
      <c r="Y23" s="564"/>
      <c r="Z23" s="565">
        <v>0.8</v>
      </c>
      <c r="AA23" s="565"/>
      <c r="AB23" s="565"/>
      <c r="AC23" s="565"/>
      <c r="AD23" s="566" t="s">
        <v>196</v>
      </c>
      <c r="AE23" s="566"/>
      <c r="AF23" s="566"/>
      <c r="AG23" s="566"/>
      <c r="AH23" s="566"/>
      <c r="AI23" s="566"/>
      <c r="AJ23" s="566"/>
      <c r="AK23" s="566"/>
      <c r="AL23" s="570" t="s">
        <v>196</v>
      </c>
      <c r="AM23" s="348"/>
      <c r="AN23" s="348"/>
      <c r="AO23" s="571"/>
      <c r="AP23" s="568" t="s">
        <v>118</v>
      </c>
      <c r="AQ23" s="583"/>
      <c r="AR23" s="583"/>
      <c r="AS23" s="583"/>
      <c r="AT23" s="583"/>
      <c r="AU23" s="583"/>
      <c r="AV23" s="583"/>
      <c r="AW23" s="583"/>
      <c r="AX23" s="583"/>
      <c r="AY23" s="583"/>
      <c r="AZ23" s="583"/>
      <c r="BA23" s="583"/>
      <c r="BB23" s="583"/>
      <c r="BC23" s="583"/>
      <c r="BD23" s="583"/>
      <c r="BE23" s="583"/>
      <c r="BF23" s="584"/>
      <c r="BG23" s="563">
        <v>2663992</v>
      </c>
      <c r="BH23" s="342"/>
      <c r="BI23" s="342"/>
      <c r="BJ23" s="342"/>
      <c r="BK23" s="342"/>
      <c r="BL23" s="342"/>
      <c r="BM23" s="342"/>
      <c r="BN23" s="564"/>
      <c r="BO23" s="565">
        <v>4.7</v>
      </c>
      <c r="BP23" s="565"/>
      <c r="BQ23" s="565"/>
      <c r="BR23" s="565"/>
      <c r="BS23" s="566" t="s">
        <v>196</v>
      </c>
      <c r="BT23" s="566"/>
      <c r="BU23" s="566"/>
      <c r="BV23" s="566"/>
      <c r="BW23" s="566"/>
      <c r="BX23" s="566"/>
      <c r="BY23" s="566"/>
      <c r="BZ23" s="566"/>
      <c r="CA23" s="566"/>
      <c r="CB23" s="567"/>
      <c r="CD23" s="336" t="s">
        <v>320</v>
      </c>
      <c r="CE23" s="337"/>
      <c r="CF23" s="337"/>
      <c r="CG23" s="337"/>
      <c r="CH23" s="337"/>
      <c r="CI23" s="337"/>
      <c r="CJ23" s="337"/>
      <c r="CK23" s="337"/>
      <c r="CL23" s="337"/>
      <c r="CM23" s="337"/>
      <c r="CN23" s="337"/>
      <c r="CO23" s="337"/>
      <c r="CP23" s="337"/>
      <c r="CQ23" s="386"/>
      <c r="CR23" s="336" t="s">
        <v>374</v>
      </c>
      <c r="CS23" s="337"/>
      <c r="CT23" s="337"/>
      <c r="CU23" s="337"/>
      <c r="CV23" s="337"/>
      <c r="CW23" s="337"/>
      <c r="CX23" s="337"/>
      <c r="CY23" s="386"/>
      <c r="CZ23" s="336" t="s">
        <v>377</v>
      </c>
      <c r="DA23" s="337"/>
      <c r="DB23" s="337"/>
      <c r="DC23" s="386"/>
      <c r="DD23" s="336" t="s">
        <v>303</v>
      </c>
      <c r="DE23" s="337"/>
      <c r="DF23" s="337"/>
      <c r="DG23" s="337"/>
      <c r="DH23" s="337"/>
      <c r="DI23" s="337"/>
      <c r="DJ23" s="337"/>
      <c r="DK23" s="386"/>
      <c r="DL23" s="590" t="s">
        <v>380</v>
      </c>
      <c r="DM23" s="591"/>
      <c r="DN23" s="591"/>
      <c r="DO23" s="591"/>
      <c r="DP23" s="591"/>
      <c r="DQ23" s="591"/>
      <c r="DR23" s="591"/>
      <c r="DS23" s="591"/>
      <c r="DT23" s="591"/>
      <c r="DU23" s="591"/>
      <c r="DV23" s="592"/>
      <c r="DW23" s="336" t="s">
        <v>381</v>
      </c>
      <c r="DX23" s="337"/>
      <c r="DY23" s="337"/>
      <c r="DZ23" s="337"/>
      <c r="EA23" s="337"/>
      <c r="EB23" s="337"/>
      <c r="EC23" s="386"/>
    </row>
    <row r="24" spans="2:133" ht="11.25" customHeight="1" x14ac:dyDescent="0.2">
      <c r="B24" s="568" t="s">
        <v>382</v>
      </c>
      <c r="C24" s="468"/>
      <c r="D24" s="468"/>
      <c r="E24" s="468"/>
      <c r="F24" s="468"/>
      <c r="G24" s="468"/>
      <c r="H24" s="468"/>
      <c r="I24" s="468"/>
      <c r="J24" s="468"/>
      <c r="K24" s="468"/>
      <c r="L24" s="468"/>
      <c r="M24" s="468"/>
      <c r="N24" s="468"/>
      <c r="O24" s="468"/>
      <c r="P24" s="468"/>
      <c r="Q24" s="569"/>
      <c r="R24" s="563" t="s">
        <v>196</v>
      </c>
      <c r="S24" s="342"/>
      <c r="T24" s="342"/>
      <c r="U24" s="342"/>
      <c r="V24" s="342"/>
      <c r="W24" s="342"/>
      <c r="X24" s="342"/>
      <c r="Y24" s="564"/>
      <c r="Z24" s="565" t="s">
        <v>196</v>
      </c>
      <c r="AA24" s="565"/>
      <c r="AB24" s="565"/>
      <c r="AC24" s="565"/>
      <c r="AD24" s="566" t="s">
        <v>196</v>
      </c>
      <c r="AE24" s="566"/>
      <c r="AF24" s="566"/>
      <c r="AG24" s="566"/>
      <c r="AH24" s="566"/>
      <c r="AI24" s="566"/>
      <c r="AJ24" s="566"/>
      <c r="AK24" s="566"/>
      <c r="AL24" s="570" t="s">
        <v>196</v>
      </c>
      <c r="AM24" s="348"/>
      <c r="AN24" s="348"/>
      <c r="AO24" s="571"/>
      <c r="AP24" s="568" t="s">
        <v>383</v>
      </c>
      <c r="AQ24" s="583"/>
      <c r="AR24" s="583"/>
      <c r="AS24" s="583"/>
      <c r="AT24" s="583"/>
      <c r="AU24" s="583"/>
      <c r="AV24" s="583"/>
      <c r="AW24" s="583"/>
      <c r="AX24" s="583"/>
      <c r="AY24" s="583"/>
      <c r="AZ24" s="583"/>
      <c r="BA24" s="583"/>
      <c r="BB24" s="583"/>
      <c r="BC24" s="583"/>
      <c r="BD24" s="583"/>
      <c r="BE24" s="583"/>
      <c r="BF24" s="584"/>
      <c r="BG24" s="563" t="s">
        <v>196</v>
      </c>
      <c r="BH24" s="342"/>
      <c r="BI24" s="342"/>
      <c r="BJ24" s="342"/>
      <c r="BK24" s="342"/>
      <c r="BL24" s="342"/>
      <c r="BM24" s="342"/>
      <c r="BN24" s="564"/>
      <c r="BO24" s="565" t="s">
        <v>196</v>
      </c>
      <c r="BP24" s="565"/>
      <c r="BQ24" s="565"/>
      <c r="BR24" s="565"/>
      <c r="BS24" s="566" t="s">
        <v>196</v>
      </c>
      <c r="BT24" s="566"/>
      <c r="BU24" s="566"/>
      <c r="BV24" s="566"/>
      <c r="BW24" s="566"/>
      <c r="BX24" s="566"/>
      <c r="BY24" s="566"/>
      <c r="BZ24" s="566"/>
      <c r="CA24" s="566"/>
      <c r="CB24" s="567"/>
      <c r="CD24" s="552" t="s">
        <v>385</v>
      </c>
      <c r="CE24" s="553"/>
      <c r="CF24" s="553"/>
      <c r="CG24" s="553"/>
      <c r="CH24" s="553"/>
      <c r="CI24" s="553"/>
      <c r="CJ24" s="553"/>
      <c r="CK24" s="553"/>
      <c r="CL24" s="553"/>
      <c r="CM24" s="553"/>
      <c r="CN24" s="553"/>
      <c r="CO24" s="553"/>
      <c r="CP24" s="553"/>
      <c r="CQ24" s="554"/>
      <c r="CR24" s="555">
        <v>113305541</v>
      </c>
      <c r="CS24" s="556"/>
      <c r="CT24" s="556"/>
      <c r="CU24" s="556"/>
      <c r="CV24" s="556"/>
      <c r="CW24" s="556"/>
      <c r="CX24" s="556"/>
      <c r="CY24" s="557"/>
      <c r="CZ24" s="560">
        <v>55.7</v>
      </c>
      <c r="DA24" s="561"/>
      <c r="DB24" s="561"/>
      <c r="DC24" s="572"/>
      <c r="DD24" s="593">
        <v>63972295</v>
      </c>
      <c r="DE24" s="556"/>
      <c r="DF24" s="556"/>
      <c r="DG24" s="556"/>
      <c r="DH24" s="556"/>
      <c r="DI24" s="556"/>
      <c r="DJ24" s="556"/>
      <c r="DK24" s="557"/>
      <c r="DL24" s="593">
        <v>57157031</v>
      </c>
      <c r="DM24" s="556"/>
      <c r="DN24" s="556"/>
      <c r="DO24" s="556"/>
      <c r="DP24" s="556"/>
      <c r="DQ24" s="556"/>
      <c r="DR24" s="556"/>
      <c r="DS24" s="556"/>
      <c r="DT24" s="556"/>
      <c r="DU24" s="556"/>
      <c r="DV24" s="557"/>
      <c r="DW24" s="560">
        <v>59</v>
      </c>
      <c r="DX24" s="561"/>
      <c r="DY24" s="561"/>
      <c r="DZ24" s="561"/>
      <c r="EA24" s="561"/>
      <c r="EB24" s="561"/>
      <c r="EC24" s="562"/>
    </row>
    <row r="25" spans="2:133" ht="11.25" customHeight="1" x14ac:dyDescent="0.2">
      <c r="B25" s="568" t="s">
        <v>81</v>
      </c>
      <c r="C25" s="468"/>
      <c r="D25" s="468"/>
      <c r="E25" s="468"/>
      <c r="F25" s="468"/>
      <c r="G25" s="468"/>
      <c r="H25" s="468"/>
      <c r="I25" s="468"/>
      <c r="J25" s="468"/>
      <c r="K25" s="468"/>
      <c r="L25" s="468"/>
      <c r="M25" s="468"/>
      <c r="N25" s="468"/>
      <c r="O25" s="468"/>
      <c r="P25" s="468"/>
      <c r="Q25" s="569"/>
      <c r="R25" s="563">
        <v>100082497</v>
      </c>
      <c r="S25" s="342"/>
      <c r="T25" s="342"/>
      <c r="U25" s="342"/>
      <c r="V25" s="342"/>
      <c r="W25" s="342"/>
      <c r="X25" s="342"/>
      <c r="Y25" s="564"/>
      <c r="Z25" s="565">
        <v>47.9</v>
      </c>
      <c r="AA25" s="565"/>
      <c r="AB25" s="565"/>
      <c r="AC25" s="565"/>
      <c r="AD25" s="566">
        <v>95762673</v>
      </c>
      <c r="AE25" s="566"/>
      <c r="AF25" s="566"/>
      <c r="AG25" s="566"/>
      <c r="AH25" s="566"/>
      <c r="AI25" s="566"/>
      <c r="AJ25" s="566"/>
      <c r="AK25" s="566"/>
      <c r="AL25" s="570">
        <v>99.9</v>
      </c>
      <c r="AM25" s="348"/>
      <c r="AN25" s="348"/>
      <c r="AO25" s="571"/>
      <c r="AP25" s="568" t="s">
        <v>275</v>
      </c>
      <c r="AQ25" s="583"/>
      <c r="AR25" s="583"/>
      <c r="AS25" s="583"/>
      <c r="AT25" s="583"/>
      <c r="AU25" s="583"/>
      <c r="AV25" s="583"/>
      <c r="AW25" s="583"/>
      <c r="AX25" s="583"/>
      <c r="AY25" s="583"/>
      <c r="AZ25" s="583"/>
      <c r="BA25" s="583"/>
      <c r="BB25" s="583"/>
      <c r="BC25" s="583"/>
      <c r="BD25" s="583"/>
      <c r="BE25" s="583"/>
      <c r="BF25" s="584"/>
      <c r="BG25" s="563" t="s">
        <v>196</v>
      </c>
      <c r="BH25" s="342"/>
      <c r="BI25" s="342"/>
      <c r="BJ25" s="342"/>
      <c r="BK25" s="342"/>
      <c r="BL25" s="342"/>
      <c r="BM25" s="342"/>
      <c r="BN25" s="564"/>
      <c r="BO25" s="565" t="s">
        <v>196</v>
      </c>
      <c r="BP25" s="565"/>
      <c r="BQ25" s="565"/>
      <c r="BR25" s="565"/>
      <c r="BS25" s="566" t="s">
        <v>196</v>
      </c>
      <c r="BT25" s="566"/>
      <c r="BU25" s="566"/>
      <c r="BV25" s="566"/>
      <c r="BW25" s="566"/>
      <c r="BX25" s="566"/>
      <c r="BY25" s="566"/>
      <c r="BZ25" s="566"/>
      <c r="CA25" s="566"/>
      <c r="CB25" s="567"/>
      <c r="CD25" s="568" t="s">
        <v>194</v>
      </c>
      <c r="CE25" s="468"/>
      <c r="CF25" s="468"/>
      <c r="CG25" s="468"/>
      <c r="CH25" s="468"/>
      <c r="CI25" s="468"/>
      <c r="CJ25" s="468"/>
      <c r="CK25" s="468"/>
      <c r="CL25" s="468"/>
      <c r="CM25" s="468"/>
      <c r="CN25" s="468"/>
      <c r="CO25" s="468"/>
      <c r="CP25" s="468"/>
      <c r="CQ25" s="569"/>
      <c r="CR25" s="563">
        <v>23459982</v>
      </c>
      <c r="CS25" s="594"/>
      <c r="CT25" s="594"/>
      <c r="CU25" s="594"/>
      <c r="CV25" s="594"/>
      <c r="CW25" s="594"/>
      <c r="CX25" s="594"/>
      <c r="CY25" s="595"/>
      <c r="CZ25" s="570">
        <v>11.5</v>
      </c>
      <c r="DA25" s="596"/>
      <c r="DB25" s="596"/>
      <c r="DC25" s="598"/>
      <c r="DD25" s="573">
        <v>21629791</v>
      </c>
      <c r="DE25" s="594"/>
      <c r="DF25" s="594"/>
      <c r="DG25" s="594"/>
      <c r="DH25" s="594"/>
      <c r="DI25" s="594"/>
      <c r="DJ25" s="594"/>
      <c r="DK25" s="595"/>
      <c r="DL25" s="573">
        <v>20704752</v>
      </c>
      <c r="DM25" s="594"/>
      <c r="DN25" s="594"/>
      <c r="DO25" s="594"/>
      <c r="DP25" s="594"/>
      <c r="DQ25" s="594"/>
      <c r="DR25" s="594"/>
      <c r="DS25" s="594"/>
      <c r="DT25" s="594"/>
      <c r="DU25" s="594"/>
      <c r="DV25" s="595"/>
      <c r="DW25" s="570">
        <v>21.4</v>
      </c>
      <c r="DX25" s="596"/>
      <c r="DY25" s="596"/>
      <c r="DZ25" s="596"/>
      <c r="EA25" s="596"/>
      <c r="EB25" s="596"/>
      <c r="EC25" s="597"/>
    </row>
    <row r="26" spans="2:133" ht="11.25" customHeight="1" x14ac:dyDescent="0.2">
      <c r="B26" s="568" t="s">
        <v>387</v>
      </c>
      <c r="C26" s="468"/>
      <c r="D26" s="468"/>
      <c r="E26" s="468"/>
      <c r="F26" s="468"/>
      <c r="G26" s="468"/>
      <c r="H26" s="468"/>
      <c r="I26" s="468"/>
      <c r="J26" s="468"/>
      <c r="K26" s="468"/>
      <c r="L26" s="468"/>
      <c r="M26" s="468"/>
      <c r="N26" s="468"/>
      <c r="O26" s="468"/>
      <c r="P26" s="468"/>
      <c r="Q26" s="569"/>
      <c r="R26" s="563">
        <v>60225</v>
      </c>
      <c r="S26" s="342"/>
      <c r="T26" s="342"/>
      <c r="U26" s="342"/>
      <c r="V26" s="342"/>
      <c r="W26" s="342"/>
      <c r="X26" s="342"/>
      <c r="Y26" s="564"/>
      <c r="Z26" s="565">
        <v>0</v>
      </c>
      <c r="AA26" s="565"/>
      <c r="AB26" s="565"/>
      <c r="AC26" s="565"/>
      <c r="AD26" s="566">
        <v>60225</v>
      </c>
      <c r="AE26" s="566"/>
      <c r="AF26" s="566"/>
      <c r="AG26" s="566"/>
      <c r="AH26" s="566"/>
      <c r="AI26" s="566"/>
      <c r="AJ26" s="566"/>
      <c r="AK26" s="566"/>
      <c r="AL26" s="570">
        <v>0.1</v>
      </c>
      <c r="AM26" s="348"/>
      <c r="AN26" s="348"/>
      <c r="AO26" s="571"/>
      <c r="AP26" s="568" t="s">
        <v>389</v>
      </c>
      <c r="AQ26" s="583"/>
      <c r="AR26" s="583"/>
      <c r="AS26" s="583"/>
      <c r="AT26" s="583"/>
      <c r="AU26" s="583"/>
      <c r="AV26" s="583"/>
      <c r="AW26" s="583"/>
      <c r="AX26" s="583"/>
      <c r="AY26" s="583"/>
      <c r="AZ26" s="583"/>
      <c r="BA26" s="583"/>
      <c r="BB26" s="583"/>
      <c r="BC26" s="583"/>
      <c r="BD26" s="583"/>
      <c r="BE26" s="583"/>
      <c r="BF26" s="584"/>
      <c r="BG26" s="563" t="s">
        <v>196</v>
      </c>
      <c r="BH26" s="342"/>
      <c r="BI26" s="342"/>
      <c r="BJ26" s="342"/>
      <c r="BK26" s="342"/>
      <c r="BL26" s="342"/>
      <c r="BM26" s="342"/>
      <c r="BN26" s="564"/>
      <c r="BO26" s="565" t="s">
        <v>196</v>
      </c>
      <c r="BP26" s="565"/>
      <c r="BQ26" s="565"/>
      <c r="BR26" s="565"/>
      <c r="BS26" s="566" t="s">
        <v>196</v>
      </c>
      <c r="BT26" s="566"/>
      <c r="BU26" s="566"/>
      <c r="BV26" s="566"/>
      <c r="BW26" s="566"/>
      <c r="BX26" s="566"/>
      <c r="BY26" s="566"/>
      <c r="BZ26" s="566"/>
      <c r="CA26" s="566"/>
      <c r="CB26" s="567"/>
      <c r="CD26" s="568" t="s">
        <v>124</v>
      </c>
      <c r="CE26" s="468"/>
      <c r="CF26" s="468"/>
      <c r="CG26" s="468"/>
      <c r="CH26" s="468"/>
      <c r="CI26" s="468"/>
      <c r="CJ26" s="468"/>
      <c r="CK26" s="468"/>
      <c r="CL26" s="468"/>
      <c r="CM26" s="468"/>
      <c r="CN26" s="468"/>
      <c r="CO26" s="468"/>
      <c r="CP26" s="468"/>
      <c r="CQ26" s="569"/>
      <c r="CR26" s="563">
        <v>14254839</v>
      </c>
      <c r="CS26" s="342"/>
      <c r="CT26" s="342"/>
      <c r="CU26" s="342"/>
      <c r="CV26" s="342"/>
      <c r="CW26" s="342"/>
      <c r="CX26" s="342"/>
      <c r="CY26" s="564"/>
      <c r="CZ26" s="570">
        <v>7</v>
      </c>
      <c r="DA26" s="596"/>
      <c r="DB26" s="596"/>
      <c r="DC26" s="598"/>
      <c r="DD26" s="573">
        <v>13035192</v>
      </c>
      <c r="DE26" s="342"/>
      <c r="DF26" s="342"/>
      <c r="DG26" s="342"/>
      <c r="DH26" s="342"/>
      <c r="DI26" s="342"/>
      <c r="DJ26" s="342"/>
      <c r="DK26" s="564"/>
      <c r="DL26" s="573" t="s">
        <v>196</v>
      </c>
      <c r="DM26" s="342"/>
      <c r="DN26" s="342"/>
      <c r="DO26" s="342"/>
      <c r="DP26" s="342"/>
      <c r="DQ26" s="342"/>
      <c r="DR26" s="342"/>
      <c r="DS26" s="342"/>
      <c r="DT26" s="342"/>
      <c r="DU26" s="342"/>
      <c r="DV26" s="564"/>
      <c r="DW26" s="570" t="s">
        <v>196</v>
      </c>
      <c r="DX26" s="596"/>
      <c r="DY26" s="596"/>
      <c r="DZ26" s="596"/>
      <c r="EA26" s="596"/>
      <c r="EB26" s="596"/>
      <c r="EC26" s="597"/>
    </row>
    <row r="27" spans="2:133" ht="11.25" customHeight="1" x14ac:dyDescent="0.2">
      <c r="B27" s="568" t="s">
        <v>156</v>
      </c>
      <c r="C27" s="468"/>
      <c r="D27" s="468"/>
      <c r="E27" s="468"/>
      <c r="F27" s="468"/>
      <c r="G27" s="468"/>
      <c r="H27" s="468"/>
      <c r="I27" s="468"/>
      <c r="J27" s="468"/>
      <c r="K27" s="468"/>
      <c r="L27" s="468"/>
      <c r="M27" s="468"/>
      <c r="N27" s="468"/>
      <c r="O27" s="468"/>
      <c r="P27" s="468"/>
      <c r="Q27" s="569"/>
      <c r="R27" s="563">
        <v>1512995</v>
      </c>
      <c r="S27" s="342"/>
      <c r="T27" s="342"/>
      <c r="U27" s="342"/>
      <c r="V27" s="342"/>
      <c r="W27" s="342"/>
      <c r="X27" s="342"/>
      <c r="Y27" s="564"/>
      <c r="Z27" s="565">
        <v>0.7</v>
      </c>
      <c r="AA27" s="565"/>
      <c r="AB27" s="565"/>
      <c r="AC27" s="565"/>
      <c r="AD27" s="566" t="s">
        <v>196</v>
      </c>
      <c r="AE27" s="566"/>
      <c r="AF27" s="566"/>
      <c r="AG27" s="566"/>
      <c r="AH27" s="566"/>
      <c r="AI27" s="566"/>
      <c r="AJ27" s="566"/>
      <c r="AK27" s="566"/>
      <c r="AL27" s="570" t="s">
        <v>196</v>
      </c>
      <c r="AM27" s="348"/>
      <c r="AN27" s="348"/>
      <c r="AO27" s="571"/>
      <c r="AP27" s="568" t="s">
        <v>392</v>
      </c>
      <c r="AQ27" s="468"/>
      <c r="AR27" s="468"/>
      <c r="AS27" s="468"/>
      <c r="AT27" s="468"/>
      <c r="AU27" s="468"/>
      <c r="AV27" s="468"/>
      <c r="AW27" s="468"/>
      <c r="AX27" s="468"/>
      <c r="AY27" s="468"/>
      <c r="AZ27" s="468"/>
      <c r="BA27" s="468"/>
      <c r="BB27" s="468"/>
      <c r="BC27" s="468"/>
      <c r="BD27" s="468"/>
      <c r="BE27" s="468"/>
      <c r="BF27" s="569"/>
      <c r="BG27" s="563">
        <v>56091501</v>
      </c>
      <c r="BH27" s="342"/>
      <c r="BI27" s="342"/>
      <c r="BJ27" s="342"/>
      <c r="BK27" s="342"/>
      <c r="BL27" s="342"/>
      <c r="BM27" s="342"/>
      <c r="BN27" s="564"/>
      <c r="BO27" s="565">
        <v>100</v>
      </c>
      <c r="BP27" s="565"/>
      <c r="BQ27" s="565"/>
      <c r="BR27" s="565"/>
      <c r="BS27" s="566">
        <v>744862</v>
      </c>
      <c r="BT27" s="566"/>
      <c r="BU27" s="566"/>
      <c r="BV27" s="566"/>
      <c r="BW27" s="566"/>
      <c r="BX27" s="566"/>
      <c r="BY27" s="566"/>
      <c r="BZ27" s="566"/>
      <c r="CA27" s="566"/>
      <c r="CB27" s="567"/>
      <c r="CD27" s="568" t="s">
        <v>219</v>
      </c>
      <c r="CE27" s="468"/>
      <c r="CF27" s="468"/>
      <c r="CG27" s="468"/>
      <c r="CH27" s="468"/>
      <c r="CI27" s="468"/>
      <c r="CJ27" s="468"/>
      <c r="CK27" s="468"/>
      <c r="CL27" s="468"/>
      <c r="CM27" s="468"/>
      <c r="CN27" s="468"/>
      <c r="CO27" s="468"/>
      <c r="CP27" s="468"/>
      <c r="CQ27" s="569"/>
      <c r="CR27" s="563">
        <v>71949171</v>
      </c>
      <c r="CS27" s="594"/>
      <c r="CT27" s="594"/>
      <c r="CU27" s="594"/>
      <c r="CV27" s="594"/>
      <c r="CW27" s="594"/>
      <c r="CX27" s="594"/>
      <c r="CY27" s="595"/>
      <c r="CZ27" s="570">
        <v>35.299999999999997</v>
      </c>
      <c r="DA27" s="596"/>
      <c r="DB27" s="596"/>
      <c r="DC27" s="598"/>
      <c r="DD27" s="573">
        <v>25034350</v>
      </c>
      <c r="DE27" s="594"/>
      <c r="DF27" s="594"/>
      <c r="DG27" s="594"/>
      <c r="DH27" s="594"/>
      <c r="DI27" s="594"/>
      <c r="DJ27" s="594"/>
      <c r="DK27" s="595"/>
      <c r="DL27" s="573">
        <v>19144125</v>
      </c>
      <c r="DM27" s="594"/>
      <c r="DN27" s="594"/>
      <c r="DO27" s="594"/>
      <c r="DP27" s="594"/>
      <c r="DQ27" s="594"/>
      <c r="DR27" s="594"/>
      <c r="DS27" s="594"/>
      <c r="DT27" s="594"/>
      <c r="DU27" s="594"/>
      <c r="DV27" s="595"/>
      <c r="DW27" s="570">
        <v>19.7</v>
      </c>
      <c r="DX27" s="596"/>
      <c r="DY27" s="596"/>
      <c r="DZ27" s="596"/>
      <c r="EA27" s="596"/>
      <c r="EB27" s="596"/>
      <c r="EC27" s="597"/>
    </row>
    <row r="28" spans="2:133" ht="11.25" customHeight="1" x14ac:dyDescent="0.2">
      <c r="B28" s="568" t="s">
        <v>230</v>
      </c>
      <c r="C28" s="468"/>
      <c r="D28" s="468"/>
      <c r="E28" s="468"/>
      <c r="F28" s="468"/>
      <c r="G28" s="468"/>
      <c r="H28" s="468"/>
      <c r="I28" s="468"/>
      <c r="J28" s="468"/>
      <c r="K28" s="468"/>
      <c r="L28" s="468"/>
      <c r="M28" s="468"/>
      <c r="N28" s="468"/>
      <c r="O28" s="468"/>
      <c r="P28" s="468"/>
      <c r="Q28" s="569"/>
      <c r="R28" s="563">
        <v>2063874</v>
      </c>
      <c r="S28" s="342"/>
      <c r="T28" s="342"/>
      <c r="U28" s="342"/>
      <c r="V28" s="342"/>
      <c r="W28" s="342"/>
      <c r="X28" s="342"/>
      <c r="Y28" s="564"/>
      <c r="Z28" s="565">
        <v>1</v>
      </c>
      <c r="AA28" s="565"/>
      <c r="AB28" s="565"/>
      <c r="AC28" s="565"/>
      <c r="AD28" s="566">
        <v>58093</v>
      </c>
      <c r="AE28" s="566"/>
      <c r="AF28" s="566"/>
      <c r="AG28" s="566"/>
      <c r="AH28" s="566"/>
      <c r="AI28" s="566"/>
      <c r="AJ28" s="566"/>
      <c r="AK28" s="566"/>
      <c r="AL28" s="570">
        <v>0.1</v>
      </c>
      <c r="AM28" s="348"/>
      <c r="AN28" s="348"/>
      <c r="AO28" s="571"/>
      <c r="AP28" s="568"/>
      <c r="AQ28" s="468"/>
      <c r="AR28" s="468"/>
      <c r="AS28" s="468"/>
      <c r="AT28" s="468"/>
      <c r="AU28" s="468"/>
      <c r="AV28" s="468"/>
      <c r="AW28" s="468"/>
      <c r="AX28" s="468"/>
      <c r="AY28" s="468"/>
      <c r="AZ28" s="468"/>
      <c r="BA28" s="468"/>
      <c r="BB28" s="468"/>
      <c r="BC28" s="468"/>
      <c r="BD28" s="468"/>
      <c r="BE28" s="468"/>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386</v>
      </c>
      <c r="CE28" s="468"/>
      <c r="CF28" s="468"/>
      <c r="CG28" s="468"/>
      <c r="CH28" s="468"/>
      <c r="CI28" s="468"/>
      <c r="CJ28" s="468"/>
      <c r="CK28" s="468"/>
      <c r="CL28" s="468"/>
      <c r="CM28" s="468"/>
      <c r="CN28" s="468"/>
      <c r="CO28" s="468"/>
      <c r="CP28" s="468"/>
      <c r="CQ28" s="569"/>
      <c r="CR28" s="563">
        <v>17896388</v>
      </c>
      <c r="CS28" s="342"/>
      <c r="CT28" s="342"/>
      <c r="CU28" s="342"/>
      <c r="CV28" s="342"/>
      <c r="CW28" s="342"/>
      <c r="CX28" s="342"/>
      <c r="CY28" s="564"/>
      <c r="CZ28" s="570">
        <v>8.8000000000000007</v>
      </c>
      <c r="DA28" s="596"/>
      <c r="DB28" s="596"/>
      <c r="DC28" s="598"/>
      <c r="DD28" s="573">
        <v>17308154</v>
      </c>
      <c r="DE28" s="342"/>
      <c r="DF28" s="342"/>
      <c r="DG28" s="342"/>
      <c r="DH28" s="342"/>
      <c r="DI28" s="342"/>
      <c r="DJ28" s="342"/>
      <c r="DK28" s="564"/>
      <c r="DL28" s="573">
        <v>17308154</v>
      </c>
      <c r="DM28" s="342"/>
      <c r="DN28" s="342"/>
      <c r="DO28" s="342"/>
      <c r="DP28" s="342"/>
      <c r="DQ28" s="342"/>
      <c r="DR28" s="342"/>
      <c r="DS28" s="342"/>
      <c r="DT28" s="342"/>
      <c r="DU28" s="342"/>
      <c r="DV28" s="564"/>
      <c r="DW28" s="570">
        <v>17.899999999999999</v>
      </c>
      <c r="DX28" s="596"/>
      <c r="DY28" s="596"/>
      <c r="DZ28" s="596"/>
      <c r="EA28" s="596"/>
      <c r="EB28" s="596"/>
      <c r="EC28" s="597"/>
    </row>
    <row r="29" spans="2:133" ht="11.25" customHeight="1" x14ac:dyDescent="0.2">
      <c r="B29" s="568" t="s">
        <v>17</v>
      </c>
      <c r="C29" s="468"/>
      <c r="D29" s="468"/>
      <c r="E29" s="468"/>
      <c r="F29" s="468"/>
      <c r="G29" s="468"/>
      <c r="H29" s="468"/>
      <c r="I29" s="468"/>
      <c r="J29" s="468"/>
      <c r="K29" s="468"/>
      <c r="L29" s="468"/>
      <c r="M29" s="468"/>
      <c r="N29" s="468"/>
      <c r="O29" s="468"/>
      <c r="P29" s="468"/>
      <c r="Q29" s="569"/>
      <c r="R29" s="563">
        <v>1067942</v>
      </c>
      <c r="S29" s="342"/>
      <c r="T29" s="342"/>
      <c r="U29" s="342"/>
      <c r="V29" s="342"/>
      <c r="W29" s="342"/>
      <c r="X29" s="342"/>
      <c r="Y29" s="564"/>
      <c r="Z29" s="565">
        <v>0.5</v>
      </c>
      <c r="AA29" s="565"/>
      <c r="AB29" s="565"/>
      <c r="AC29" s="565"/>
      <c r="AD29" s="566">
        <v>403</v>
      </c>
      <c r="AE29" s="566"/>
      <c r="AF29" s="566"/>
      <c r="AG29" s="566"/>
      <c r="AH29" s="566"/>
      <c r="AI29" s="566"/>
      <c r="AJ29" s="566"/>
      <c r="AK29" s="566"/>
      <c r="AL29" s="570">
        <v>0</v>
      </c>
      <c r="AM29" s="348"/>
      <c r="AN29" s="348"/>
      <c r="AO29" s="571"/>
      <c r="AP29" s="585"/>
      <c r="AQ29" s="586"/>
      <c r="AR29" s="586"/>
      <c r="AS29" s="586"/>
      <c r="AT29" s="586"/>
      <c r="AU29" s="586"/>
      <c r="AV29" s="586"/>
      <c r="AW29" s="586"/>
      <c r="AX29" s="586"/>
      <c r="AY29" s="586"/>
      <c r="AZ29" s="586"/>
      <c r="BA29" s="586"/>
      <c r="BB29" s="586"/>
      <c r="BC29" s="586"/>
      <c r="BD29" s="586"/>
      <c r="BE29" s="586"/>
      <c r="BF29" s="587"/>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34" t="s">
        <v>171</v>
      </c>
      <c r="CE29" s="455"/>
      <c r="CF29" s="568" t="s">
        <v>22</v>
      </c>
      <c r="CG29" s="468"/>
      <c r="CH29" s="468"/>
      <c r="CI29" s="468"/>
      <c r="CJ29" s="468"/>
      <c r="CK29" s="468"/>
      <c r="CL29" s="468"/>
      <c r="CM29" s="468"/>
      <c r="CN29" s="468"/>
      <c r="CO29" s="468"/>
      <c r="CP29" s="468"/>
      <c r="CQ29" s="569"/>
      <c r="CR29" s="563">
        <v>17895507</v>
      </c>
      <c r="CS29" s="594"/>
      <c r="CT29" s="594"/>
      <c r="CU29" s="594"/>
      <c r="CV29" s="594"/>
      <c r="CW29" s="594"/>
      <c r="CX29" s="594"/>
      <c r="CY29" s="595"/>
      <c r="CZ29" s="570">
        <v>8.8000000000000007</v>
      </c>
      <c r="DA29" s="596"/>
      <c r="DB29" s="596"/>
      <c r="DC29" s="598"/>
      <c r="DD29" s="573">
        <v>17307273</v>
      </c>
      <c r="DE29" s="594"/>
      <c r="DF29" s="594"/>
      <c r="DG29" s="594"/>
      <c r="DH29" s="594"/>
      <c r="DI29" s="594"/>
      <c r="DJ29" s="594"/>
      <c r="DK29" s="595"/>
      <c r="DL29" s="573">
        <v>17307273</v>
      </c>
      <c r="DM29" s="594"/>
      <c r="DN29" s="594"/>
      <c r="DO29" s="594"/>
      <c r="DP29" s="594"/>
      <c r="DQ29" s="594"/>
      <c r="DR29" s="594"/>
      <c r="DS29" s="594"/>
      <c r="DT29" s="594"/>
      <c r="DU29" s="594"/>
      <c r="DV29" s="595"/>
      <c r="DW29" s="570">
        <v>17.899999999999999</v>
      </c>
      <c r="DX29" s="596"/>
      <c r="DY29" s="596"/>
      <c r="DZ29" s="596"/>
      <c r="EA29" s="596"/>
      <c r="EB29" s="596"/>
      <c r="EC29" s="597"/>
    </row>
    <row r="30" spans="2:133" ht="11.25" customHeight="1" x14ac:dyDescent="0.2">
      <c r="B30" s="568" t="s">
        <v>345</v>
      </c>
      <c r="C30" s="468"/>
      <c r="D30" s="468"/>
      <c r="E30" s="468"/>
      <c r="F30" s="468"/>
      <c r="G30" s="468"/>
      <c r="H30" s="468"/>
      <c r="I30" s="468"/>
      <c r="J30" s="468"/>
      <c r="K30" s="468"/>
      <c r="L30" s="468"/>
      <c r="M30" s="468"/>
      <c r="N30" s="468"/>
      <c r="O30" s="468"/>
      <c r="P30" s="468"/>
      <c r="Q30" s="569"/>
      <c r="R30" s="563">
        <v>46831958</v>
      </c>
      <c r="S30" s="342"/>
      <c r="T30" s="342"/>
      <c r="U30" s="342"/>
      <c r="V30" s="342"/>
      <c r="W30" s="342"/>
      <c r="X30" s="342"/>
      <c r="Y30" s="564"/>
      <c r="Z30" s="565">
        <v>22.4</v>
      </c>
      <c r="AA30" s="565"/>
      <c r="AB30" s="565"/>
      <c r="AC30" s="565"/>
      <c r="AD30" s="566" t="s">
        <v>196</v>
      </c>
      <c r="AE30" s="566"/>
      <c r="AF30" s="566"/>
      <c r="AG30" s="566"/>
      <c r="AH30" s="566"/>
      <c r="AI30" s="566"/>
      <c r="AJ30" s="566"/>
      <c r="AK30" s="566"/>
      <c r="AL30" s="570" t="s">
        <v>196</v>
      </c>
      <c r="AM30" s="348"/>
      <c r="AN30" s="348"/>
      <c r="AO30" s="571"/>
      <c r="AP30" s="336" t="s">
        <v>320</v>
      </c>
      <c r="AQ30" s="337"/>
      <c r="AR30" s="337"/>
      <c r="AS30" s="337"/>
      <c r="AT30" s="337"/>
      <c r="AU30" s="337"/>
      <c r="AV30" s="337"/>
      <c r="AW30" s="337"/>
      <c r="AX30" s="337"/>
      <c r="AY30" s="337"/>
      <c r="AZ30" s="337"/>
      <c r="BA30" s="337"/>
      <c r="BB30" s="337"/>
      <c r="BC30" s="337"/>
      <c r="BD30" s="337"/>
      <c r="BE30" s="337"/>
      <c r="BF30" s="386"/>
      <c r="BG30" s="336" t="s">
        <v>185</v>
      </c>
      <c r="BH30" s="599"/>
      <c r="BI30" s="599"/>
      <c r="BJ30" s="599"/>
      <c r="BK30" s="599"/>
      <c r="BL30" s="599"/>
      <c r="BM30" s="599"/>
      <c r="BN30" s="599"/>
      <c r="BO30" s="599"/>
      <c r="BP30" s="599"/>
      <c r="BQ30" s="600"/>
      <c r="BR30" s="336" t="s">
        <v>394</v>
      </c>
      <c r="BS30" s="599"/>
      <c r="BT30" s="599"/>
      <c r="BU30" s="599"/>
      <c r="BV30" s="599"/>
      <c r="BW30" s="599"/>
      <c r="BX30" s="599"/>
      <c r="BY30" s="599"/>
      <c r="BZ30" s="599"/>
      <c r="CA30" s="599"/>
      <c r="CB30" s="600"/>
      <c r="CD30" s="535"/>
      <c r="CE30" s="458"/>
      <c r="CF30" s="568" t="s">
        <v>395</v>
      </c>
      <c r="CG30" s="468"/>
      <c r="CH30" s="468"/>
      <c r="CI30" s="468"/>
      <c r="CJ30" s="468"/>
      <c r="CK30" s="468"/>
      <c r="CL30" s="468"/>
      <c r="CM30" s="468"/>
      <c r="CN30" s="468"/>
      <c r="CO30" s="468"/>
      <c r="CP30" s="468"/>
      <c r="CQ30" s="569"/>
      <c r="CR30" s="563">
        <v>17410550</v>
      </c>
      <c r="CS30" s="342"/>
      <c r="CT30" s="342"/>
      <c r="CU30" s="342"/>
      <c r="CV30" s="342"/>
      <c r="CW30" s="342"/>
      <c r="CX30" s="342"/>
      <c r="CY30" s="564"/>
      <c r="CZ30" s="570">
        <v>8.6</v>
      </c>
      <c r="DA30" s="596"/>
      <c r="DB30" s="596"/>
      <c r="DC30" s="598"/>
      <c r="DD30" s="573">
        <v>16855903</v>
      </c>
      <c r="DE30" s="342"/>
      <c r="DF30" s="342"/>
      <c r="DG30" s="342"/>
      <c r="DH30" s="342"/>
      <c r="DI30" s="342"/>
      <c r="DJ30" s="342"/>
      <c r="DK30" s="564"/>
      <c r="DL30" s="573">
        <v>16855903</v>
      </c>
      <c r="DM30" s="342"/>
      <c r="DN30" s="342"/>
      <c r="DO30" s="342"/>
      <c r="DP30" s="342"/>
      <c r="DQ30" s="342"/>
      <c r="DR30" s="342"/>
      <c r="DS30" s="342"/>
      <c r="DT30" s="342"/>
      <c r="DU30" s="342"/>
      <c r="DV30" s="564"/>
      <c r="DW30" s="570">
        <v>17.399999999999999</v>
      </c>
      <c r="DX30" s="596"/>
      <c r="DY30" s="596"/>
      <c r="DZ30" s="596"/>
      <c r="EA30" s="596"/>
      <c r="EB30" s="596"/>
      <c r="EC30" s="597"/>
    </row>
    <row r="31" spans="2:133" ht="11.25" customHeight="1" x14ac:dyDescent="0.2">
      <c r="B31" s="576" t="s">
        <v>53</v>
      </c>
      <c r="C31" s="577"/>
      <c r="D31" s="577"/>
      <c r="E31" s="577"/>
      <c r="F31" s="577"/>
      <c r="G31" s="577"/>
      <c r="H31" s="577"/>
      <c r="I31" s="577"/>
      <c r="J31" s="577"/>
      <c r="K31" s="577"/>
      <c r="L31" s="577"/>
      <c r="M31" s="577"/>
      <c r="N31" s="577"/>
      <c r="O31" s="577"/>
      <c r="P31" s="577"/>
      <c r="Q31" s="578"/>
      <c r="R31" s="563" t="s">
        <v>196</v>
      </c>
      <c r="S31" s="342"/>
      <c r="T31" s="342"/>
      <c r="U31" s="342"/>
      <c r="V31" s="342"/>
      <c r="W31" s="342"/>
      <c r="X31" s="342"/>
      <c r="Y31" s="564"/>
      <c r="Z31" s="565" t="s">
        <v>196</v>
      </c>
      <c r="AA31" s="565"/>
      <c r="AB31" s="565"/>
      <c r="AC31" s="565"/>
      <c r="AD31" s="566" t="s">
        <v>196</v>
      </c>
      <c r="AE31" s="566"/>
      <c r="AF31" s="566"/>
      <c r="AG31" s="566"/>
      <c r="AH31" s="566"/>
      <c r="AI31" s="566"/>
      <c r="AJ31" s="566"/>
      <c r="AK31" s="566"/>
      <c r="AL31" s="570" t="s">
        <v>196</v>
      </c>
      <c r="AM31" s="348"/>
      <c r="AN31" s="348"/>
      <c r="AO31" s="571"/>
      <c r="AP31" s="526" t="s">
        <v>5</v>
      </c>
      <c r="AQ31" s="527"/>
      <c r="AR31" s="527"/>
      <c r="AS31" s="527"/>
      <c r="AT31" s="646" t="s">
        <v>396</v>
      </c>
      <c r="AU31" s="42"/>
      <c r="AV31" s="42"/>
      <c r="AW31" s="42"/>
      <c r="AX31" s="552" t="s">
        <v>276</v>
      </c>
      <c r="AY31" s="553"/>
      <c r="AZ31" s="553"/>
      <c r="BA31" s="553"/>
      <c r="BB31" s="553"/>
      <c r="BC31" s="553"/>
      <c r="BD31" s="553"/>
      <c r="BE31" s="553"/>
      <c r="BF31" s="554"/>
      <c r="BG31" s="601">
        <v>99.4</v>
      </c>
      <c r="BH31" s="602"/>
      <c r="BI31" s="602"/>
      <c r="BJ31" s="602"/>
      <c r="BK31" s="602"/>
      <c r="BL31" s="602"/>
      <c r="BM31" s="561">
        <v>98.4</v>
      </c>
      <c r="BN31" s="602"/>
      <c r="BO31" s="602"/>
      <c r="BP31" s="602"/>
      <c r="BQ31" s="603"/>
      <c r="BR31" s="601">
        <v>99.4</v>
      </c>
      <c r="BS31" s="602"/>
      <c r="BT31" s="602"/>
      <c r="BU31" s="602"/>
      <c r="BV31" s="602"/>
      <c r="BW31" s="602"/>
      <c r="BX31" s="561">
        <v>98.4</v>
      </c>
      <c r="BY31" s="602"/>
      <c r="BZ31" s="602"/>
      <c r="CA31" s="602"/>
      <c r="CB31" s="603"/>
      <c r="CD31" s="535"/>
      <c r="CE31" s="458"/>
      <c r="CF31" s="568" t="s">
        <v>321</v>
      </c>
      <c r="CG31" s="468"/>
      <c r="CH31" s="468"/>
      <c r="CI31" s="468"/>
      <c r="CJ31" s="468"/>
      <c r="CK31" s="468"/>
      <c r="CL31" s="468"/>
      <c r="CM31" s="468"/>
      <c r="CN31" s="468"/>
      <c r="CO31" s="468"/>
      <c r="CP31" s="468"/>
      <c r="CQ31" s="569"/>
      <c r="CR31" s="563">
        <v>484957</v>
      </c>
      <c r="CS31" s="594"/>
      <c r="CT31" s="594"/>
      <c r="CU31" s="594"/>
      <c r="CV31" s="594"/>
      <c r="CW31" s="594"/>
      <c r="CX31" s="594"/>
      <c r="CY31" s="595"/>
      <c r="CZ31" s="570">
        <v>0.2</v>
      </c>
      <c r="DA31" s="596"/>
      <c r="DB31" s="596"/>
      <c r="DC31" s="598"/>
      <c r="DD31" s="573">
        <v>451370</v>
      </c>
      <c r="DE31" s="594"/>
      <c r="DF31" s="594"/>
      <c r="DG31" s="594"/>
      <c r="DH31" s="594"/>
      <c r="DI31" s="594"/>
      <c r="DJ31" s="594"/>
      <c r="DK31" s="595"/>
      <c r="DL31" s="573">
        <v>451370</v>
      </c>
      <c r="DM31" s="594"/>
      <c r="DN31" s="594"/>
      <c r="DO31" s="594"/>
      <c r="DP31" s="594"/>
      <c r="DQ31" s="594"/>
      <c r="DR31" s="594"/>
      <c r="DS31" s="594"/>
      <c r="DT31" s="594"/>
      <c r="DU31" s="594"/>
      <c r="DV31" s="595"/>
      <c r="DW31" s="570">
        <v>0.5</v>
      </c>
      <c r="DX31" s="596"/>
      <c r="DY31" s="596"/>
      <c r="DZ31" s="596"/>
      <c r="EA31" s="596"/>
      <c r="EB31" s="596"/>
      <c r="EC31" s="597"/>
    </row>
    <row r="32" spans="2:133" ht="11.25" customHeight="1" x14ac:dyDescent="0.2">
      <c r="B32" s="568" t="s">
        <v>397</v>
      </c>
      <c r="C32" s="468"/>
      <c r="D32" s="468"/>
      <c r="E32" s="468"/>
      <c r="F32" s="468"/>
      <c r="G32" s="468"/>
      <c r="H32" s="468"/>
      <c r="I32" s="468"/>
      <c r="J32" s="468"/>
      <c r="K32" s="468"/>
      <c r="L32" s="468"/>
      <c r="M32" s="468"/>
      <c r="N32" s="468"/>
      <c r="O32" s="468"/>
      <c r="P32" s="468"/>
      <c r="Q32" s="569"/>
      <c r="R32" s="563">
        <v>16232591</v>
      </c>
      <c r="S32" s="342"/>
      <c r="T32" s="342"/>
      <c r="U32" s="342"/>
      <c r="V32" s="342"/>
      <c r="W32" s="342"/>
      <c r="X32" s="342"/>
      <c r="Y32" s="564"/>
      <c r="Z32" s="565">
        <v>7.8</v>
      </c>
      <c r="AA32" s="565"/>
      <c r="AB32" s="565"/>
      <c r="AC32" s="565"/>
      <c r="AD32" s="566" t="s">
        <v>196</v>
      </c>
      <c r="AE32" s="566"/>
      <c r="AF32" s="566"/>
      <c r="AG32" s="566"/>
      <c r="AH32" s="566"/>
      <c r="AI32" s="566"/>
      <c r="AJ32" s="566"/>
      <c r="AK32" s="566"/>
      <c r="AL32" s="570" t="s">
        <v>196</v>
      </c>
      <c r="AM32" s="348"/>
      <c r="AN32" s="348"/>
      <c r="AO32" s="571"/>
      <c r="AP32" s="645"/>
      <c r="AQ32" s="513"/>
      <c r="AR32" s="513"/>
      <c r="AS32" s="513"/>
      <c r="AT32" s="647"/>
      <c r="AU32" s="1" t="s">
        <v>248</v>
      </c>
      <c r="AX32" s="568" t="s">
        <v>375</v>
      </c>
      <c r="AY32" s="468"/>
      <c r="AZ32" s="468"/>
      <c r="BA32" s="468"/>
      <c r="BB32" s="468"/>
      <c r="BC32" s="468"/>
      <c r="BD32" s="468"/>
      <c r="BE32" s="468"/>
      <c r="BF32" s="569"/>
      <c r="BG32" s="604">
        <v>99.3</v>
      </c>
      <c r="BH32" s="594"/>
      <c r="BI32" s="594"/>
      <c r="BJ32" s="594"/>
      <c r="BK32" s="594"/>
      <c r="BL32" s="594"/>
      <c r="BM32" s="348">
        <v>98</v>
      </c>
      <c r="BN32" s="594"/>
      <c r="BO32" s="594"/>
      <c r="BP32" s="594"/>
      <c r="BQ32" s="605"/>
      <c r="BR32" s="604">
        <v>99.2</v>
      </c>
      <c r="BS32" s="594"/>
      <c r="BT32" s="594"/>
      <c r="BU32" s="594"/>
      <c r="BV32" s="594"/>
      <c r="BW32" s="594"/>
      <c r="BX32" s="348">
        <v>98</v>
      </c>
      <c r="BY32" s="594"/>
      <c r="BZ32" s="594"/>
      <c r="CA32" s="594"/>
      <c r="CB32" s="605"/>
      <c r="CD32" s="536"/>
      <c r="CE32" s="538"/>
      <c r="CF32" s="568" t="s">
        <v>398</v>
      </c>
      <c r="CG32" s="468"/>
      <c r="CH32" s="468"/>
      <c r="CI32" s="468"/>
      <c r="CJ32" s="468"/>
      <c r="CK32" s="468"/>
      <c r="CL32" s="468"/>
      <c r="CM32" s="468"/>
      <c r="CN32" s="468"/>
      <c r="CO32" s="468"/>
      <c r="CP32" s="468"/>
      <c r="CQ32" s="569"/>
      <c r="CR32" s="563">
        <v>881</v>
      </c>
      <c r="CS32" s="342"/>
      <c r="CT32" s="342"/>
      <c r="CU32" s="342"/>
      <c r="CV32" s="342"/>
      <c r="CW32" s="342"/>
      <c r="CX32" s="342"/>
      <c r="CY32" s="564"/>
      <c r="CZ32" s="570">
        <v>0</v>
      </c>
      <c r="DA32" s="596"/>
      <c r="DB32" s="596"/>
      <c r="DC32" s="598"/>
      <c r="DD32" s="573">
        <v>881</v>
      </c>
      <c r="DE32" s="342"/>
      <c r="DF32" s="342"/>
      <c r="DG32" s="342"/>
      <c r="DH32" s="342"/>
      <c r="DI32" s="342"/>
      <c r="DJ32" s="342"/>
      <c r="DK32" s="564"/>
      <c r="DL32" s="573">
        <v>881</v>
      </c>
      <c r="DM32" s="342"/>
      <c r="DN32" s="342"/>
      <c r="DO32" s="342"/>
      <c r="DP32" s="342"/>
      <c r="DQ32" s="342"/>
      <c r="DR32" s="342"/>
      <c r="DS32" s="342"/>
      <c r="DT32" s="342"/>
      <c r="DU32" s="342"/>
      <c r="DV32" s="564"/>
      <c r="DW32" s="570">
        <v>0</v>
      </c>
      <c r="DX32" s="596"/>
      <c r="DY32" s="596"/>
      <c r="DZ32" s="596"/>
      <c r="EA32" s="596"/>
      <c r="EB32" s="596"/>
      <c r="EC32" s="597"/>
    </row>
    <row r="33" spans="2:133" ht="11.25" customHeight="1" x14ac:dyDescent="0.2">
      <c r="B33" s="568" t="s">
        <v>235</v>
      </c>
      <c r="C33" s="468"/>
      <c r="D33" s="468"/>
      <c r="E33" s="468"/>
      <c r="F33" s="468"/>
      <c r="G33" s="468"/>
      <c r="H33" s="468"/>
      <c r="I33" s="468"/>
      <c r="J33" s="468"/>
      <c r="K33" s="468"/>
      <c r="L33" s="468"/>
      <c r="M33" s="468"/>
      <c r="N33" s="468"/>
      <c r="O33" s="468"/>
      <c r="P33" s="468"/>
      <c r="Q33" s="569"/>
      <c r="R33" s="563">
        <v>442729</v>
      </c>
      <c r="S33" s="342"/>
      <c r="T33" s="342"/>
      <c r="U33" s="342"/>
      <c r="V33" s="342"/>
      <c r="W33" s="342"/>
      <c r="X33" s="342"/>
      <c r="Y33" s="564"/>
      <c r="Z33" s="565">
        <v>0.2</v>
      </c>
      <c r="AA33" s="565"/>
      <c r="AB33" s="565"/>
      <c r="AC33" s="565"/>
      <c r="AD33" s="566" t="s">
        <v>196</v>
      </c>
      <c r="AE33" s="566"/>
      <c r="AF33" s="566"/>
      <c r="AG33" s="566"/>
      <c r="AH33" s="566"/>
      <c r="AI33" s="566"/>
      <c r="AJ33" s="566"/>
      <c r="AK33" s="566"/>
      <c r="AL33" s="570" t="s">
        <v>196</v>
      </c>
      <c r="AM33" s="348"/>
      <c r="AN33" s="348"/>
      <c r="AO33" s="571"/>
      <c r="AP33" s="529"/>
      <c r="AQ33" s="530"/>
      <c r="AR33" s="530"/>
      <c r="AS33" s="530"/>
      <c r="AT33" s="648"/>
      <c r="AU33" s="43"/>
      <c r="AV33" s="43"/>
      <c r="AW33" s="43"/>
      <c r="AX33" s="585" t="s">
        <v>159</v>
      </c>
      <c r="AY33" s="586"/>
      <c r="AZ33" s="586"/>
      <c r="BA33" s="586"/>
      <c r="BB33" s="586"/>
      <c r="BC33" s="586"/>
      <c r="BD33" s="586"/>
      <c r="BE33" s="586"/>
      <c r="BF33" s="587"/>
      <c r="BG33" s="606">
        <v>99.5</v>
      </c>
      <c r="BH33" s="607"/>
      <c r="BI33" s="607"/>
      <c r="BJ33" s="607"/>
      <c r="BK33" s="607"/>
      <c r="BL33" s="607"/>
      <c r="BM33" s="608">
        <v>98.6</v>
      </c>
      <c r="BN33" s="607"/>
      <c r="BO33" s="607"/>
      <c r="BP33" s="607"/>
      <c r="BQ33" s="609"/>
      <c r="BR33" s="606">
        <v>99.4</v>
      </c>
      <c r="BS33" s="607"/>
      <c r="BT33" s="607"/>
      <c r="BU33" s="607"/>
      <c r="BV33" s="607"/>
      <c r="BW33" s="607"/>
      <c r="BX33" s="608">
        <v>98.5</v>
      </c>
      <c r="BY33" s="607"/>
      <c r="BZ33" s="607"/>
      <c r="CA33" s="607"/>
      <c r="CB33" s="609"/>
      <c r="CD33" s="568" t="s">
        <v>400</v>
      </c>
      <c r="CE33" s="468"/>
      <c r="CF33" s="468"/>
      <c r="CG33" s="468"/>
      <c r="CH33" s="468"/>
      <c r="CI33" s="468"/>
      <c r="CJ33" s="468"/>
      <c r="CK33" s="468"/>
      <c r="CL33" s="468"/>
      <c r="CM33" s="468"/>
      <c r="CN33" s="468"/>
      <c r="CO33" s="468"/>
      <c r="CP33" s="468"/>
      <c r="CQ33" s="569"/>
      <c r="CR33" s="563">
        <v>72634468</v>
      </c>
      <c r="CS33" s="594"/>
      <c r="CT33" s="594"/>
      <c r="CU33" s="594"/>
      <c r="CV33" s="594"/>
      <c r="CW33" s="594"/>
      <c r="CX33" s="594"/>
      <c r="CY33" s="595"/>
      <c r="CZ33" s="570">
        <v>35.700000000000003</v>
      </c>
      <c r="DA33" s="596"/>
      <c r="DB33" s="596"/>
      <c r="DC33" s="598"/>
      <c r="DD33" s="573">
        <v>43677470</v>
      </c>
      <c r="DE33" s="594"/>
      <c r="DF33" s="594"/>
      <c r="DG33" s="594"/>
      <c r="DH33" s="594"/>
      <c r="DI33" s="594"/>
      <c r="DJ33" s="594"/>
      <c r="DK33" s="595"/>
      <c r="DL33" s="573">
        <v>32432434</v>
      </c>
      <c r="DM33" s="594"/>
      <c r="DN33" s="594"/>
      <c r="DO33" s="594"/>
      <c r="DP33" s="594"/>
      <c r="DQ33" s="594"/>
      <c r="DR33" s="594"/>
      <c r="DS33" s="594"/>
      <c r="DT33" s="594"/>
      <c r="DU33" s="594"/>
      <c r="DV33" s="595"/>
      <c r="DW33" s="570">
        <v>33.5</v>
      </c>
      <c r="DX33" s="596"/>
      <c r="DY33" s="596"/>
      <c r="DZ33" s="596"/>
      <c r="EA33" s="596"/>
      <c r="EB33" s="596"/>
      <c r="EC33" s="597"/>
    </row>
    <row r="34" spans="2:133" ht="11.25" customHeight="1" x14ac:dyDescent="0.2">
      <c r="B34" s="568" t="s">
        <v>147</v>
      </c>
      <c r="C34" s="468"/>
      <c r="D34" s="468"/>
      <c r="E34" s="468"/>
      <c r="F34" s="468"/>
      <c r="G34" s="468"/>
      <c r="H34" s="468"/>
      <c r="I34" s="468"/>
      <c r="J34" s="468"/>
      <c r="K34" s="468"/>
      <c r="L34" s="468"/>
      <c r="M34" s="468"/>
      <c r="N34" s="468"/>
      <c r="O34" s="468"/>
      <c r="P34" s="468"/>
      <c r="Q34" s="569"/>
      <c r="R34" s="563">
        <v>13350944</v>
      </c>
      <c r="S34" s="342"/>
      <c r="T34" s="342"/>
      <c r="U34" s="342"/>
      <c r="V34" s="342"/>
      <c r="W34" s="342"/>
      <c r="X34" s="342"/>
      <c r="Y34" s="564"/>
      <c r="Z34" s="565">
        <v>6.4</v>
      </c>
      <c r="AA34" s="565"/>
      <c r="AB34" s="565"/>
      <c r="AC34" s="565"/>
      <c r="AD34" s="566" t="s">
        <v>196</v>
      </c>
      <c r="AE34" s="566"/>
      <c r="AF34" s="566"/>
      <c r="AG34" s="566"/>
      <c r="AH34" s="566"/>
      <c r="AI34" s="566"/>
      <c r="AJ34" s="566"/>
      <c r="AK34" s="566"/>
      <c r="AL34" s="570" t="s">
        <v>196</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403</v>
      </c>
      <c r="CE34" s="468"/>
      <c r="CF34" s="468"/>
      <c r="CG34" s="468"/>
      <c r="CH34" s="468"/>
      <c r="CI34" s="468"/>
      <c r="CJ34" s="468"/>
      <c r="CK34" s="468"/>
      <c r="CL34" s="468"/>
      <c r="CM34" s="468"/>
      <c r="CN34" s="468"/>
      <c r="CO34" s="468"/>
      <c r="CP34" s="468"/>
      <c r="CQ34" s="569"/>
      <c r="CR34" s="563">
        <v>31646782</v>
      </c>
      <c r="CS34" s="342"/>
      <c r="CT34" s="342"/>
      <c r="CU34" s="342"/>
      <c r="CV34" s="342"/>
      <c r="CW34" s="342"/>
      <c r="CX34" s="342"/>
      <c r="CY34" s="564"/>
      <c r="CZ34" s="570">
        <v>15.5</v>
      </c>
      <c r="DA34" s="596"/>
      <c r="DB34" s="596"/>
      <c r="DC34" s="598"/>
      <c r="DD34" s="573">
        <v>16006636</v>
      </c>
      <c r="DE34" s="342"/>
      <c r="DF34" s="342"/>
      <c r="DG34" s="342"/>
      <c r="DH34" s="342"/>
      <c r="DI34" s="342"/>
      <c r="DJ34" s="342"/>
      <c r="DK34" s="564"/>
      <c r="DL34" s="573">
        <v>13918130</v>
      </c>
      <c r="DM34" s="342"/>
      <c r="DN34" s="342"/>
      <c r="DO34" s="342"/>
      <c r="DP34" s="342"/>
      <c r="DQ34" s="342"/>
      <c r="DR34" s="342"/>
      <c r="DS34" s="342"/>
      <c r="DT34" s="342"/>
      <c r="DU34" s="342"/>
      <c r="DV34" s="564"/>
      <c r="DW34" s="570">
        <v>14.4</v>
      </c>
      <c r="DX34" s="596"/>
      <c r="DY34" s="596"/>
      <c r="DZ34" s="596"/>
      <c r="EA34" s="596"/>
      <c r="EB34" s="596"/>
      <c r="EC34" s="597"/>
    </row>
    <row r="35" spans="2:133" ht="11.25" customHeight="1" x14ac:dyDescent="0.2">
      <c r="B35" s="568" t="s">
        <v>405</v>
      </c>
      <c r="C35" s="468"/>
      <c r="D35" s="468"/>
      <c r="E35" s="468"/>
      <c r="F35" s="468"/>
      <c r="G35" s="468"/>
      <c r="H35" s="468"/>
      <c r="I35" s="468"/>
      <c r="J35" s="468"/>
      <c r="K35" s="468"/>
      <c r="L35" s="468"/>
      <c r="M35" s="468"/>
      <c r="N35" s="468"/>
      <c r="O35" s="468"/>
      <c r="P35" s="468"/>
      <c r="Q35" s="569"/>
      <c r="R35" s="563">
        <v>8870195</v>
      </c>
      <c r="S35" s="342"/>
      <c r="T35" s="342"/>
      <c r="U35" s="342"/>
      <c r="V35" s="342"/>
      <c r="W35" s="342"/>
      <c r="X35" s="342"/>
      <c r="Y35" s="564"/>
      <c r="Z35" s="565">
        <v>4.2</v>
      </c>
      <c r="AA35" s="565"/>
      <c r="AB35" s="565"/>
      <c r="AC35" s="565"/>
      <c r="AD35" s="566" t="s">
        <v>196</v>
      </c>
      <c r="AE35" s="566"/>
      <c r="AF35" s="566"/>
      <c r="AG35" s="566"/>
      <c r="AH35" s="566"/>
      <c r="AI35" s="566"/>
      <c r="AJ35" s="566"/>
      <c r="AK35" s="566"/>
      <c r="AL35" s="570" t="s">
        <v>196</v>
      </c>
      <c r="AM35" s="348"/>
      <c r="AN35" s="348"/>
      <c r="AO35" s="571"/>
      <c r="AP35" s="16"/>
      <c r="AQ35" s="336" t="s">
        <v>406</v>
      </c>
      <c r="AR35" s="337"/>
      <c r="AS35" s="337"/>
      <c r="AT35" s="337"/>
      <c r="AU35" s="337"/>
      <c r="AV35" s="337"/>
      <c r="AW35" s="337"/>
      <c r="AX35" s="337"/>
      <c r="AY35" s="337"/>
      <c r="AZ35" s="337"/>
      <c r="BA35" s="337"/>
      <c r="BB35" s="337"/>
      <c r="BC35" s="337"/>
      <c r="BD35" s="337"/>
      <c r="BE35" s="337"/>
      <c r="BF35" s="386"/>
      <c r="BG35" s="336" t="s">
        <v>208</v>
      </c>
      <c r="BH35" s="337"/>
      <c r="BI35" s="337"/>
      <c r="BJ35" s="337"/>
      <c r="BK35" s="337"/>
      <c r="BL35" s="337"/>
      <c r="BM35" s="337"/>
      <c r="BN35" s="337"/>
      <c r="BO35" s="337"/>
      <c r="BP35" s="337"/>
      <c r="BQ35" s="337"/>
      <c r="BR35" s="337"/>
      <c r="BS35" s="337"/>
      <c r="BT35" s="337"/>
      <c r="BU35" s="337"/>
      <c r="BV35" s="337"/>
      <c r="BW35" s="337"/>
      <c r="BX35" s="337"/>
      <c r="BY35" s="337"/>
      <c r="BZ35" s="337"/>
      <c r="CA35" s="337"/>
      <c r="CB35" s="386"/>
      <c r="CD35" s="568" t="s">
        <v>408</v>
      </c>
      <c r="CE35" s="468"/>
      <c r="CF35" s="468"/>
      <c r="CG35" s="468"/>
      <c r="CH35" s="468"/>
      <c r="CI35" s="468"/>
      <c r="CJ35" s="468"/>
      <c r="CK35" s="468"/>
      <c r="CL35" s="468"/>
      <c r="CM35" s="468"/>
      <c r="CN35" s="468"/>
      <c r="CO35" s="468"/>
      <c r="CP35" s="468"/>
      <c r="CQ35" s="569"/>
      <c r="CR35" s="563">
        <v>863211</v>
      </c>
      <c r="CS35" s="594"/>
      <c r="CT35" s="594"/>
      <c r="CU35" s="594"/>
      <c r="CV35" s="594"/>
      <c r="CW35" s="594"/>
      <c r="CX35" s="594"/>
      <c r="CY35" s="595"/>
      <c r="CZ35" s="570">
        <v>0.4</v>
      </c>
      <c r="DA35" s="596"/>
      <c r="DB35" s="596"/>
      <c r="DC35" s="598"/>
      <c r="DD35" s="573">
        <v>632731</v>
      </c>
      <c r="DE35" s="594"/>
      <c r="DF35" s="594"/>
      <c r="DG35" s="594"/>
      <c r="DH35" s="594"/>
      <c r="DI35" s="594"/>
      <c r="DJ35" s="594"/>
      <c r="DK35" s="595"/>
      <c r="DL35" s="573">
        <v>631703</v>
      </c>
      <c r="DM35" s="594"/>
      <c r="DN35" s="594"/>
      <c r="DO35" s="594"/>
      <c r="DP35" s="594"/>
      <c r="DQ35" s="594"/>
      <c r="DR35" s="594"/>
      <c r="DS35" s="594"/>
      <c r="DT35" s="594"/>
      <c r="DU35" s="594"/>
      <c r="DV35" s="595"/>
      <c r="DW35" s="570">
        <v>0.7</v>
      </c>
      <c r="DX35" s="596"/>
      <c r="DY35" s="596"/>
      <c r="DZ35" s="596"/>
      <c r="EA35" s="596"/>
      <c r="EB35" s="596"/>
      <c r="EC35" s="597"/>
    </row>
    <row r="36" spans="2:133" ht="11.25" customHeight="1" x14ac:dyDescent="0.2">
      <c r="B36" s="568" t="s">
        <v>376</v>
      </c>
      <c r="C36" s="468"/>
      <c r="D36" s="468"/>
      <c r="E36" s="468"/>
      <c r="F36" s="468"/>
      <c r="G36" s="468"/>
      <c r="H36" s="468"/>
      <c r="I36" s="468"/>
      <c r="J36" s="468"/>
      <c r="K36" s="468"/>
      <c r="L36" s="468"/>
      <c r="M36" s="468"/>
      <c r="N36" s="468"/>
      <c r="O36" s="468"/>
      <c r="P36" s="468"/>
      <c r="Q36" s="569"/>
      <c r="R36" s="563">
        <v>4715497</v>
      </c>
      <c r="S36" s="342"/>
      <c r="T36" s="342"/>
      <c r="U36" s="342"/>
      <c r="V36" s="342"/>
      <c r="W36" s="342"/>
      <c r="X36" s="342"/>
      <c r="Y36" s="564"/>
      <c r="Z36" s="565">
        <v>2.2999999999999998</v>
      </c>
      <c r="AA36" s="565"/>
      <c r="AB36" s="565"/>
      <c r="AC36" s="565"/>
      <c r="AD36" s="566" t="s">
        <v>196</v>
      </c>
      <c r="AE36" s="566"/>
      <c r="AF36" s="566"/>
      <c r="AG36" s="566"/>
      <c r="AH36" s="566"/>
      <c r="AI36" s="566"/>
      <c r="AJ36" s="566"/>
      <c r="AK36" s="566"/>
      <c r="AL36" s="570" t="s">
        <v>196</v>
      </c>
      <c r="AM36" s="348"/>
      <c r="AN36" s="348"/>
      <c r="AO36" s="571"/>
      <c r="AP36" s="16"/>
      <c r="AQ36" s="610" t="s">
        <v>392</v>
      </c>
      <c r="AR36" s="611"/>
      <c r="AS36" s="611"/>
      <c r="AT36" s="611"/>
      <c r="AU36" s="611"/>
      <c r="AV36" s="611"/>
      <c r="AW36" s="611"/>
      <c r="AX36" s="611"/>
      <c r="AY36" s="612"/>
      <c r="AZ36" s="555">
        <v>20830987</v>
      </c>
      <c r="BA36" s="556"/>
      <c r="BB36" s="556"/>
      <c r="BC36" s="556"/>
      <c r="BD36" s="556"/>
      <c r="BE36" s="556"/>
      <c r="BF36" s="613"/>
      <c r="BG36" s="552" t="s">
        <v>410</v>
      </c>
      <c r="BH36" s="553"/>
      <c r="BI36" s="553"/>
      <c r="BJ36" s="553"/>
      <c r="BK36" s="553"/>
      <c r="BL36" s="553"/>
      <c r="BM36" s="553"/>
      <c r="BN36" s="553"/>
      <c r="BO36" s="553"/>
      <c r="BP36" s="553"/>
      <c r="BQ36" s="553"/>
      <c r="BR36" s="553"/>
      <c r="BS36" s="553"/>
      <c r="BT36" s="553"/>
      <c r="BU36" s="554"/>
      <c r="BV36" s="555">
        <v>61498</v>
      </c>
      <c r="BW36" s="556"/>
      <c r="BX36" s="556"/>
      <c r="BY36" s="556"/>
      <c r="BZ36" s="556"/>
      <c r="CA36" s="556"/>
      <c r="CB36" s="613"/>
      <c r="CD36" s="568" t="s">
        <v>27</v>
      </c>
      <c r="CE36" s="468"/>
      <c r="CF36" s="468"/>
      <c r="CG36" s="468"/>
      <c r="CH36" s="468"/>
      <c r="CI36" s="468"/>
      <c r="CJ36" s="468"/>
      <c r="CK36" s="468"/>
      <c r="CL36" s="468"/>
      <c r="CM36" s="468"/>
      <c r="CN36" s="468"/>
      <c r="CO36" s="468"/>
      <c r="CP36" s="468"/>
      <c r="CQ36" s="569"/>
      <c r="CR36" s="563">
        <v>12007037</v>
      </c>
      <c r="CS36" s="342"/>
      <c r="CT36" s="342"/>
      <c r="CU36" s="342"/>
      <c r="CV36" s="342"/>
      <c r="CW36" s="342"/>
      <c r="CX36" s="342"/>
      <c r="CY36" s="564"/>
      <c r="CZ36" s="570">
        <v>5.9</v>
      </c>
      <c r="DA36" s="596"/>
      <c r="DB36" s="596"/>
      <c r="DC36" s="598"/>
      <c r="DD36" s="573">
        <v>9299901</v>
      </c>
      <c r="DE36" s="342"/>
      <c r="DF36" s="342"/>
      <c r="DG36" s="342"/>
      <c r="DH36" s="342"/>
      <c r="DI36" s="342"/>
      <c r="DJ36" s="342"/>
      <c r="DK36" s="564"/>
      <c r="DL36" s="573">
        <v>5765249</v>
      </c>
      <c r="DM36" s="342"/>
      <c r="DN36" s="342"/>
      <c r="DO36" s="342"/>
      <c r="DP36" s="342"/>
      <c r="DQ36" s="342"/>
      <c r="DR36" s="342"/>
      <c r="DS36" s="342"/>
      <c r="DT36" s="342"/>
      <c r="DU36" s="342"/>
      <c r="DV36" s="564"/>
      <c r="DW36" s="570">
        <v>5.9</v>
      </c>
      <c r="DX36" s="596"/>
      <c r="DY36" s="596"/>
      <c r="DZ36" s="596"/>
      <c r="EA36" s="596"/>
      <c r="EB36" s="596"/>
      <c r="EC36" s="597"/>
    </row>
    <row r="37" spans="2:133" ht="11.25" customHeight="1" x14ac:dyDescent="0.2">
      <c r="B37" s="568" t="s">
        <v>401</v>
      </c>
      <c r="C37" s="468"/>
      <c r="D37" s="468"/>
      <c r="E37" s="468"/>
      <c r="F37" s="468"/>
      <c r="G37" s="468"/>
      <c r="H37" s="468"/>
      <c r="I37" s="468"/>
      <c r="J37" s="468"/>
      <c r="K37" s="468"/>
      <c r="L37" s="468"/>
      <c r="M37" s="468"/>
      <c r="N37" s="468"/>
      <c r="O37" s="468"/>
      <c r="P37" s="468"/>
      <c r="Q37" s="569"/>
      <c r="R37" s="563">
        <v>3475733</v>
      </c>
      <c r="S37" s="342"/>
      <c r="T37" s="342"/>
      <c r="U37" s="342"/>
      <c r="V37" s="342"/>
      <c r="W37" s="342"/>
      <c r="X37" s="342"/>
      <c r="Y37" s="564"/>
      <c r="Z37" s="565">
        <v>1.7</v>
      </c>
      <c r="AA37" s="565"/>
      <c r="AB37" s="565"/>
      <c r="AC37" s="565"/>
      <c r="AD37" s="566">
        <v>17162</v>
      </c>
      <c r="AE37" s="566"/>
      <c r="AF37" s="566"/>
      <c r="AG37" s="566"/>
      <c r="AH37" s="566"/>
      <c r="AI37" s="566"/>
      <c r="AJ37" s="566"/>
      <c r="AK37" s="566"/>
      <c r="AL37" s="570">
        <v>0</v>
      </c>
      <c r="AM37" s="348"/>
      <c r="AN37" s="348"/>
      <c r="AO37" s="571"/>
      <c r="AQ37" s="614" t="s">
        <v>411</v>
      </c>
      <c r="AR37" s="345"/>
      <c r="AS37" s="345"/>
      <c r="AT37" s="345"/>
      <c r="AU37" s="345"/>
      <c r="AV37" s="345"/>
      <c r="AW37" s="345"/>
      <c r="AX37" s="345"/>
      <c r="AY37" s="615"/>
      <c r="AZ37" s="563">
        <v>4332146</v>
      </c>
      <c r="BA37" s="342"/>
      <c r="BB37" s="342"/>
      <c r="BC37" s="342"/>
      <c r="BD37" s="594"/>
      <c r="BE37" s="594"/>
      <c r="BF37" s="605"/>
      <c r="BG37" s="568" t="s">
        <v>413</v>
      </c>
      <c r="BH37" s="468"/>
      <c r="BI37" s="468"/>
      <c r="BJ37" s="468"/>
      <c r="BK37" s="468"/>
      <c r="BL37" s="468"/>
      <c r="BM37" s="468"/>
      <c r="BN37" s="468"/>
      <c r="BO37" s="468"/>
      <c r="BP37" s="468"/>
      <c r="BQ37" s="468"/>
      <c r="BR37" s="468"/>
      <c r="BS37" s="468"/>
      <c r="BT37" s="468"/>
      <c r="BU37" s="569"/>
      <c r="BV37" s="563">
        <v>-466432</v>
      </c>
      <c r="BW37" s="342"/>
      <c r="BX37" s="342"/>
      <c r="BY37" s="342"/>
      <c r="BZ37" s="342"/>
      <c r="CA37" s="342"/>
      <c r="CB37" s="574"/>
      <c r="CD37" s="568" t="s">
        <v>161</v>
      </c>
      <c r="CE37" s="468"/>
      <c r="CF37" s="468"/>
      <c r="CG37" s="468"/>
      <c r="CH37" s="468"/>
      <c r="CI37" s="468"/>
      <c r="CJ37" s="468"/>
      <c r="CK37" s="468"/>
      <c r="CL37" s="468"/>
      <c r="CM37" s="468"/>
      <c r="CN37" s="468"/>
      <c r="CO37" s="468"/>
      <c r="CP37" s="468"/>
      <c r="CQ37" s="569"/>
      <c r="CR37" s="563">
        <v>34776</v>
      </c>
      <c r="CS37" s="594"/>
      <c r="CT37" s="594"/>
      <c r="CU37" s="594"/>
      <c r="CV37" s="594"/>
      <c r="CW37" s="594"/>
      <c r="CX37" s="594"/>
      <c r="CY37" s="595"/>
      <c r="CZ37" s="570">
        <v>0</v>
      </c>
      <c r="DA37" s="596"/>
      <c r="DB37" s="596"/>
      <c r="DC37" s="598"/>
      <c r="DD37" s="573">
        <v>34776</v>
      </c>
      <c r="DE37" s="594"/>
      <c r="DF37" s="594"/>
      <c r="DG37" s="594"/>
      <c r="DH37" s="594"/>
      <c r="DI37" s="594"/>
      <c r="DJ37" s="594"/>
      <c r="DK37" s="595"/>
      <c r="DL37" s="573">
        <v>34776</v>
      </c>
      <c r="DM37" s="594"/>
      <c r="DN37" s="594"/>
      <c r="DO37" s="594"/>
      <c r="DP37" s="594"/>
      <c r="DQ37" s="594"/>
      <c r="DR37" s="594"/>
      <c r="DS37" s="594"/>
      <c r="DT37" s="594"/>
      <c r="DU37" s="594"/>
      <c r="DV37" s="595"/>
      <c r="DW37" s="570">
        <v>0</v>
      </c>
      <c r="DX37" s="596"/>
      <c r="DY37" s="596"/>
      <c r="DZ37" s="596"/>
      <c r="EA37" s="596"/>
      <c r="EB37" s="596"/>
      <c r="EC37" s="597"/>
    </row>
    <row r="38" spans="2:133" ht="11.25" customHeight="1" x14ac:dyDescent="0.2">
      <c r="B38" s="568" t="s">
        <v>415</v>
      </c>
      <c r="C38" s="468"/>
      <c r="D38" s="468"/>
      <c r="E38" s="468"/>
      <c r="F38" s="468"/>
      <c r="G38" s="468"/>
      <c r="H38" s="468"/>
      <c r="I38" s="468"/>
      <c r="J38" s="468"/>
      <c r="K38" s="468"/>
      <c r="L38" s="468"/>
      <c r="M38" s="468"/>
      <c r="N38" s="468"/>
      <c r="O38" s="468"/>
      <c r="P38" s="468"/>
      <c r="Q38" s="569"/>
      <c r="R38" s="563">
        <v>10449568</v>
      </c>
      <c r="S38" s="342"/>
      <c r="T38" s="342"/>
      <c r="U38" s="342"/>
      <c r="V38" s="342"/>
      <c r="W38" s="342"/>
      <c r="X38" s="342"/>
      <c r="Y38" s="564"/>
      <c r="Z38" s="565">
        <v>5</v>
      </c>
      <c r="AA38" s="565"/>
      <c r="AB38" s="565"/>
      <c r="AC38" s="565"/>
      <c r="AD38" s="566" t="s">
        <v>196</v>
      </c>
      <c r="AE38" s="566"/>
      <c r="AF38" s="566"/>
      <c r="AG38" s="566"/>
      <c r="AH38" s="566"/>
      <c r="AI38" s="566"/>
      <c r="AJ38" s="566"/>
      <c r="AK38" s="566"/>
      <c r="AL38" s="570" t="s">
        <v>196</v>
      </c>
      <c r="AM38" s="348"/>
      <c r="AN38" s="348"/>
      <c r="AO38" s="571"/>
      <c r="AQ38" s="614" t="s">
        <v>418</v>
      </c>
      <c r="AR38" s="345"/>
      <c r="AS38" s="345"/>
      <c r="AT38" s="345"/>
      <c r="AU38" s="345"/>
      <c r="AV38" s="345"/>
      <c r="AW38" s="345"/>
      <c r="AX38" s="345"/>
      <c r="AY38" s="615"/>
      <c r="AZ38" s="563">
        <v>217056</v>
      </c>
      <c r="BA38" s="342"/>
      <c r="BB38" s="342"/>
      <c r="BC38" s="342"/>
      <c r="BD38" s="594"/>
      <c r="BE38" s="594"/>
      <c r="BF38" s="605"/>
      <c r="BG38" s="568" t="s">
        <v>420</v>
      </c>
      <c r="BH38" s="468"/>
      <c r="BI38" s="468"/>
      <c r="BJ38" s="468"/>
      <c r="BK38" s="468"/>
      <c r="BL38" s="468"/>
      <c r="BM38" s="468"/>
      <c r="BN38" s="468"/>
      <c r="BO38" s="468"/>
      <c r="BP38" s="468"/>
      <c r="BQ38" s="468"/>
      <c r="BR38" s="468"/>
      <c r="BS38" s="468"/>
      <c r="BT38" s="468"/>
      <c r="BU38" s="569"/>
      <c r="BV38" s="563">
        <v>50454</v>
      </c>
      <c r="BW38" s="342"/>
      <c r="BX38" s="342"/>
      <c r="BY38" s="342"/>
      <c r="BZ38" s="342"/>
      <c r="CA38" s="342"/>
      <c r="CB38" s="574"/>
      <c r="CD38" s="568" t="s">
        <v>421</v>
      </c>
      <c r="CE38" s="468"/>
      <c r="CF38" s="468"/>
      <c r="CG38" s="468"/>
      <c r="CH38" s="468"/>
      <c r="CI38" s="468"/>
      <c r="CJ38" s="468"/>
      <c r="CK38" s="468"/>
      <c r="CL38" s="468"/>
      <c r="CM38" s="468"/>
      <c r="CN38" s="468"/>
      <c r="CO38" s="468"/>
      <c r="CP38" s="468"/>
      <c r="CQ38" s="569"/>
      <c r="CR38" s="563">
        <v>16107252</v>
      </c>
      <c r="CS38" s="342"/>
      <c r="CT38" s="342"/>
      <c r="CU38" s="342"/>
      <c r="CV38" s="342"/>
      <c r="CW38" s="342"/>
      <c r="CX38" s="342"/>
      <c r="CY38" s="564"/>
      <c r="CZ38" s="570">
        <v>7.9</v>
      </c>
      <c r="DA38" s="596"/>
      <c r="DB38" s="596"/>
      <c r="DC38" s="598"/>
      <c r="DD38" s="573">
        <v>12817228</v>
      </c>
      <c r="DE38" s="342"/>
      <c r="DF38" s="342"/>
      <c r="DG38" s="342"/>
      <c r="DH38" s="342"/>
      <c r="DI38" s="342"/>
      <c r="DJ38" s="342"/>
      <c r="DK38" s="564"/>
      <c r="DL38" s="573">
        <v>11981044</v>
      </c>
      <c r="DM38" s="342"/>
      <c r="DN38" s="342"/>
      <c r="DO38" s="342"/>
      <c r="DP38" s="342"/>
      <c r="DQ38" s="342"/>
      <c r="DR38" s="342"/>
      <c r="DS38" s="342"/>
      <c r="DT38" s="342"/>
      <c r="DU38" s="342"/>
      <c r="DV38" s="564"/>
      <c r="DW38" s="570">
        <v>12.4</v>
      </c>
      <c r="DX38" s="596"/>
      <c r="DY38" s="596"/>
      <c r="DZ38" s="596"/>
      <c r="EA38" s="596"/>
      <c r="EB38" s="596"/>
      <c r="EC38" s="597"/>
    </row>
    <row r="39" spans="2:133" ht="11.25" customHeight="1" x14ac:dyDescent="0.2">
      <c r="B39" s="568" t="s">
        <v>422</v>
      </c>
      <c r="C39" s="468"/>
      <c r="D39" s="468"/>
      <c r="E39" s="468"/>
      <c r="F39" s="468"/>
      <c r="G39" s="468"/>
      <c r="H39" s="468"/>
      <c r="I39" s="468"/>
      <c r="J39" s="468"/>
      <c r="K39" s="468"/>
      <c r="L39" s="468"/>
      <c r="M39" s="468"/>
      <c r="N39" s="468"/>
      <c r="O39" s="468"/>
      <c r="P39" s="468"/>
      <c r="Q39" s="569"/>
      <c r="R39" s="563" t="s">
        <v>196</v>
      </c>
      <c r="S39" s="342"/>
      <c r="T39" s="342"/>
      <c r="U39" s="342"/>
      <c r="V39" s="342"/>
      <c r="W39" s="342"/>
      <c r="X39" s="342"/>
      <c r="Y39" s="564"/>
      <c r="Z39" s="565" t="s">
        <v>196</v>
      </c>
      <c r="AA39" s="565"/>
      <c r="AB39" s="565"/>
      <c r="AC39" s="565"/>
      <c r="AD39" s="566" t="s">
        <v>196</v>
      </c>
      <c r="AE39" s="566"/>
      <c r="AF39" s="566"/>
      <c r="AG39" s="566"/>
      <c r="AH39" s="566"/>
      <c r="AI39" s="566"/>
      <c r="AJ39" s="566"/>
      <c r="AK39" s="566"/>
      <c r="AL39" s="570" t="s">
        <v>196</v>
      </c>
      <c r="AM39" s="348"/>
      <c r="AN39" s="348"/>
      <c r="AO39" s="571"/>
      <c r="AQ39" s="614" t="s">
        <v>314</v>
      </c>
      <c r="AR39" s="345"/>
      <c r="AS39" s="345"/>
      <c r="AT39" s="345"/>
      <c r="AU39" s="345"/>
      <c r="AV39" s="345"/>
      <c r="AW39" s="345"/>
      <c r="AX39" s="345"/>
      <c r="AY39" s="615"/>
      <c r="AZ39" s="563">
        <v>174533</v>
      </c>
      <c r="BA39" s="342"/>
      <c r="BB39" s="342"/>
      <c r="BC39" s="342"/>
      <c r="BD39" s="594"/>
      <c r="BE39" s="594"/>
      <c r="BF39" s="605"/>
      <c r="BG39" s="568" t="s">
        <v>338</v>
      </c>
      <c r="BH39" s="468"/>
      <c r="BI39" s="468"/>
      <c r="BJ39" s="468"/>
      <c r="BK39" s="468"/>
      <c r="BL39" s="468"/>
      <c r="BM39" s="468"/>
      <c r="BN39" s="468"/>
      <c r="BO39" s="468"/>
      <c r="BP39" s="468"/>
      <c r="BQ39" s="468"/>
      <c r="BR39" s="468"/>
      <c r="BS39" s="468"/>
      <c r="BT39" s="468"/>
      <c r="BU39" s="569"/>
      <c r="BV39" s="563">
        <v>73589</v>
      </c>
      <c r="BW39" s="342"/>
      <c r="BX39" s="342"/>
      <c r="BY39" s="342"/>
      <c r="BZ39" s="342"/>
      <c r="CA39" s="342"/>
      <c r="CB39" s="574"/>
      <c r="CD39" s="568" t="s">
        <v>423</v>
      </c>
      <c r="CE39" s="468"/>
      <c r="CF39" s="468"/>
      <c r="CG39" s="468"/>
      <c r="CH39" s="468"/>
      <c r="CI39" s="468"/>
      <c r="CJ39" s="468"/>
      <c r="CK39" s="468"/>
      <c r="CL39" s="468"/>
      <c r="CM39" s="468"/>
      <c r="CN39" s="468"/>
      <c r="CO39" s="468"/>
      <c r="CP39" s="468"/>
      <c r="CQ39" s="569"/>
      <c r="CR39" s="563">
        <v>10403066</v>
      </c>
      <c r="CS39" s="594"/>
      <c r="CT39" s="594"/>
      <c r="CU39" s="594"/>
      <c r="CV39" s="594"/>
      <c r="CW39" s="594"/>
      <c r="CX39" s="594"/>
      <c r="CY39" s="595"/>
      <c r="CZ39" s="570">
        <v>5.0999999999999996</v>
      </c>
      <c r="DA39" s="596"/>
      <c r="DB39" s="596"/>
      <c r="DC39" s="598"/>
      <c r="DD39" s="573">
        <v>3650077</v>
      </c>
      <c r="DE39" s="594"/>
      <c r="DF39" s="594"/>
      <c r="DG39" s="594"/>
      <c r="DH39" s="594"/>
      <c r="DI39" s="594"/>
      <c r="DJ39" s="594"/>
      <c r="DK39" s="595"/>
      <c r="DL39" s="573" t="s">
        <v>196</v>
      </c>
      <c r="DM39" s="594"/>
      <c r="DN39" s="594"/>
      <c r="DO39" s="594"/>
      <c r="DP39" s="594"/>
      <c r="DQ39" s="594"/>
      <c r="DR39" s="594"/>
      <c r="DS39" s="594"/>
      <c r="DT39" s="594"/>
      <c r="DU39" s="594"/>
      <c r="DV39" s="595"/>
      <c r="DW39" s="570" t="s">
        <v>196</v>
      </c>
      <c r="DX39" s="596"/>
      <c r="DY39" s="596"/>
      <c r="DZ39" s="596"/>
      <c r="EA39" s="596"/>
      <c r="EB39" s="596"/>
      <c r="EC39" s="597"/>
    </row>
    <row r="40" spans="2:133" ht="11.25" customHeight="1" x14ac:dyDescent="0.2">
      <c r="B40" s="568" t="s">
        <v>427</v>
      </c>
      <c r="C40" s="468"/>
      <c r="D40" s="468"/>
      <c r="E40" s="468"/>
      <c r="F40" s="468"/>
      <c r="G40" s="468"/>
      <c r="H40" s="468"/>
      <c r="I40" s="468"/>
      <c r="J40" s="468"/>
      <c r="K40" s="468"/>
      <c r="L40" s="468"/>
      <c r="M40" s="468"/>
      <c r="N40" s="468"/>
      <c r="O40" s="468"/>
      <c r="P40" s="468"/>
      <c r="Q40" s="569"/>
      <c r="R40" s="563">
        <v>1047862</v>
      </c>
      <c r="S40" s="342"/>
      <c r="T40" s="342"/>
      <c r="U40" s="342"/>
      <c r="V40" s="342"/>
      <c r="W40" s="342"/>
      <c r="X40" s="342"/>
      <c r="Y40" s="564"/>
      <c r="Z40" s="565">
        <v>0.5</v>
      </c>
      <c r="AA40" s="565"/>
      <c r="AB40" s="565"/>
      <c r="AC40" s="565"/>
      <c r="AD40" s="566" t="s">
        <v>196</v>
      </c>
      <c r="AE40" s="566"/>
      <c r="AF40" s="566"/>
      <c r="AG40" s="566"/>
      <c r="AH40" s="566"/>
      <c r="AI40" s="566"/>
      <c r="AJ40" s="566"/>
      <c r="AK40" s="566"/>
      <c r="AL40" s="570" t="s">
        <v>196</v>
      </c>
      <c r="AM40" s="348"/>
      <c r="AN40" s="348"/>
      <c r="AO40" s="571"/>
      <c r="AQ40" s="614" t="s">
        <v>31</v>
      </c>
      <c r="AR40" s="345"/>
      <c r="AS40" s="345"/>
      <c r="AT40" s="345"/>
      <c r="AU40" s="345"/>
      <c r="AV40" s="345"/>
      <c r="AW40" s="345"/>
      <c r="AX40" s="345"/>
      <c r="AY40" s="615"/>
      <c r="AZ40" s="563">
        <v>142465</v>
      </c>
      <c r="BA40" s="342"/>
      <c r="BB40" s="342"/>
      <c r="BC40" s="342"/>
      <c r="BD40" s="594"/>
      <c r="BE40" s="594"/>
      <c r="BF40" s="605"/>
      <c r="BG40" s="645" t="s">
        <v>429</v>
      </c>
      <c r="BH40" s="513"/>
      <c r="BI40" s="513"/>
      <c r="BJ40" s="513"/>
      <c r="BK40" s="513"/>
      <c r="BL40" s="7"/>
      <c r="BM40" s="468" t="s">
        <v>430</v>
      </c>
      <c r="BN40" s="468"/>
      <c r="BO40" s="468"/>
      <c r="BP40" s="468"/>
      <c r="BQ40" s="468"/>
      <c r="BR40" s="468"/>
      <c r="BS40" s="468"/>
      <c r="BT40" s="468"/>
      <c r="BU40" s="569"/>
      <c r="BV40" s="563">
        <v>98</v>
      </c>
      <c r="BW40" s="342"/>
      <c r="BX40" s="342"/>
      <c r="BY40" s="342"/>
      <c r="BZ40" s="342"/>
      <c r="CA40" s="342"/>
      <c r="CB40" s="574"/>
      <c r="CD40" s="568" t="s">
        <v>372</v>
      </c>
      <c r="CE40" s="468"/>
      <c r="CF40" s="468"/>
      <c r="CG40" s="468"/>
      <c r="CH40" s="468"/>
      <c r="CI40" s="468"/>
      <c r="CJ40" s="468"/>
      <c r="CK40" s="468"/>
      <c r="CL40" s="468"/>
      <c r="CM40" s="468"/>
      <c r="CN40" s="468"/>
      <c r="CO40" s="468"/>
      <c r="CP40" s="468"/>
      <c r="CQ40" s="569"/>
      <c r="CR40" s="563">
        <v>1607120</v>
      </c>
      <c r="CS40" s="342"/>
      <c r="CT40" s="342"/>
      <c r="CU40" s="342"/>
      <c r="CV40" s="342"/>
      <c r="CW40" s="342"/>
      <c r="CX40" s="342"/>
      <c r="CY40" s="564"/>
      <c r="CZ40" s="570">
        <v>0.8</v>
      </c>
      <c r="DA40" s="596"/>
      <c r="DB40" s="596"/>
      <c r="DC40" s="598"/>
      <c r="DD40" s="573">
        <v>1270897</v>
      </c>
      <c r="DE40" s="342"/>
      <c r="DF40" s="342"/>
      <c r="DG40" s="342"/>
      <c r="DH40" s="342"/>
      <c r="DI40" s="342"/>
      <c r="DJ40" s="342"/>
      <c r="DK40" s="564"/>
      <c r="DL40" s="573">
        <v>136308</v>
      </c>
      <c r="DM40" s="342"/>
      <c r="DN40" s="342"/>
      <c r="DO40" s="342"/>
      <c r="DP40" s="342"/>
      <c r="DQ40" s="342"/>
      <c r="DR40" s="342"/>
      <c r="DS40" s="342"/>
      <c r="DT40" s="342"/>
      <c r="DU40" s="342"/>
      <c r="DV40" s="564"/>
      <c r="DW40" s="570">
        <v>0.1</v>
      </c>
      <c r="DX40" s="596"/>
      <c r="DY40" s="596"/>
      <c r="DZ40" s="596"/>
      <c r="EA40" s="596"/>
      <c r="EB40" s="596"/>
      <c r="EC40" s="597"/>
    </row>
    <row r="41" spans="2:133" ht="11.25" customHeight="1" x14ac:dyDescent="0.2">
      <c r="B41" s="585" t="s">
        <v>428</v>
      </c>
      <c r="C41" s="586"/>
      <c r="D41" s="586"/>
      <c r="E41" s="586"/>
      <c r="F41" s="586"/>
      <c r="G41" s="586"/>
      <c r="H41" s="586"/>
      <c r="I41" s="586"/>
      <c r="J41" s="586"/>
      <c r="K41" s="586"/>
      <c r="L41" s="586"/>
      <c r="M41" s="586"/>
      <c r="N41" s="586"/>
      <c r="O41" s="586"/>
      <c r="P41" s="586"/>
      <c r="Q41" s="587"/>
      <c r="R41" s="616">
        <v>209156748</v>
      </c>
      <c r="S41" s="617"/>
      <c r="T41" s="617"/>
      <c r="U41" s="617"/>
      <c r="V41" s="617"/>
      <c r="W41" s="617"/>
      <c r="X41" s="617"/>
      <c r="Y41" s="618"/>
      <c r="Z41" s="619">
        <v>100</v>
      </c>
      <c r="AA41" s="619"/>
      <c r="AB41" s="619"/>
      <c r="AC41" s="619"/>
      <c r="AD41" s="620">
        <v>95898556</v>
      </c>
      <c r="AE41" s="620"/>
      <c r="AF41" s="620"/>
      <c r="AG41" s="620"/>
      <c r="AH41" s="620"/>
      <c r="AI41" s="620"/>
      <c r="AJ41" s="620"/>
      <c r="AK41" s="620"/>
      <c r="AL41" s="621">
        <v>100</v>
      </c>
      <c r="AM41" s="608"/>
      <c r="AN41" s="608"/>
      <c r="AO41" s="622"/>
      <c r="AQ41" s="614" t="s">
        <v>432</v>
      </c>
      <c r="AR41" s="345"/>
      <c r="AS41" s="345"/>
      <c r="AT41" s="345"/>
      <c r="AU41" s="345"/>
      <c r="AV41" s="345"/>
      <c r="AW41" s="345"/>
      <c r="AX41" s="345"/>
      <c r="AY41" s="615"/>
      <c r="AZ41" s="563">
        <v>3699834</v>
      </c>
      <c r="BA41" s="342"/>
      <c r="BB41" s="342"/>
      <c r="BC41" s="342"/>
      <c r="BD41" s="594"/>
      <c r="BE41" s="594"/>
      <c r="BF41" s="605"/>
      <c r="BG41" s="645"/>
      <c r="BH41" s="513"/>
      <c r="BI41" s="513"/>
      <c r="BJ41" s="513"/>
      <c r="BK41" s="513"/>
      <c r="BL41" s="7"/>
      <c r="BM41" s="468" t="s">
        <v>345</v>
      </c>
      <c r="BN41" s="468"/>
      <c r="BO41" s="468"/>
      <c r="BP41" s="468"/>
      <c r="BQ41" s="468"/>
      <c r="BR41" s="468"/>
      <c r="BS41" s="468"/>
      <c r="BT41" s="468"/>
      <c r="BU41" s="569"/>
      <c r="BV41" s="563">
        <v>1</v>
      </c>
      <c r="BW41" s="342"/>
      <c r="BX41" s="342"/>
      <c r="BY41" s="342"/>
      <c r="BZ41" s="342"/>
      <c r="CA41" s="342"/>
      <c r="CB41" s="574"/>
      <c r="CD41" s="568" t="s">
        <v>288</v>
      </c>
      <c r="CE41" s="468"/>
      <c r="CF41" s="468"/>
      <c r="CG41" s="468"/>
      <c r="CH41" s="468"/>
      <c r="CI41" s="468"/>
      <c r="CJ41" s="468"/>
      <c r="CK41" s="468"/>
      <c r="CL41" s="468"/>
      <c r="CM41" s="468"/>
      <c r="CN41" s="468"/>
      <c r="CO41" s="468"/>
      <c r="CP41" s="468"/>
      <c r="CQ41" s="569"/>
      <c r="CR41" s="563" t="s">
        <v>196</v>
      </c>
      <c r="CS41" s="594"/>
      <c r="CT41" s="594"/>
      <c r="CU41" s="594"/>
      <c r="CV41" s="594"/>
      <c r="CW41" s="594"/>
      <c r="CX41" s="594"/>
      <c r="CY41" s="595"/>
      <c r="CZ41" s="570" t="s">
        <v>196</v>
      </c>
      <c r="DA41" s="596"/>
      <c r="DB41" s="596"/>
      <c r="DC41" s="598"/>
      <c r="DD41" s="573" t="s">
        <v>196</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433</v>
      </c>
      <c r="AR42" s="630"/>
      <c r="AS42" s="630"/>
      <c r="AT42" s="630"/>
      <c r="AU42" s="630"/>
      <c r="AV42" s="630"/>
      <c r="AW42" s="630"/>
      <c r="AX42" s="630"/>
      <c r="AY42" s="631"/>
      <c r="AZ42" s="616">
        <v>12264953</v>
      </c>
      <c r="BA42" s="617"/>
      <c r="BB42" s="617"/>
      <c r="BC42" s="617"/>
      <c r="BD42" s="607"/>
      <c r="BE42" s="607"/>
      <c r="BF42" s="609"/>
      <c r="BG42" s="529"/>
      <c r="BH42" s="530"/>
      <c r="BI42" s="530"/>
      <c r="BJ42" s="530"/>
      <c r="BK42" s="530"/>
      <c r="BL42" s="20"/>
      <c r="BM42" s="586" t="s">
        <v>434</v>
      </c>
      <c r="BN42" s="586"/>
      <c r="BO42" s="586"/>
      <c r="BP42" s="586"/>
      <c r="BQ42" s="586"/>
      <c r="BR42" s="586"/>
      <c r="BS42" s="586"/>
      <c r="BT42" s="586"/>
      <c r="BU42" s="587"/>
      <c r="BV42" s="616">
        <v>379</v>
      </c>
      <c r="BW42" s="617"/>
      <c r="BX42" s="617"/>
      <c r="BY42" s="617"/>
      <c r="BZ42" s="617"/>
      <c r="CA42" s="617"/>
      <c r="CB42" s="632"/>
      <c r="CD42" s="568" t="s">
        <v>280</v>
      </c>
      <c r="CE42" s="468"/>
      <c r="CF42" s="468"/>
      <c r="CG42" s="468"/>
      <c r="CH42" s="468"/>
      <c r="CI42" s="468"/>
      <c r="CJ42" s="468"/>
      <c r="CK42" s="468"/>
      <c r="CL42" s="468"/>
      <c r="CM42" s="468"/>
      <c r="CN42" s="468"/>
      <c r="CO42" s="468"/>
      <c r="CP42" s="468"/>
      <c r="CQ42" s="569"/>
      <c r="CR42" s="563">
        <v>17645941</v>
      </c>
      <c r="CS42" s="594"/>
      <c r="CT42" s="594"/>
      <c r="CU42" s="594"/>
      <c r="CV42" s="594"/>
      <c r="CW42" s="594"/>
      <c r="CX42" s="594"/>
      <c r="CY42" s="595"/>
      <c r="CZ42" s="570">
        <v>8.6999999999999993</v>
      </c>
      <c r="DA42" s="596"/>
      <c r="DB42" s="596"/>
      <c r="DC42" s="598"/>
      <c r="DD42" s="573">
        <v>2160037</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50</v>
      </c>
      <c r="CD43" s="568" t="s">
        <v>82</v>
      </c>
      <c r="CE43" s="468"/>
      <c r="CF43" s="468"/>
      <c r="CG43" s="468"/>
      <c r="CH43" s="468"/>
      <c r="CI43" s="468"/>
      <c r="CJ43" s="468"/>
      <c r="CK43" s="468"/>
      <c r="CL43" s="468"/>
      <c r="CM43" s="468"/>
      <c r="CN43" s="468"/>
      <c r="CO43" s="468"/>
      <c r="CP43" s="468"/>
      <c r="CQ43" s="569"/>
      <c r="CR43" s="563">
        <v>170027</v>
      </c>
      <c r="CS43" s="594"/>
      <c r="CT43" s="594"/>
      <c r="CU43" s="594"/>
      <c r="CV43" s="594"/>
      <c r="CW43" s="594"/>
      <c r="CX43" s="594"/>
      <c r="CY43" s="595"/>
      <c r="CZ43" s="570">
        <v>0.1</v>
      </c>
      <c r="DA43" s="596"/>
      <c r="DB43" s="596"/>
      <c r="DC43" s="598"/>
      <c r="DD43" s="573">
        <v>170027</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407</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34" t="s">
        <v>171</v>
      </c>
      <c r="CE44" s="455"/>
      <c r="CF44" s="568" t="s">
        <v>435</v>
      </c>
      <c r="CG44" s="468"/>
      <c r="CH44" s="468"/>
      <c r="CI44" s="468"/>
      <c r="CJ44" s="468"/>
      <c r="CK44" s="468"/>
      <c r="CL44" s="468"/>
      <c r="CM44" s="468"/>
      <c r="CN44" s="468"/>
      <c r="CO44" s="468"/>
      <c r="CP44" s="468"/>
      <c r="CQ44" s="569"/>
      <c r="CR44" s="563">
        <v>17283489</v>
      </c>
      <c r="CS44" s="342"/>
      <c r="CT44" s="342"/>
      <c r="CU44" s="342"/>
      <c r="CV44" s="342"/>
      <c r="CW44" s="342"/>
      <c r="CX44" s="342"/>
      <c r="CY44" s="564"/>
      <c r="CZ44" s="570">
        <v>8.5</v>
      </c>
      <c r="DA44" s="348"/>
      <c r="DB44" s="348"/>
      <c r="DC44" s="575"/>
      <c r="DD44" s="573">
        <v>2108773</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266</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35"/>
      <c r="CE45" s="458"/>
      <c r="CF45" s="568" t="s">
        <v>436</v>
      </c>
      <c r="CG45" s="468"/>
      <c r="CH45" s="468"/>
      <c r="CI45" s="468"/>
      <c r="CJ45" s="468"/>
      <c r="CK45" s="468"/>
      <c r="CL45" s="468"/>
      <c r="CM45" s="468"/>
      <c r="CN45" s="468"/>
      <c r="CO45" s="468"/>
      <c r="CP45" s="468"/>
      <c r="CQ45" s="569"/>
      <c r="CR45" s="563">
        <v>8204447</v>
      </c>
      <c r="CS45" s="594"/>
      <c r="CT45" s="594"/>
      <c r="CU45" s="594"/>
      <c r="CV45" s="594"/>
      <c r="CW45" s="594"/>
      <c r="CX45" s="594"/>
      <c r="CY45" s="595"/>
      <c r="CZ45" s="570">
        <v>4</v>
      </c>
      <c r="DA45" s="596"/>
      <c r="DB45" s="596"/>
      <c r="DC45" s="598"/>
      <c r="DD45" s="573">
        <v>307072</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35"/>
      <c r="CE46" s="458"/>
      <c r="CF46" s="568" t="s">
        <v>437</v>
      </c>
      <c r="CG46" s="468"/>
      <c r="CH46" s="468"/>
      <c r="CI46" s="468"/>
      <c r="CJ46" s="468"/>
      <c r="CK46" s="468"/>
      <c r="CL46" s="468"/>
      <c r="CM46" s="468"/>
      <c r="CN46" s="468"/>
      <c r="CO46" s="468"/>
      <c r="CP46" s="468"/>
      <c r="CQ46" s="569"/>
      <c r="CR46" s="563">
        <v>8802619</v>
      </c>
      <c r="CS46" s="342"/>
      <c r="CT46" s="342"/>
      <c r="CU46" s="342"/>
      <c r="CV46" s="342"/>
      <c r="CW46" s="342"/>
      <c r="CX46" s="342"/>
      <c r="CY46" s="564"/>
      <c r="CZ46" s="570">
        <v>4.3</v>
      </c>
      <c r="DA46" s="348"/>
      <c r="DB46" s="348"/>
      <c r="DC46" s="575"/>
      <c r="DD46" s="573">
        <v>1778840</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35"/>
      <c r="CE47" s="458"/>
      <c r="CF47" s="568" t="s">
        <v>438</v>
      </c>
      <c r="CG47" s="468"/>
      <c r="CH47" s="468"/>
      <c r="CI47" s="468"/>
      <c r="CJ47" s="468"/>
      <c r="CK47" s="468"/>
      <c r="CL47" s="468"/>
      <c r="CM47" s="468"/>
      <c r="CN47" s="468"/>
      <c r="CO47" s="468"/>
      <c r="CP47" s="468"/>
      <c r="CQ47" s="569"/>
      <c r="CR47" s="563">
        <v>362452</v>
      </c>
      <c r="CS47" s="594"/>
      <c r="CT47" s="594"/>
      <c r="CU47" s="594"/>
      <c r="CV47" s="594"/>
      <c r="CW47" s="594"/>
      <c r="CX47" s="594"/>
      <c r="CY47" s="595"/>
      <c r="CZ47" s="570">
        <v>0.2</v>
      </c>
      <c r="DA47" s="596"/>
      <c r="DB47" s="596"/>
      <c r="DC47" s="598"/>
      <c r="DD47" s="573">
        <v>51264</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1" x14ac:dyDescent="0.2">
      <c r="B48" s="41"/>
      <c r="CD48" s="536"/>
      <c r="CE48" s="538"/>
      <c r="CF48" s="568" t="s">
        <v>365</v>
      </c>
      <c r="CG48" s="468"/>
      <c r="CH48" s="468"/>
      <c r="CI48" s="468"/>
      <c r="CJ48" s="468"/>
      <c r="CK48" s="468"/>
      <c r="CL48" s="468"/>
      <c r="CM48" s="468"/>
      <c r="CN48" s="468"/>
      <c r="CO48" s="468"/>
      <c r="CP48" s="468"/>
      <c r="CQ48" s="569"/>
      <c r="CR48" s="563" t="s">
        <v>196</v>
      </c>
      <c r="CS48" s="342"/>
      <c r="CT48" s="342"/>
      <c r="CU48" s="342"/>
      <c r="CV48" s="342"/>
      <c r="CW48" s="342"/>
      <c r="CX48" s="342"/>
      <c r="CY48" s="564"/>
      <c r="CZ48" s="570" t="s">
        <v>196</v>
      </c>
      <c r="DA48" s="348"/>
      <c r="DB48" s="348"/>
      <c r="DC48" s="575"/>
      <c r="DD48" s="573" t="s">
        <v>196</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5" t="s">
        <v>189</v>
      </c>
      <c r="CE49" s="586"/>
      <c r="CF49" s="586"/>
      <c r="CG49" s="586"/>
      <c r="CH49" s="586"/>
      <c r="CI49" s="586"/>
      <c r="CJ49" s="586"/>
      <c r="CK49" s="586"/>
      <c r="CL49" s="586"/>
      <c r="CM49" s="586"/>
      <c r="CN49" s="586"/>
      <c r="CO49" s="586"/>
      <c r="CP49" s="586"/>
      <c r="CQ49" s="587"/>
      <c r="CR49" s="616">
        <v>203585950</v>
      </c>
      <c r="CS49" s="607"/>
      <c r="CT49" s="607"/>
      <c r="CU49" s="607"/>
      <c r="CV49" s="607"/>
      <c r="CW49" s="607"/>
      <c r="CX49" s="607"/>
      <c r="CY49" s="635"/>
      <c r="CZ49" s="621">
        <v>100</v>
      </c>
      <c r="DA49" s="636"/>
      <c r="DB49" s="636"/>
      <c r="DC49" s="637"/>
      <c r="DD49" s="638">
        <v>109809802</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n6sj97yUkmoxz43sRWf+dnVo4OmwzrsBXPUQMM7KNX5Ad4TMLD//XjuCVzR1EsGbDk0wdcEwVBDKrNTylR6hfw==" saltValue="iYKGFjdrx7tgJR0xIS8tJ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301</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305</v>
      </c>
      <c r="DK2" s="651"/>
      <c r="DL2" s="651"/>
      <c r="DM2" s="651"/>
      <c r="DN2" s="651"/>
      <c r="DO2" s="652"/>
      <c r="DP2" s="50"/>
      <c r="DQ2" s="650" t="s">
        <v>308</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440</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441</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677" t="s">
        <v>442</v>
      </c>
      <c r="B5" s="678"/>
      <c r="C5" s="678"/>
      <c r="D5" s="678"/>
      <c r="E5" s="678"/>
      <c r="F5" s="678"/>
      <c r="G5" s="678"/>
      <c r="H5" s="678"/>
      <c r="I5" s="678"/>
      <c r="J5" s="678"/>
      <c r="K5" s="678"/>
      <c r="L5" s="678"/>
      <c r="M5" s="678"/>
      <c r="N5" s="678"/>
      <c r="O5" s="678"/>
      <c r="P5" s="679"/>
      <c r="Q5" s="671" t="s">
        <v>177</v>
      </c>
      <c r="R5" s="672"/>
      <c r="S5" s="672"/>
      <c r="T5" s="672"/>
      <c r="U5" s="683"/>
      <c r="V5" s="671" t="s">
        <v>444</v>
      </c>
      <c r="W5" s="672"/>
      <c r="X5" s="672"/>
      <c r="Y5" s="672"/>
      <c r="Z5" s="683"/>
      <c r="AA5" s="671" t="s">
        <v>445</v>
      </c>
      <c r="AB5" s="672"/>
      <c r="AC5" s="672"/>
      <c r="AD5" s="672"/>
      <c r="AE5" s="672"/>
      <c r="AF5" s="960" t="s">
        <v>174</v>
      </c>
      <c r="AG5" s="672"/>
      <c r="AH5" s="672"/>
      <c r="AI5" s="672"/>
      <c r="AJ5" s="673"/>
      <c r="AK5" s="672" t="s">
        <v>446</v>
      </c>
      <c r="AL5" s="672"/>
      <c r="AM5" s="672"/>
      <c r="AN5" s="672"/>
      <c r="AO5" s="683"/>
      <c r="AP5" s="671" t="s">
        <v>448</v>
      </c>
      <c r="AQ5" s="672"/>
      <c r="AR5" s="672"/>
      <c r="AS5" s="672"/>
      <c r="AT5" s="683"/>
      <c r="AU5" s="671" t="s">
        <v>450</v>
      </c>
      <c r="AV5" s="672"/>
      <c r="AW5" s="672"/>
      <c r="AX5" s="672"/>
      <c r="AY5" s="673"/>
      <c r="AZ5" s="56"/>
      <c r="BA5" s="56"/>
      <c r="BB5" s="56"/>
      <c r="BC5" s="56"/>
      <c r="BD5" s="56"/>
      <c r="BE5" s="67"/>
      <c r="BF5" s="67"/>
      <c r="BG5" s="67"/>
      <c r="BH5" s="67"/>
      <c r="BI5" s="67"/>
      <c r="BJ5" s="67"/>
      <c r="BK5" s="67"/>
      <c r="BL5" s="67"/>
      <c r="BM5" s="67"/>
      <c r="BN5" s="67"/>
      <c r="BO5" s="67"/>
      <c r="BP5" s="67"/>
      <c r="BQ5" s="677" t="s">
        <v>451</v>
      </c>
      <c r="BR5" s="678"/>
      <c r="BS5" s="678"/>
      <c r="BT5" s="678"/>
      <c r="BU5" s="678"/>
      <c r="BV5" s="678"/>
      <c r="BW5" s="678"/>
      <c r="BX5" s="678"/>
      <c r="BY5" s="678"/>
      <c r="BZ5" s="678"/>
      <c r="CA5" s="678"/>
      <c r="CB5" s="678"/>
      <c r="CC5" s="678"/>
      <c r="CD5" s="678"/>
      <c r="CE5" s="678"/>
      <c r="CF5" s="678"/>
      <c r="CG5" s="679"/>
      <c r="CH5" s="671" t="s">
        <v>369</v>
      </c>
      <c r="CI5" s="672"/>
      <c r="CJ5" s="672"/>
      <c r="CK5" s="672"/>
      <c r="CL5" s="683"/>
      <c r="CM5" s="671" t="s">
        <v>227</v>
      </c>
      <c r="CN5" s="672"/>
      <c r="CO5" s="672"/>
      <c r="CP5" s="672"/>
      <c r="CQ5" s="683"/>
      <c r="CR5" s="671" t="s">
        <v>245</v>
      </c>
      <c r="CS5" s="672"/>
      <c r="CT5" s="672"/>
      <c r="CU5" s="672"/>
      <c r="CV5" s="683"/>
      <c r="CW5" s="671" t="s">
        <v>52</v>
      </c>
      <c r="CX5" s="672"/>
      <c r="CY5" s="672"/>
      <c r="CZ5" s="672"/>
      <c r="DA5" s="683"/>
      <c r="DB5" s="671" t="s">
        <v>416</v>
      </c>
      <c r="DC5" s="672"/>
      <c r="DD5" s="672"/>
      <c r="DE5" s="672"/>
      <c r="DF5" s="683"/>
      <c r="DG5" s="685" t="s">
        <v>242</v>
      </c>
      <c r="DH5" s="686"/>
      <c r="DI5" s="686"/>
      <c r="DJ5" s="686"/>
      <c r="DK5" s="687"/>
      <c r="DL5" s="685" t="s">
        <v>452</v>
      </c>
      <c r="DM5" s="686"/>
      <c r="DN5" s="686"/>
      <c r="DO5" s="686"/>
      <c r="DP5" s="687"/>
      <c r="DQ5" s="671" t="s">
        <v>453</v>
      </c>
      <c r="DR5" s="672"/>
      <c r="DS5" s="672"/>
      <c r="DT5" s="672"/>
      <c r="DU5" s="683"/>
      <c r="DV5" s="671" t="s">
        <v>450</v>
      </c>
      <c r="DW5" s="672"/>
      <c r="DX5" s="672"/>
      <c r="DY5" s="672"/>
      <c r="DZ5" s="673"/>
      <c r="EA5" s="67"/>
    </row>
    <row r="6" spans="1:131" s="47" customFormat="1" ht="26.25" customHeight="1" x14ac:dyDescent="0.2">
      <c r="A6" s="680"/>
      <c r="B6" s="681"/>
      <c r="C6" s="681"/>
      <c r="D6" s="681"/>
      <c r="E6" s="681"/>
      <c r="F6" s="681"/>
      <c r="G6" s="681"/>
      <c r="H6" s="681"/>
      <c r="I6" s="681"/>
      <c r="J6" s="681"/>
      <c r="K6" s="681"/>
      <c r="L6" s="681"/>
      <c r="M6" s="681"/>
      <c r="N6" s="681"/>
      <c r="O6" s="681"/>
      <c r="P6" s="682"/>
      <c r="Q6" s="674"/>
      <c r="R6" s="675"/>
      <c r="S6" s="675"/>
      <c r="T6" s="675"/>
      <c r="U6" s="684"/>
      <c r="V6" s="674"/>
      <c r="W6" s="675"/>
      <c r="X6" s="675"/>
      <c r="Y6" s="675"/>
      <c r="Z6" s="684"/>
      <c r="AA6" s="674"/>
      <c r="AB6" s="675"/>
      <c r="AC6" s="675"/>
      <c r="AD6" s="675"/>
      <c r="AE6" s="675"/>
      <c r="AF6" s="961"/>
      <c r="AG6" s="675"/>
      <c r="AH6" s="675"/>
      <c r="AI6" s="675"/>
      <c r="AJ6" s="676"/>
      <c r="AK6" s="675"/>
      <c r="AL6" s="675"/>
      <c r="AM6" s="675"/>
      <c r="AN6" s="675"/>
      <c r="AO6" s="684"/>
      <c r="AP6" s="674"/>
      <c r="AQ6" s="675"/>
      <c r="AR6" s="675"/>
      <c r="AS6" s="675"/>
      <c r="AT6" s="684"/>
      <c r="AU6" s="674"/>
      <c r="AV6" s="675"/>
      <c r="AW6" s="675"/>
      <c r="AX6" s="675"/>
      <c r="AY6" s="676"/>
      <c r="AZ6" s="56"/>
      <c r="BA6" s="56"/>
      <c r="BB6" s="56"/>
      <c r="BC6" s="56"/>
      <c r="BD6" s="56"/>
      <c r="BE6" s="67"/>
      <c r="BF6" s="67"/>
      <c r="BG6" s="67"/>
      <c r="BH6" s="67"/>
      <c r="BI6" s="67"/>
      <c r="BJ6" s="67"/>
      <c r="BK6" s="67"/>
      <c r="BL6" s="67"/>
      <c r="BM6" s="67"/>
      <c r="BN6" s="67"/>
      <c r="BO6" s="67"/>
      <c r="BP6" s="67"/>
      <c r="BQ6" s="680"/>
      <c r="BR6" s="681"/>
      <c r="BS6" s="681"/>
      <c r="BT6" s="681"/>
      <c r="BU6" s="681"/>
      <c r="BV6" s="681"/>
      <c r="BW6" s="681"/>
      <c r="BX6" s="681"/>
      <c r="BY6" s="681"/>
      <c r="BZ6" s="681"/>
      <c r="CA6" s="681"/>
      <c r="CB6" s="681"/>
      <c r="CC6" s="681"/>
      <c r="CD6" s="681"/>
      <c r="CE6" s="681"/>
      <c r="CF6" s="681"/>
      <c r="CG6" s="682"/>
      <c r="CH6" s="674"/>
      <c r="CI6" s="675"/>
      <c r="CJ6" s="675"/>
      <c r="CK6" s="675"/>
      <c r="CL6" s="684"/>
      <c r="CM6" s="674"/>
      <c r="CN6" s="675"/>
      <c r="CO6" s="675"/>
      <c r="CP6" s="675"/>
      <c r="CQ6" s="684"/>
      <c r="CR6" s="674"/>
      <c r="CS6" s="675"/>
      <c r="CT6" s="675"/>
      <c r="CU6" s="675"/>
      <c r="CV6" s="684"/>
      <c r="CW6" s="674"/>
      <c r="CX6" s="675"/>
      <c r="CY6" s="675"/>
      <c r="CZ6" s="675"/>
      <c r="DA6" s="684"/>
      <c r="DB6" s="674"/>
      <c r="DC6" s="675"/>
      <c r="DD6" s="675"/>
      <c r="DE6" s="675"/>
      <c r="DF6" s="684"/>
      <c r="DG6" s="688"/>
      <c r="DH6" s="689"/>
      <c r="DI6" s="689"/>
      <c r="DJ6" s="689"/>
      <c r="DK6" s="690"/>
      <c r="DL6" s="688"/>
      <c r="DM6" s="689"/>
      <c r="DN6" s="689"/>
      <c r="DO6" s="689"/>
      <c r="DP6" s="690"/>
      <c r="DQ6" s="674"/>
      <c r="DR6" s="675"/>
      <c r="DS6" s="675"/>
      <c r="DT6" s="675"/>
      <c r="DU6" s="684"/>
      <c r="DV6" s="674"/>
      <c r="DW6" s="675"/>
      <c r="DX6" s="675"/>
      <c r="DY6" s="675"/>
      <c r="DZ6" s="676"/>
      <c r="EA6" s="67"/>
    </row>
    <row r="7" spans="1:131" s="47" customFormat="1" ht="26.25" customHeight="1" x14ac:dyDescent="0.2">
      <c r="A7" s="51">
        <v>1</v>
      </c>
      <c r="B7" s="655" t="s">
        <v>455</v>
      </c>
      <c r="C7" s="656"/>
      <c r="D7" s="656"/>
      <c r="E7" s="656"/>
      <c r="F7" s="656"/>
      <c r="G7" s="656"/>
      <c r="H7" s="656"/>
      <c r="I7" s="656"/>
      <c r="J7" s="656"/>
      <c r="K7" s="656"/>
      <c r="L7" s="656"/>
      <c r="M7" s="656"/>
      <c r="N7" s="656"/>
      <c r="O7" s="656"/>
      <c r="P7" s="657"/>
      <c r="Q7" s="658">
        <v>206746</v>
      </c>
      <c r="R7" s="659"/>
      <c r="S7" s="659"/>
      <c r="T7" s="659"/>
      <c r="U7" s="659"/>
      <c r="V7" s="659">
        <v>201206</v>
      </c>
      <c r="W7" s="659"/>
      <c r="X7" s="659"/>
      <c r="Y7" s="659"/>
      <c r="Z7" s="659"/>
      <c r="AA7" s="659">
        <v>5540</v>
      </c>
      <c r="AB7" s="659"/>
      <c r="AC7" s="659"/>
      <c r="AD7" s="659"/>
      <c r="AE7" s="660"/>
      <c r="AF7" s="661">
        <v>3716</v>
      </c>
      <c r="AG7" s="662"/>
      <c r="AH7" s="662"/>
      <c r="AI7" s="662"/>
      <c r="AJ7" s="663"/>
      <c r="AK7" s="664">
        <v>8826</v>
      </c>
      <c r="AL7" s="659"/>
      <c r="AM7" s="659"/>
      <c r="AN7" s="659"/>
      <c r="AO7" s="659"/>
      <c r="AP7" s="659">
        <v>153703</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543</v>
      </c>
      <c r="BT7" s="656"/>
      <c r="BU7" s="656"/>
      <c r="BV7" s="656"/>
      <c r="BW7" s="656"/>
      <c r="BX7" s="656"/>
      <c r="BY7" s="656"/>
      <c r="BZ7" s="656"/>
      <c r="CA7" s="656"/>
      <c r="CB7" s="656"/>
      <c r="CC7" s="656"/>
      <c r="CD7" s="656"/>
      <c r="CE7" s="656"/>
      <c r="CF7" s="656"/>
      <c r="CG7" s="657"/>
      <c r="CH7" s="667">
        <v>-2</v>
      </c>
      <c r="CI7" s="668"/>
      <c r="CJ7" s="668"/>
      <c r="CK7" s="668"/>
      <c r="CL7" s="669"/>
      <c r="CM7" s="667">
        <v>90</v>
      </c>
      <c r="CN7" s="668"/>
      <c r="CO7" s="668"/>
      <c r="CP7" s="668"/>
      <c r="CQ7" s="669"/>
      <c r="CR7" s="667">
        <v>10</v>
      </c>
      <c r="CS7" s="668"/>
      <c r="CT7" s="668"/>
      <c r="CU7" s="668"/>
      <c r="CV7" s="669"/>
      <c r="CW7" s="667">
        <v>76</v>
      </c>
      <c r="CX7" s="668"/>
      <c r="CY7" s="668"/>
      <c r="CZ7" s="668"/>
      <c r="DA7" s="669"/>
      <c r="DB7" s="667" t="s">
        <v>196</v>
      </c>
      <c r="DC7" s="668"/>
      <c r="DD7" s="668"/>
      <c r="DE7" s="668"/>
      <c r="DF7" s="669"/>
      <c r="DG7" s="667" t="s">
        <v>196</v>
      </c>
      <c r="DH7" s="668"/>
      <c r="DI7" s="668"/>
      <c r="DJ7" s="668"/>
      <c r="DK7" s="669"/>
      <c r="DL7" s="667" t="s">
        <v>196</v>
      </c>
      <c r="DM7" s="668"/>
      <c r="DN7" s="668"/>
      <c r="DO7" s="668"/>
      <c r="DP7" s="669"/>
      <c r="DQ7" s="667" t="s">
        <v>196</v>
      </c>
      <c r="DR7" s="668"/>
      <c r="DS7" s="668"/>
      <c r="DT7" s="668"/>
      <c r="DU7" s="669"/>
      <c r="DV7" s="655"/>
      <c r="DW7" s="656"/>
      <c r="DX7" s="656"/>
      <c r="DY7" s="656"/>
      <c r="DZ7" s="670"/>
      <c r="EA7" s="67"/>
    </row>
    <row r="8" spans="1:131" s="47" customFormat="1" ht="26.25" customHeight="1" x14ac:dyDescent="0.2">
      <c r="A8" s="52">
        <v>2</v>
      </c>
      <c r="B8" s="691" t="s">
        <v>158</v>
      </c>
      <c r="C8" s="692"/>
      <c r="D8" s="692"/>
      <c r="E8" s="692"/>
      <c r="F8" s="692"/>
      <c r="G8" s="692"/>
      <c r="H8" s="692"/>
      <c r="I8" s="692"/>
      <c r="J8" s="692"/>
      <c r="K8" s="692"/>
      <c r="L8" s="692"/>
      <c r="M8" s="692"/>
      <c r="N8" s="692"/>
      <c r="O8" s="692"/>
      <c r="P8" s="693"/>
      <c r="Q8" s="694">
        <v>2297</v>
      </c>
      <c r="R8" s="695"/>
      <c r="S8" s="695"/>
      <c r="T8" s="695"/>
      <c r="U8" s="695"/>
      <c r="V8" s="695">
        <v>2283</v>
      </c>
      <c r="W8" s="695"/>
      <c r="X8" s="695"/>
      <c r="Y8" s="695"/>
      <c r="Z8" s="695"/>
      <c r="AA8" s="695">
        <v>13</v>
      </c>
      <c r="AB8" s="695"/>
      <c r="AC8" s="695"/>
      <c r="AD8" s="695"/>
      <c r="AE8" s="696"/>
      <c r="AF8" s="697">
        <v>6</v>
      </c>
      <c r="AG8" s="698"/>
      <c r="AH8" s="698"/>
      <c r="AI8" s="698"/>
      <c r="AJ8" s="699"/>
      <c r="AK8" s="700">
        <v>105</v>
      </c>
      <c r="AL8" s="695"/>
      <c r="AM8" s="695"/>
      <c r="AN8" s="695"/>
      <c r="AO8" s="695"/>
      <c r="AP8" s="695">
        <v>3964</v>
      </c>
      <c r="AQ8" s="695"/>
      <c r="AR8" s="695"/>
      <c r="AS8" s="695"/>
      <c r="AT8" s="695"/>
      <c r="AU8" s="701"/>
      <c r="AV8" s="701"/>
      <c r="AW8" s="701"/>
      <c r="AX8" s="701"/>
      <c r="AY8" s="702"/>
      <c r="AZ8" s="56"/>
      <c r="BA8" s="56"/>
      <c r="BB8" s="56"/>
      <c r="BC8" s="56"/>
      <c r="BD8" s="56"/>
      <c r="BE8" s="67"/>
      <c r="BF8" s="67"/>
      <c r="BG8" s="67"/>
      <c r="BH8" s="67"/>
      <c r="BI8" s="67"/>
      <c r="BJ8" s="67"/>
      <c r="BK8" s="67"/>
      <c r="BL8" s="67"/>
      <c r="BM8" s="67"/>
      <c r="BN8" s="67"/>
      <c r="BO8" s="67"/>
      <c r="BP8" s="67"/>
      <c r="BQ8" s="52">
        <v>2</v>
      </c>
      <c r="BR8" s="72"/>
      <c r="BS8" s="691" t="s">
        <v>479</v>
      </c>
      <c r="BT8" s="692"/>
      <c r="BU8" s="692"/>
      <c r="BV8" s="692"/>
      <c r="BW8" s="692"/>
      <c r="BX8" s="692"/>
      <c r="BY8" s="692"/>
      <c r="BZ8" s="692"/>
      <c r="CA8" s="692"/>
      <c r="CB8" s="692"/>
      <c r="CC8" s="692"/>
      <c r="CD8" s="692"/>
      <c r="CE8" s="692"/>
      <c r="CF8" s="692"/>
      <c r="CG8" s="693"/>
      <c r="CH8" s="703">
        <v>8</v>
      </c>
      <c r="CI8" s="698"/>
      <c r="CJ8" s="698"/>
      <c r="CK8" s="698"/>
      <c r="CL8" s="704"/>
      <c r="CM8" s="703">
        <v>173</v>
      </c>
      <c r="CN8" s="698"/>
      <c r="CO8" s="698"/>
      <c r="CP8" s="698"/>
      <c r="CQ8" s="704"/>
      <c r="CR8" s="703">
        <v>29</v>
      </c>
      <c r="CS8" s="698"/>
      <c r="CT8" s="698"/>
      <c r="CU8" s="698"/>
      <c r="CV8" s="704"/>
      <c r="CW8" s="703">
        <v>24</v>
      </c>
      <c r="CX8" s="698"/>
      <c r="CY8" s="698"/>
      <c r="CZ8" s="698"/>
      <c r="DA8" s="704"/>
      <c r="DB8" s="703" t="s">
        <v>196</v>
      </c>
      <c r="DC8" s="698"/>
      <c r="DD8" s="698"/>
      <c r="DE8" s="698"/>
      <c r="DF8" s="704"/>
      <c r="DG8" s="703" t="s">
        <v>196</v>
      </c>
      <c r="DH8" s="698"/>
      <c r="DI8" s="698"/>
      <c r="DJ8" s="698"/>
      <c r="DK8" s="704"/>
      <c r="DL8" s="703" t="s">
        <v>196</v>
      </c>
      <c r="DM8" s="698"/>
      <c r="DN8" s="698"/>
      <c r="DO8" s="698"/>
      <c r="DP8" s="704"/>
      <c r="DQ8" s="703" t="s">
        <v>196</v>
      </c>
      <c r="DR8" s="698"/>
      <c r="DS8" s="698"/>
      <c r="DT8" s="698"/>
      <c r="DU8" s="704"/>
      <c r="DV8" s="691"/>
      <c r="DW8" s="692"/>
      <c r="DX8" s="692"/>
      <c r="DY8" s="692"/>
      <c r="DZ8" s="705"/>
      <c r="EA8" s="67"/>
    </row>
    <row r="9" spans="1:131" s="47" customFormat="1" ht="26.25" customHeight="1" x14ac:dyDescent="0.2">
      <c r="A9" s="52">
        <v>3</v>
      </c>
      <c r="B9" s="691" t="s">
        <v>457</v>
      </c>
      <c r="C9" s="692"/>
      <c r="D9" s="692"/>
      <c r="E9" s="692"/>
      <c r="F9" s="692"/>
      <c r="G9" s="692"/>
      <c r="H9" s="692"/>
      <c r="I9" s="692"/>
      <c r="J9" s="692"/>
      <c r="K9" s="692"/>
      <c r="L9" s="692"/>
      <c r="M9" s="692"/>
      <c r="N9" s="692"/>
      <c r="O9" s="692"/>
      <c r="P9" s="693"/>
      <c r="Q9" s="694">
        <v>291</v>
      </c>
      <c r="R9" s="695"/>
      <c r="S9" s="695"/>
      <c r="T9" s="695"/>
      <c r="U9" s="695"/>
      <c r="V9" s="695">
        <v>291</v>
      </c>
      <c r="W9" s="695"/>
      <c r="X9" s="695"/>
      <c r="Y9" s="695"/>
      <c r="Z9" s="695"/>
      <c r="AA9" s="695">
        <v>0</v>
      </c>
      <c r="AB9" s="695"/>
      <c r="AC9" s="695"/>
      <c r="AD9" s="695"/>
      <c r="AE9" s="696"/>
      <c r="AF9" s="697">
        <v>0</v>
      </c>
      <c r="AG9" s="698"/>
      <c r="AH9" s="698"/>
      <c r="AI9" s="698"/>
      <c r="AJ9" s="699"/>
      <c r="AK9" s="700">
        <v>124</v>
      </c>
      <c r="AL9" s="695"/>
      <c r="AM9" s="695"/>
      <c r="AN9" s="695"/>
      <c r="AO9" s="695"/>
      <c r="AP9" s="695">
        <v>670</v>
      </c>
      <c r="AQ9" s="695"/>
      <c r="AR9" s="695"/>
      <c r="AS9" s="695"/>
      <c r="AT9" s="695"/>
      <c r="AU9" s="701"/>
      <c r="AV9" s="701"/>
      <c r="AW9" s="701"/>
      <c r="AX9" s="701"/>
      <c r="AY9" s="702"/>
      <c r="AZ9" s="56"/>
      <c r="BA9" s="56"/>
      <c r="BB9" s="56"/>
      <c r="BC9" s="56"/>
      <c r="BD9" s="56"/>
      <c r="BE9" s="67"/>
      <c r="BF9" s="67"/>
      <c r="BG9" s="67"/>
      <c r="BH9" s="67"/>
      <c r="BI9" s="67"/>
      <c r="BJ9" s="67"/>
      <c r="BK9" s="67"/>
      <c r="BL9" s="67"/>
      <c r="BM9" s="67"/>
      <c r="BN9" s="67"/>
      <c r="BO9" s="67"/>
      <c r="BP9" s="67"/>
      <c r="BQ9" s="52">
        <v>3</v>
      </c>
      <c r="BR9" s="72"/>
      <c r="BS9" s="691" t="s">
        <v>544</v>
      </c>
      <c r="BT9" s="692"/>
      <c r="BU9" s="692"/>
      <c r="BV9" s="692"/>
      <c r="BW9" s="692"/>
      <c r="BX9" s="692"/>
      <c r="BY9" s="692"/>
      <c r="BZ9" s="692"/>
      <c r="CA9" s="692"/>
      <c r="CB9" s="692"/>
      <c r="CC9" s="692"/>
      <c r="CD9" s="692"/>
      <c r="CE9" s="692"/>
      <c r="CF9" s="692"/>
      <c r="CG9" s="693"/>
      <c r="CH9" s="703">
        <v>1</v>
      </c>
      <c r="CI9" s="698"/>
      <c r="CJ9" s="698"/>
      <c r="CK9" s="698"/>
      <c r="CL9" s="704"/>
      <c r="CM9" s="703">
        <v>96</v>
      </c>
      <c r="CN9" s="698"/>
      <c r="CO9" s="698"/>
      <c r="CP9" s="698"/>
      <c r="CQ9" s="704"/>
      <c r="CR9" s="703">
        <v>6</v>
      </c>
      <c r="CS9" s="698"/>
      <c r="CT9" s="698"/>
      <c r="CU9" s="698"/>
      <c r="CV9" s="704"/>
      <c r="CW9" s="703" t="s">
        <v>196</v>
      </c>
      <c r="CX9" s="698"/>
      <c r="CY9" s="698"/>
      <c r="CZ9" s="698"/>
      <c r="DA9" s="704"/>
      <c r="DB9" s="703" t="s">
        <v>196</v>
      </c>
      <c r="DC9" s="698"/>
      <c r="DD9" s="698"/>
      <c r="DE9" s="698"/>
      <c r="DF9" s="704"/>
      <c r="DG9" s="703" t="s">
        <v>196</v>
      </c>
      <c r="DH9" s="698"/>
      <c r="DI9" s="698"/>
      <c r="DJ9" s="698"/>
      <c r="DK9" s="704"/>
      <c r="DL9" s="703" t="s">
        <v>196</v>
      </c>
      <c r="DM9" s="698"/>
      <c r="DN9" s="698"/>
      <c r="DO9" s="698"/>
      <c r="DP9" s="704"/>
      <c r="DQ9" s="703" t="s">
        <v>196</v>
      </c>
      <c r="DR9" s="698"/>
      <c r="DS9" s="698"/>
      <c r="DT9" s="698"/>
      <c r="DU9" s="704"/>
      <c r="DV9" s="691"/>
      <c r="DW9" s="692"/>
      <c r="DX9" s="692"/>
      <c r="DY9" s="692"/>
      <c r="DZ9" s="705"/>
      <c r="EA9" s="67"/>
    </row>
    <row r="10" spans="1:131" s="47" customFormat="1" ht="26.25" customHeight="1" x14ac:dyDescent="0.2">
      <c r="A10" s="52">
        <v>4</v>
      </c>
      <c r="B10" s="691" t="s">
        <v>412</v>
      </c>
      <c r="C10" s="692"/>
      <c r="D10" s="692"/>
      <c r="E10" s="692"/>
      <c r="F10" s="692"/>
      <c r="G10" s="692"/>
      <c r="H10" s="692"/>
      <c r="I10" s="692"/>
      <c r="J10" s="692"/>
      <c r="K10" s="692"/>
      <c r="L10" s="692"/>
      <c r="M10" s="692"/>
      <c r="N10" s="692"/>
      <c r="O10" s="692"/>
      <c r="P10" s="693"/>
      <c r="Q10" s="694">
        <v>25</v>
      </c>
      <c r="R10" s="695"/>
      <c r="S10" s="695"/>
      <c r="T10" s="695"/>
      <c r="U10" s="695"/>
      <c r="V10" s="695">
        <v>8</v>
      </c>
      <c r="W10" s="695"/>
      <c r="X10" s="695"/>
      <c r="Y10" s="695"/>
      <c r="Z10" s="695"/>
      <c r="AA10" s="695">
        <v>18</v>
      </c>
      <c r="AB10" s="695"/>
      <c r="AC10" s="695"/>
      <c r="AD10" s="695"/>
      <c r="AE10" s="696"/>
      <c r="AF10" s="697" t="s">
        <v>196</v>
      </c>
      <c r="AG10" s="698"/>
      <c r="AH10" s="698"/>
      <c r="AI10" s="698"/>
      <c r="AJ10" s="699"/>
      <c r="AK10" s="700" t="s">
        <v>196</v>
      </c>
      <c r="AL10" s="695"/>
      <c r="AM10" s="695"/>
      <c r="AN10" s="695"/>
      <c r="AO10" s="695"/>
      <c r="AP10" s="695">
        <v>53</v>
      </c>
      <c r="AQ10" s="695"/>
      <c r="AR10" s="695"/>
      <c r="AS10" s="695"/>
      <c r="AT10" s="695"/>
      <c r="AU10" s="701"/>
      <c r="AV10" s="701"/>
      <c r="AW10" s="701"/>
      <c r="AX10" s="701"/>
      <c r="AY10" s="702"/>
      <c r="AZ10" s="56"/>
      <c r="BA10" s="56"/>
      <c r="BB10" s="56"/>
      <c r="BC10" s="56"/>
      <c r="BD10" s="56"/>
      <c r="BE10" s="67"/>
      <c r="BF10" s="67"/>
      <c r="BG10" s="67"/>
      <c r="BH10" s="67"/>
      <c r="BI10" s="67"/>
      <c r="BJ10" s="67"/>
      <c r="BK10" s="67"/>
      <c r="BL10" s="67"/>
      <c r="BM10" s="67"/>
      <c r="BN10" s="67"/>
      <c r="BO10" s="67"/>
      <c r="BP10" s="67"/>
      <c r="BQ10" s="52">
        <v>4</v>
      </c>
      <c r="BR10" s="72"/>
      <c r="BS10" s="691" t="s">
        <v>545</v>
      </c>
      <c r="BT10" s="692"/>
      <c r="BU10" s="692"/>
      <c r="BV10" s="692"/>
      <c r="BW10" s="692"/>
      <c r="BX10" s="692"/>
      <c r="BY10" s="692"/>
      <c r="BZ10" s="692"/>
      <c r="CA10" s="692"/>
      <c r="CB10" s="692"/>
      <c r="CC10" s="692"/>
      <c r="CD10" s="692"/>
      <c r="CE10" s="692"/>
      <c r="CF10" s="692"/>
      <c r="CG10" s="693"/>
      <c r="CH10" s="703">
        <v>1</v>
      </c>
      <c r="CI10" s="698"/>
      <c r="CJ10" s="698"/>
      <c r="CK10" s="698"/>
      <c r="CL10" s="704"/>
      <c r="CM10" s="703">
        <v>143</v>
      </c>
      <c r="CN10" s="698"/>
      <c r="CO10" s="698"/>
      <c r="CP10" s="698"/>
      <c r="CQ10" s="704"/>
      <c r="CR10" s="703">
        <v>9</v>
      </c>
      <c r="CS10" s="698"/>
      <c r="CT10" s="698"/>
      <c r="CU10" s="698"/>
      <c r="CV10" s="704"/>
      <c r="CW10" s="703" t="s">
        <v>196</v>
      </c>
      <c r="CX10" s="698"/>
      <c r="CY10" s="698"/>
      <c r="CZ10" s="698"/>
      <c r="DA10" s="704"/>
      <c r="DB10" s="703" t="s">
        <v>196</v>
      </c>
      <c r="DC10" s="698"/>
      <c r="DD10" s="698"/>
      <c r="DE10" s="698"/>
      <c r="DF10" s="704"/>
      <c r="DG10" s="703" t="s">
        <v>196</v>
      </c>
      <c r="DH10" s="698"/>
      <c r="DI10" s="698"/>
      <c r="DJ10" s="698"/>
      <c r="DK10" s="704"/>
      <c r="DL10" s="703" t="s">
        <v>196</v>
      </c>
      <c r="DM10" s="698"/>
      <c r="DN10" s="698"/>
      <c r="DO10" s="698"/>
      <c r="DP10" s="704"/>
      <c r="DQ10" s="703" t="s">
        <v>196</v>
      </c>
      <c r="DR10" s="698"/>
      <c r="DS10" s="698"/>
      <c r="DT10" s="698"/>
      <c r="DU10" s="704"/>
      <c r="DV10" s="691"/>
      <c r="DW10" s="692"/>
      <c r="DX10" s="692"/>
      <c r="DY10" s="692"/>
      <c r="DZ10" s="705"/>
      <c r="EA10" s="67"/>
    </row>
    <row r="11" spans="1:131" s="47" customFormat="1" ht="26.25" customHeight="1" x14ac:dyDescent="0.2">
      <c r="A11" s="52">
        <v>5</v>
      </c>
      <c r="B11" s="691" t="s">
        <v>447</v>
      </c>
      <c r="C11" s="692"/>
      <c r="D11" s="692"/>
      <c r="E11" s="692"/>
      <c r="F11" s="692"/>
      <c r="G11" s="692"/>
      <c r="H11" s="692"/>
      <c r="I11" s="692"/>
      <c r="J11" s="692"/>
      <c r="K11" s="692"/>
      <c r="L11" s="692"/>
      <c r="M11" s="692"/>
      <c r="N11" s="692"/>
      <c r="O11" s="692"/>
      <c r="P11" s="693"/>
      <c r="Q11" s="694">
        <v>18204</v>
      </c>
      <c r="R11" s="695"/>
      <c r="S11" s="695"/>
      <c r="T11" s="695"/>
      <c r="U11" s="695"/>
      <c r="V11" s="695">
        <v>18204</v>
      </c>
      <c r="W11" s="695"/>
      <c r="X11" s="695"/>
      <c r="Y11" s="695"/>
      <c r="Z11" s="695"/>
      <c r="AA11" s="695" t="s">
        <v>196</v>
      </c>
      <c r="AB11" s="695"/>
      <c r="AC11" s="695"/>
      <c r="AD11" s="695"/>
      <c r="AE11" s="696"/>
      <c r="AF11" s="697" t="s">
        <v>196</v>
      </c>
      <c r="AG11" s="698"/>
      <c r="AH11" s="698"/>
      <c r="AI11" s="698"/>
      <c r="AJ11" s="699"/>
      <c r="AK11" s="700">
        <v>18204</v>
      </c>
      <c r="AL11" s="695"/>
      <c r="AM11" s="695"/>
      <c r="AN11" s="695"/>
      <c r="AO11" s="695"/>
      <c r="AP11" s="695" t="s">
        <v>196</v>
      </c>
      <c r="AQ11" s="695"/>
      <c r="AR11" s="695"/>
      <c r="AS11" s="695"/>
      <c r="AT11" s="695"/>
      <c r="AU11" s="701"/>
      <c r="AV11" s="701"/>
      <c r="AW11" s="701"/>
      <c r="AX11" s="701"/>
      <c r="AY11" s="702"/>
      <c r="AZ11" s="56"/>
      <c r="BA11" s="56"/>
      <c r="BB11" s="56"/>
      <c r="BC11" s="56"/>
      <c r="BD11" s="56"/>
      <c r="BE11" s="67"/>
      <c r="BF11" s="67"/>
      <c r="BG11" s="67"/>
      <c r="BH11" s="67"/>
      <c r="BI11" s="67"/>
      <c r="BJ11" s="67"/>
      <c r="BK11" s="67"/>
      <c r="BL11" s="67"/>
      <c r="BM11" s="67"/>
      <c r="BN11" s="67"/>
      <c r="BO11" s="67"/>
      <c r="BP11" s="67"/>
      <c r="BQ11" s="52">
        <v>5</v>
      </c>
      <c r="BR11" s="72"/>
      <c r="BS11" s="691" t="s">
        <v>546</v>
      </c>
      <c r="BT11" s="692"/>
      <c r="BU11" s="692"/>
      <c r="BV11" s="692"/>
      <c r="BW11" s="692"/>
      <c r="BX11" s="692"/>
      <c r="BY11" s="692"/>
      <c r="BZ11" s="692"/>
      <c r="CA11" s="692"/>
      <c r="CB11" s="692"/>
      <c r="CC11" s="692"/>
      <c r="CD11" s="692"/>
      <c r="CE11" s="692"/>
      <c r="CF11" s="692"/>
      <c r="CG11" s="693"/>
      <c r="CH11" s="703">
        <v>23</v>
      </c>
      <c r="CI11" s="698"/>
      <c r="CJ11" s="698"/>
      <c r="CK11" s="698"/>
      <c r="CL11" s="704"/>
      <c r="CM11" s="703">
        <v>104</v>
      </c>
      <c r="CN11" s="698"/>
      <c r="CO11" s="698"/>
      <c r="CP11" s="698"/>
      <c r="CQ11" s="704"/>
      <c r="CR11" s="703">
        <v>48</v>
      </c>
      <c r="CS11" s="698"/>
      <c r="CT11" s="698"/>
      <c r="CU11" s="698"/>
      <c r="CV11" s="704"/>
      <c r="CW11" s="703" t="s">
        <v>196</v>
      </c>
      <c r="CX11" s="698"/>
      <c r="CY11" s="698"/>
      <c r="CZ11" s="698"/>
      <c r="DA11" s="704"/>
      <c r="DB11" s="703" t="s">
        <v>196</v>
      </c>
      <c r="DC11" s="698"/>
      <c r="DD11" s="698"/>
      <c r="DE11" s="698"/>
      <c r="DF11" s="704"/>
      <c r="DG11" s="703" t="s">
        <v>196</v>
      </c>
      <c r="DH11" s="698"/>
      <c r="DI11" s="698"/>
      <c r="DJ11" s="698"/>
      <c r="DK11" s="704"/>
      <c r="DL11" s="703" t="s">
        <v>196</v>
      </c>
      <c r="DM11" s="698"/>
      <c r="DN11" s="698"/>
      <c r="DO11" s="698"/>
      <c r="DP11" s="704"/>
      <c r="DQ11" s="703" t="s">
        <v>196</v>
      </c>
      <c r="DR11" s="698"/>
      <c r="DS11" s="698"/>
      <c r="DT11" s="698"/>
      <c r="DU11" s="704"/>
      <c r="DV11" s="691"/>
      <c r="DW11" s="692"/>
      <c r="DX11" s="692"/>
      <c r="DY11" s="692"/>
      <c r="DZ11" s="705"/>
      <c r="EA11" s="67"/>
    </row>
    <row r="12" spans="1:131" s="47" customFormat="1" ht="26.25" customHeight="1" x14ac:dyDescent="0.2">
      <c r="A12" s="52">
        <v>6</v>
      </c>
      <c r="B12" s="691"/>
      <c r="C12" s="692"/>
      <c r="D12" s="692"/>
      <c r="E12" s="692"/>
      <c r="F12" s="692"/>
      <c r="G12" s="692"/>
      <c r="H12" s="692"/>
      <c r="I12" s="692"/>
      <c r="J12" s="692"/>
      <c r="K12" s="692"/>
      <c r="L12" s="692"/>
      <c r="M12" s="692"/>
      <c r="N12" s="692"/>
      <c r="O12" s="692"/>
      <c r="P12" s="693"/>
      <c r="Q12" s="694"/>
      <c r="R12" s="695"/>
      <c r="S12" s="695"/>
      <c r="T12" s="695"/>
      <c r="U12" s="695"/>
      <c r="V12" s="695"/>
      <c r="W12" s="695"/>
      <c r="X12" s="695"/>
      <c r="Y12" s="695"/>
      <c r="Z12" s="695"/>
      <c r="AA12" s="695"/>
      <c r="AB12" s="695"/>
      <c r="AC12" s="695"/>
      <c r="AD12" s="695"/>
      <c r="AE12" s="696"/>
      <c r="AF12" s="697"/>
      <c r="AG12" s="698"/>
      <c r="AH12" s="698"/>
      <c r="AI12" s="698"/>
      <c r="AJ12" s="699"/>
      <c r="AK12" s="700"/>
      <c r="AL12" s="695"/>
      <c r="AM12" s="695"/>
      <c r="AN12" s="695"/>
      <c r="AO12" s="695"/>
      <c r="AP12" s="695"/>
      <c r="AQ12" s="695"/>
      <c r="AR12" s="695"/>
      <c r="AS12" s="695"/>
      <c r="AT12" s="695"/>
      <c r="AU12" s="701"/>
      <c r="AV12" s="701"/>
      <c r="AW12" s="701"/>
      <c r="AX12" s="701"/>
      <c r="AY12" s="702"/>
      <c r="AZ12" s="56"/>
      <c r="BA12" s="56"/>
      <c r="BB12" s="56"/>
      <c r="BC12" s="56"/>
      <c r="BD12" s="56"/>
      <c r="BE12" s="67"/>
      <c r="BF12" s="67"/>
      <c r="BG12" s="67"/>
      <c r="BH12" s="67"/>
      <c r="BI12" s="67"/>
      <c r="BJ12" s="67"/>
      <c r="BK12" s="67"/>
      <c r="BL12" s="67"/>
      <c r="BM12" s="67"/>
      <c r="BN12" s="67"/>
      <c r="BO12" s="67"/>
      <c r="BP12" s="67"/>
      <c r="BQ12" s="52">
        <v>6</v>
      </c>
      <c r="BR12" s="72"/>
      <c r="BS12" s="691" t="s">
        <v>319</v>
      </c>
      <c r="BT12" s="692"/>
      <c r="BU12" s="692"/>
      <c r="BV12" s="692"/>
      <c r="BW12" s="692"/>
      <c r="BX12" s="692"/>
      <c r="BY12" s="692"/>
      <c r="BZ12" s="692"/>
      <c r="CA12" s="692"/>
      <c r="CB12" s="692"/>
      <c r="CC12" s="692"/>
      <c r="CD12" s="692"/>
      <c r="CE12" s="692"/>
      <c r="CF12" s="692"/>
      <c r="CG12" s="693"/>
      <c r="CH12" s="703">
        <v>13</v>
      </c>
      <c r="CI12" s="698"/>
      <c r="CJ12" s="698"/>
      <c r="CK12" s="698"/>
      <c r="CL12" s="704"/>
      <c r="CM12" s="703">
        <v>283</v>
      </c>
      <c r="CN12" s="698"/>
      <c r="CO12" s="698"/>
      <c r="CP12" s="698"/>
      <c r="CQ12" s="704"/>
      <c r="CR12" s="703">
        <v>5</v>
      </c>
      <c r="CS12" s="698"/>
      <c r="CT12" s="698"/>
      <c r="CU12" s="698"/>
      <c r="CV12" s="704"/>
      <c r="CW12" s="703" t="s">
        <v>196</v>
      </c>
      <c r="CX12" s="698"/>
      <c r="CY12" s="698"/>
      <c r="CZ12" s="698"/>
      <c r="DA12" s="704"/>
      <c r="DB12" s="703" t="s">
        <v>196</v>
      </c>
      <c r="DC12" s="698"/>
      <c r="DD12" s="698"/>
      <c r="DE12" s="698"/>
      <c r="DF12" s="704"/>
      <c r="DG12" s="703" t="s">
        <v>196</v>
      </c>
      <c r="DH12" s="698"/>
      <c r="DI12" s="698"/>
      <c r="DJ12" s="698"/>
      <c r="DK12" s="704"/>
      <c r="DL12" s="703" t="s">
        <v>196</v>
      </c>
      <c r="DM12" s="698"/>
      <c r="DN12" s="698"/>
      <c r="DO12" s="698"/>
      <c r="DP12" s="704"/>
      <c r="DQ12" s="703" t="s">
        <v>196</v>
      </c>
      <c r="DR12" s="698"/>
      <c r="DS12" s="698"/>
      <c r="DT12" s="698"/>
      <c r="DU12" s="704"/>
      <c r="DV12" s="691"/>
      <c r="DW12" s="692"/>
      <c r="DX12" s="692"/>
      <c r="DY12" s="692"/>
      <c r="DZ12" s="705"/>
      <c r="EA12" s="67"/>
    </row>
    <row r="13" spans="1:131" s="47" customFormat="1" ht="26.25" customHeight="1" x14ac:dyDescent="0.2">
      <c r="A13" s="52">
        <v>7</v>
      </c>
      <c r="B13" s="691"/>
      <c r="C13" s="692"/>
      <c r="D13" s="692"/>
      <c r="E13" s="692"/>
      <c r="F13" s="692"/>
      <c r="G13" s="692"/>
      <c r="H13" s="692"/>
      <c r="I13" s="692"/>
      <c r="J13" s="692"/>
      <c r="K13" s="692"/>
      <c r="L13" s="692"/>
      <c r="M13" s="692"/>
      <c r="N13" s="692"/>
      <c r="O13" s="692"/>
      <c r="P13" s="693"/>
      <c r="Q13" s="694"/>
      <c r="R13" s="695"/>
      <c r="S13" s="695"/>
      <c r="T13" s="695"/>
      <c r="U13" s="695"/>
      <c r="V13" s="695"/>
      <c r="W13" s="695"/>
      <c r="X13" s="695"/>
      <c r="Y13" s="695"/>
      <c r="Z13" s="695"/>
      <c r="AA13" s="695"/>
      <c r="AB13" s="695"/>
      <c r="AC13" s="695"/>
      <c r="AD13" s="695"/>
      <c r="AE13" s="696"/>
      <c r="AF13" s="697"/>
      <c r="AG13" s="698"/>
      <c r="AH13" s="698"/>
      <c r="AI13" s="698"/>
      <c r="AJ13" s="699"/>
      <c r="AK13" s="700"/>
      <c r="AL13" s="695"/>
      <c r="AM13" s="695"/>
      <c r="AN13" s="695"/>
      <c r="AO13" s="695"/>
      <c r="AP13" s="695"/>
      <c r="AQ13" s="695"/>
      <c r="AR13" s="695"/>
      <c r="AS13" s="695"/>
      <c r="AT13" s="695"/>
      <c r="AU13" s="701"/>
      <c r="AV13" s="701"/>
      <c r="AW13" s="701"/>
      <c r="AX13" s="701"/>
      <c r="AY13" s="702"/>
      <c r="AZ13" s="56"/>
      <c r="BA13" s="56"/>
      <c r="BB13" s="56"/>
      <c r="BC13" s="56"/>
      <c r="BD13" s="56"/>
      <c r="BE13" s="67"/>
      <c r="BF13" s="67"/>
      <c r="BG13" s="67"/>
      <c r="BH13" s="67"/>
      <c r="BI13" s="67"/>
      <c r="BJ13" s="67"/>
      <c r="BK13" s="67"/>
      <c r="BL13" s="67"/>
      <c r="BM13" s="67"/>
      <c r="BN13" s="67"/>
      <c r="BO13" s="67"/>
      <c r="BP13" s="67"/>
      <c r="BQ13" s="52">
        <v>7</v>
      </c>
      <c r="BR13" s="72" t="s">
        <v>205</v>
      </c>
      <c r="BS13" s="691" t="s">
        <v>290</v>
      </c>
      <c r="BT13" s="692"/>
      <c r="BU13" s="692"/>
      <c r="BV13" s="692"/>
      <c r="BW13" s="692"/>
      <c r="BX13" s="692"/>
      <c r="BY13" s="692"/>
      <c r="BZ13" s="692"/>
      <c r="CA13" s="692"/>
      <c r="CB13" s="692"/>
      <c r="CC13" s="692"/>
      <c r="CD13" s="692"/>
      <c r="CE13" s="692"/>
      <c r="CF13" s="692"/>
      <c r="CG13" s="693"/>
      <c r="CH13" s="703">
        <v>20</v>
      </c>
      <c r="CI13" s="698"/>
      <c r="CJ13" s="698"/>
      <c r="CK13" s="698"/>
      <c r="CL13" s="704"/>
      <c r="CM13" s="703">
        <v>641</v>
      </c>
      <c r="CN13" s="698"/>
      <c r="CO13" s="698"/>
      <c r="CP13" s="698"/>
      <c r="CQ13" s="704"/>
      <c r="CR13" s="703">
        <v>25</v>
      </c>
      <c r="CS13" s="698"/>
      <c r="CT13" s="698"/>
      <c r="CU13" s="698"/>
      <c r="CV13" s="704"/>
      <c r="CW13" s="703" t="s">
        <v>196</v>
      </c>
      <c r="CX13" s="698"/>
      <c r="CY13" s="698"/>
      <c r="CZ13" s="698"/>
      <c r="DA13" s="704"/>
      <c r="DB13" s="703" t="s">
        <v>196</v>
      </c>
      <c r="DC13" s="698"/>
      <c r="DD13" s="698"/>
      <c r="DE13" s="698"/>
      <c r="DF13" s="704"/>
      <c r="DG13" s="703">
        <v>794</v>
      </c>
      <c r="DH13" s="698"/>
      <c r="DI13" s="698"/>
      <c r="DJ13" s="698"/>
      <c r="DK13" s="704"/>
      <c r="DL13" s="703" t="s">
        <v>196</v>
      </c>
      <c r="DM13" s="698"/>
      <c r="DN13" s="698"/>
      <c r="DO13" s="698"/>
      <c r="DP13" s="704"/>
      <c r="DQ13" s="703" t="s">
        <v>196</v>
      </c>
      <c r="DR13" s="698"/>
      <c r="DS13" s="698"/>
      <c r="DT13" s="698"/>
      <c r="DU13" s="704"/>
      <c r="DV13" s="691"/>
      <c r="DW13" s="692"/>
      <c r="DX13" s="692"/>
      <c r="DY13" s="692"/>
      <c r="DZ13" s="705"/>
      <c r="EA13" s="67"/>
    </row>
    <row r="14" spans="1:131" s="47" customFormat="1" ht="26.25" customHeight="1" x14ac:dyDescent="0.2">
      <c r="A14" s="52">
        <v>8</v>
      </c>
      <c r="B14" s="691"/>
      <c r="C14" s="692"/>
      <c r="D14" s="692"/>
      <c r="E14" s="692"/>
      <c r="F14" s="692"/>
      <c r="G14" s="692"/>
      <c r="H14" s="692"/>
      <c r="I14" s="692"/>
      <c r="J14" s="692"/>
      <c r="K14" s="692"/>
      <c r="L14" s="692"/>
      <c r="M14" s="692"/>
      <c r="N14" s="692"/>
      <c r="O14" s="692"/>
      <c r="P14" s="693"/>
      <c r="Q14" s="694"/>
      <c r="R14" s="695"/>
      <c r="S14" s="695"/>
      <c r="T14" s="695"/>
      <c r="U14" s="695"/>
      <c r="V14" s="695"/>
      <c r="W14" s="695"/>
      <c r="X14" s="695"/>
      <c r="Y14" s="695"/>
      <c r="Z14" s="695"/>
      <c r="AA14" s="695"/>
      <c r="AB14" s="695"/>
      <c r="AC14" s="695"/>
      <c r="AD14" s="695"/>
      <c r="AE14" s="696"/>
      <c r="AF14" s="697"/>
      <c r="AG14" s="698"/>
      <c r="AH14" s="698"/>
      <c r="AI14" s="698"/>
      <c r="AJ14" s="699"/>
      <c r="AK14" s="700"/>
      <c r="AL14" s="695"/>
      <c r="AM14" s="695"/>
      <c r="AN14" s="695"/>
      <c r="AO14" s="695"/>
      <c r="AP14" s="695"/>
      <c r="AQ14" s="695"/>
      <c r="AR14" s="695"/>
      <c r="AS14" s="695"/>
      <c r="AT14" s="695"/>
      <c r="AU14" s="701"/>
      <c r="AV14" s="701"/>
      <c r="AW14" s="701"/>
      <c r="AX14" s="701"/>
      <c r="AY14" s="702"/>
      <c r="AZ14" s="56"/>
      <c r="BA14" s="56"/>
      <c r="BB14" s="56"/>
      <c r="BC14" s="56"/>
      <c r="BD14" s="56"/>
      <c r="BE14" s="67"/>
      <c r="BF14" s="67"/>
      <c r="BG14" s="67"/>
      <c r="BH14" s="67"/>
      <c r="BI14" s="67"/>
      <c r="BJ14" s="67"/>
      <c r="BK14" s="67"/>
      <c r="BL14" s="67"/>
      <c r="BM14" s="67"/>
      <c r="BN14" s="67"/>
      <c r="BO14" s="67"/>
      <c r="BP14" s="67"/>
      <c r="BQ14" s="52">
        <v>8</v>
      </c>
      <c r="BR14" s="72"/>
      <c r="BS14" s="691" t="s">
        <v>64</v>
      </c>
      <c r="BT14" s="692"/>
      <c r="BU14" s="692"/>
      <c r="BV14" s="692"/>
      <c r="BW14" s="692"/>
      <c r="BX14" s="692"/>
      <c r="BY14" s="692"/>
      <c r="BZ14" s="692"/>
      <c r="CA14" s="692"/>
      <c r="CB14" s="692"/>
      <c r="CC14" s="692"/>
      <c r="CD14" s="692"/>
      <c r="CE14" s="692"/>
      <c r="CF14" s="692"/>
      <c r="CG14" s="693"/>
      <c r="CH14" s="703">
        <v>43</v>
      </c>
      <c r="CI14" s="698"/>
      <c r="CJ14" s="698"/>
      <c r="CK14" s="698"/>
      <c r="CL14" s="704"/>
      <c r="CM14" s="703">
        <v>7586</v>
      </c>
      <c r="CN14" s="698"/>
      <c r="CO14" s="698"/>
      <c r="CP14" s="698"/>
      <c r="CQ14" s="704"/>
      <c r="CR14" s="703">
        <v>9127</v>
      </c>
      <c r="CS14" s="698"/>
      <c r="CT14" s="698"/>
      <c r="CU14" s="698"/>
      <c r="CV14" s="704"/>
      <c r="CW14" s="703">
        <v>622</v>
      </c>
      <c r="CX14" s="698"/>
      <c r="CY14" s="698"/>
      <c r="CZ14" s="698"/>
      <c r="DA14" s="704"/>
      <c r="DB14" s="703" t="s">
        <v>196</v>
      </c>
      <c r="DC14" s="698"/>
      <c r="DD14" s="698"/>
      <c r="DE14" s="698"/>
      <c r="DF14" s="704"/>
      <c r="DG14" s="703" t="s">
        <v>196</v>
      </c>
      <c r="DH14" s="698"/>
      <c r="DI14" s="698"/>
      <c r="DJ14" s="698"/>
      <c r="DK14" s="704"/>
      <c r="DL14" s="703" t="s">
        <v>196</v>
      </c>
      <c r="DM14" s="698"/>
      <c r="DN14" s="698"/>
      <c r="DO14" s="698"/>
      <c r="DP14" s="704"/>
      <c r="DQ14" s="703" t="s">
        <v>196</v>
      </c>
      <c r="DR14" s="698"/>
      <c r="DS14" s="698"/>
      <c r="DT14" s="698"/>
      <c r="DU14" s="704"/>
      <c r="DV14" s="691"/>
      <c r="DW14" s="692"/>
      <c r="DX14" s="692"/>
      <c r="DY14" s="692"/>
      <c r="DZ14" s="705"/>
      <c r="EA14" s="67"/>
    </row>
    <row r="15" spans="1:131" s="47" customFormat="1" ht="26.25" customHeight="1" x14ac:dyDescent="0.2">
      <c r="A15" s="52">
        <v>9</v>
      </c>
      <c r="B15" s="691"/>
      <c r="C15" s="692"/>
      <c r="D15" s="692"/>
      <c r="E15" s="692"/>
      <c r="F15" s="692"/>
      <c r="G15" s="692"/>
      <c r="H15" s="692"/>
      <c r="I15" s="692"/>
      <c r="J15" s="692"/>
      <c r="K15" s="692"/>
      <c r="L15" s="692"/>
      <c r="M15" s="692"/>
      <c r="N15" s="692"/>
      <c r="O15" s="692"/>
      <c r="P15" s="693"/>
      <c r="Q15" s="694"/>
      <c r="R15" s="695"/>
      <c r="S15" s="695"/>
      <c r="T15" s="695"/>
      <c r="U15" s="695"/>
      <c r="V15" s="695"/>
      <c r="W15" s="695"/>
      <c r="X15" s="695"/>
      <c r="Y15" s="695"/>
      <c r="Z15" s="695"/>
      <c r="AA15" s="695"/>
      <c r="AB15" s="695"/>
      <c r="AC15" s="695"/>
      <c r="AD15" s="695"/>
      <c r="AE15" s="696"/>
      <c r="AF15" s="697"/>
      <c r="AG15" s="698"/>
      <c r="AH15" s="698"/>
      <c r="AI15" s="698"/>
      <c r="AJ15" s="699"/>
      <c r="AK15" s="700"/>
      <c r="AL15" s="695"/>
      <c r="AM15" s="695"/>
      <c r="AN15" s="695"/>
      <c r="AO15" s="695"/>
      <c r="AP15" s="695"/>
      <c r="AQ15" s="695"/>
      <c r="AR15" s="695"/>
      <c r="AS15" s="695"/>
      <c r="AT15" s="695"/>
      <c r="AU15" s="701"/>
      <c r="AV15" s="701"/>
      <c r="AW15" s="701"/>
      <c r="AX15" s="701"/>
      <c r="AY15" s="702"/>
      <c r="AZ15" s="56"/>
      <c r="BA15" s="56"/>
      <c r="BB15" s="56"/>
      <c r="BC15" s="56"/>
      <c r="BD15" s="56"/>
      <c r="BE15" s="67"/>
      <c r="BF15" s="67"/>
      <c r="BG15" s="67"/>
      <c r="BH15" s="67"/>
      <c r="BI15" s="67"/>
      <c r="BJ15" s="67"/>
      <c r="BK15" s="67"/>
      <c r="BL15" s="67"/>
      <c r="BM15" s="67"/>
      <c r="BN15" s="67"/>
      <c r="BO15" s="67"/>
      <c r="BP15" s="67"/>
      <c r="BQ15" s="52">
        <v>9</v>
      </c>
      <c r="BR15" s="72"/>
      <c r="BS15" s="691"/>
      <c r="BT15" s="692"/>
      <c r="BU15" s="692"/>
      <c r="BV15" s="692"/>
      <c r="BW15" s="692"/>
      <c r="BX15" s="692"/>
      <c r="BY15" s="692"/>
      <c r="BZ15" s="692"/>
      <c r="CA15" s="692"/>
      <c r="CB15" s="692"/>
      <c r="CC15" s="692"/>
      <c r="CD15" s="692"/>
      <c r="CE15" s="692"/>
      <c r="CF15" s="692"/>
      <c r="CG15" s="693"/>
      <c r="CH15" s="703"/>
      <c r="CI15" s="698"/>
      <c r="CJ15" s="698"/>
      <c r="CK15" s="698"/>
      <c r="CL15" s="704"/>
      <c r="CM15" s="703"/>
      <c r="CN15" s="698"/>
      <c r="CO15" s="698"/>
      <c r="CP15" s="698"/>
      <c r="CQ15" s="704"/>
      <c r="CR15" s="703"/>
      <c r="CS15" s="698"/>
      <c r="CT15" s="698"/>
      <c r="CU15" s="698"/>
      <c r="CV15" s="704"/>
      <c r="CW15" s="703"/>
      <c r="CX15" s="698"/>
      <c r="CY15" s="698"/>
      <c r="CZ15" s="698"/>
      <c r="DA15" s="704"/>
      <c r="DB15" s="703"/>
      <c r="DC15" s="698"/>
      <c r="DD15" s="698"/>
      <c r="DE15" s="698"/>
      <c r="DF15" s="704"/>
      <c r="DG15" s="703"/>
      <c r="DH15" s="698"/>
      <c r="DI15" s="698"/>
      <c r="DJ15" s="698"/>
      <c r="DK15" s="704"/>
      <c r="DL15" s="703"/>
      <c r="DM15" s="698"/>
      <c r="DN15" s="698"/>
      <c r="DO15" s="698"/>
      <c r="DP15" s="704"/>
      <c r="DQ15" s="703"/>
      <c r="DR15" s="698"/>
      <c r="DS15" s="698"/>
      <c r="DT15" s="698"/>
      <c r="DU15" s="704"/>
      <c r="DV15" s="691"/>
      <c r="DW15" s="692"/>
      <c r="DX15" s="692"/>
      <c r="DY15" s="692"/>
      <c r="DZ15" s="705"/>
      <c r="EA15" s="67"/>
    </row>
    <row r="16" spans="1:131" s="47" customFormat="1" ht="26.25" customHeight="1" x14ac:dyDescent="0.2">
      <c r="A16" s="52">
        <v>10</v>
      </c>
      <c r="B16" s="691"/>
      <c r="C16" s="692"/>
      <c r="D16" s="692"/>
      <c r="E16" s="692"/>
      <c r="F16" s="692"/>
      <c r="G16" s="692"/>
      <c r="H16" s="692"/>
      <c r="I16" s="692"/>
      <c r="J16" s="692"/>
      <c r="K16" s="692"/>
      <c r="L16" s="692"/>
      <c r="M16" s="692"/>
      <c r="N16" s="692"/>
      <c r="O16" s="692"/>
      <c r="P16" s="693"/>
      <c r="Q16" s="694"/>
      <c r="R16" s="695"/>
      <c r="S16" s="695"/>
      <c r="T16" s="695"/>
      <c r="U16" s="695"/>
      <c r="V16" s="695"/>
      <c r="W16" s="695"/>
      <c r="X16" s="695"/>
      <c r="Y16" s="695"/>
      <c r="Z16" s="695"/>
      <c r="AA16" s="695"/>
      <c r="AB16" s="695"/>
      <c r="AC16" s="695"/>
      <c r="AD16" s="695"/>
      <c r="AE16" s="696"/>
      <c r="AF16" s="697"/>
      <c r="AG16" s="698"/>
      <c r="AH16" s="698"/>
      <c r="AI16" s="698"/>
      <c r="AJ16" s="699"/>
      <c r="AK16" s="700"/>
      <c r="AL16" s="695"/>
      <c r="AM16" s="695"/>
      <c r="AN16" s="695"/>
      <c r="AO16" s="695"/>
      <c r="AP16" s="695"/>
      <c r="AQ16" s="695"/>
      <c r="AR16" s="695"/>
      <c r="AS16" s="695"/>
      <c r="AT16" s="695"/>
      <c r="AU16" s="701"/>
      <c r="AV16" s="701"/>
      <c r="AW16" s="701"/>
      <c r="AX16" s="701"/>
      <c r="AY16" s="702"/>
      <c r="AZ16" s="56"/>
      <c r="BA16" s="56"/>
      <c r="BB16" s="56"/>
      <c r="BC16" s="56"/>
      <c r="BD16" s="56"/>
      <c r="BE16" s="67"/>
      <c r="BF16" s="67"/>
      <c r="BG16" s="67"/>
      <c r="BH16" s="67"/>
      <c r="BI16" s="67"/>
      <c r="BJ16" s="67"/>
      <c r="BK16" s="67"/>
      <c r="BL16" s="67"/>
      <c r="BM16" s="67"/>
      <c r="BN16" s="67"/>
      <c r="BO16" s="67"/>
      <c r="BP16" s="67"/>
      <c r="BQ16" s="52">
        <v>10</v>
      </c>
      <c r="BR16" s="72"/>
      <c r="BS16" s="691"/>
      <c r="BT16" s="692"/>
      <c r="BU16" s="692"/>
      <c r="BV16" s="692"/>
      <c r="BW16" s="692"/>
      <c r="BX16" s="692"/>
      <c r="BY16" s="692"/>
      <c r="BZ16" s="692"/>
      <c r="CA16" s="692"/>
      <c r="CB16" s="692"/>
      <c r="CC16" s="692"/>
      <c r="CD16" s="692"/>
      <c r="CE16" s="692"/>
      <c r="CF16" s="692"/>
      <c r="CG16" s="693"/>
      <c r="CH16" s="703"/>
      <c r="CI16" s="698"/>
      <c r="CJ16" s="698"/>
      <c r="CK16" s="698"/>
      <c r="CL16" s="704"/>
      <c r="CM16" s="703"/>
      <c r="CN16" s="698"/>
      <c r="CO16" s="698"/>
      <c r="CP16" s="698"/>
      <c r="CQ16" s="704"/>
      <c r="CR16" s="703"/>
      <c r="CS16" s="698"/>
      <c r="CT16" s="698"/>
      <c r="CU16" s="698"/>
      <c r="CV16" s="704"/>
      <c r="CW16" s="703"/>
      <c r="CX16" s="698"/>
      <c r="CY16" s="698"/>
      <c r="CZ16" s="698"/>
      <c r="DA16" s="704"/>
      <c r="DB16" s="703"/>
      <c r="DC16" s="698"/>
      <c r="DD16" s="698"/>
      <c r="DE16" s="698"/>
      <c r="DF16" s="704"/>
      <c r="DG16" s="703"/>
      <c r="DH16" s="698"/>
      <c r="DI16" s="698"/>
      <c r="DJ16" s="698"/>
      <c r="DK16" s="704"/>
      <c r="DL16" s="703"/>
      <c r="DM16" s="698"/>
      <c r="DN16" s="698"/>
      <c r="DO16" s="698"/>
      <c r="DP16" s="704"/>
      <c r="DQ16" s="703"/>
      <c r="DR16" s="698"/>
      <c r="DS16" s="698"/>
      <c r="DT16" s="698"/>
      <c r="DU16" s="704"/>
      <c r="DV16" s="691"/>
      <c r="DW16" s="692"/>
      <c r="DX16" s="692"/>
      <c r="DY16" s="692"/>
      <c r="DZ16" s="705"/>
      <c r="EA16" s="67"/>
    </row>
    <row r="17" spans="1:131" s="47" customFormat="1" ht="26.25" customHeight="1" x14ac:dyDescent="0.2">
      <c r="A17" s="52">
        <v>11</v>
      </c>
      <c r="B17" s="691"/>
      <c r="C17" s="692"/>
      <c r="D17" s="692"/>
      <c r="E17" s="692"/>
      <c r="F17" s="692"/>
      <c r="G17" s="692"/>
      <c r="H17" s="692"/>
      <c r="I17" s="692"/>
      <c r="J17" s="692"/>
      <c r="K17" s="692"/>
      <c r="L17" s="692"/>
      <c r="M17" s="692"/>
      <c r="N17" s="692"/>
      <c r="O17" s="692"/>
      <c r="P17" s="693"/>
      <c r="Q17" s="694"/>
      <c r="R17" s="695"/>
      <c r="S17" s="695"/>
      <c r="T17" s="695"/>
      <c r="U17" s="695"/>
      <c r="V17" s="695"/>
      <c r="W17" s="695"/>
      <c r="X17" s="695"/>
      <c r="Y17" s="695"/>
      <c r="Z17" s="695"/>
      <c r="AA17" s="695"/>
      <c r="AB17" s="695"/>
      <c r="AC17" s="695"/>
      <c r="AD17" s="695"/>
      <c r="AE17" s="696"/>
      <c r="AF17" s="697"/>
      <c r="AG17" s="698"/>
      <c r="AH17" s="698"/>
      <c r="AI17" s="698"/>
      <c r="AJ17" s="699"/>
      <c r="AK17" s="700"/>
      <c r="AL17" s="695"/>
      <c r="AM17" s="695"/>
      <c r="AN17" s="695"/>
      <c r="AO17" s="695"/>
      <c r="AP17" s="695"/>
      <c r="AQ17" s="695"/>
      <c r="AR17" s="695"/>
      <c r="AS17" s="695"/>
      <c r="AT17" s="695"/>
      <c r="AU17" s="701"/>
      <c r="AV17" s="701"/>
      <c r="AW17" s="701"/>
      <c r="AX17" s="701"/>
      <c r="AY17" s="702"/>
      <c r="AZ17" s="56"/>
      <c r="BA17" s="56"/>
      <c r="BB17" s="56"/>
      <c r="BC17" s="56"/>
      <c r="BD17" s="56"/>
      <c r="BE17" s="67"/>
      <c r="BF17" s="67"/>
      <c r="BG17" s="67"/>
      <c r="BH17" s="67"/>
      <c r="BI17" s="67"/>
      <c r="BJ17" s="67"/>
      <c r="BK17" s="67"/>
      <c r="BL17" s="67"/>
      <c r="BM17" s="67"/>
      <c r="BN17" s="67"/>
      <c r="BO17" s="67"/>
      <c r="BP17" s="67"/>
      <c r="BQ17" s="52">
        <v>11</v>
      </c>
      <c r="BR17" s="72"/>
      <c r="BS17" s="691"/>
      <c r="BT17" s="692"/>
      <c r="BU17" s="692"/>
      <c r="BV17" s="692"/>
      <c r="BW17" s="692"/>
      <c r="BX17" s="692"/>
      <c r="BY17" s="692"/>
      <c r="BZ17" s="692"/>
      <c r="CA17" s="692"/>
      <c r="CB17" s="692"/>
      <c r="CC17" s="692"/>
      <c r="CD17" s="692"/>
      <c r="CE17" s="692"/>
      <c r="CF17" s="692"/>
      <c r="CG17" s="693"/>
      <c r="CH17" s="703"/>
      <c r="CI17" s="698"/>
      <c r="CJ17" s="698"/>
      <c r="CK17" s="698"/>
      <c r="CL17" s="704"/>
      <c r="CM17" s="703"/>
      <c r="CN17" s="698"/>
      <c r="CO17" s="698"/>
      <c r="CP17" s="698"/>
      <c r="CQ17" s="704"/>
      <c r="CR17" s="703"/>
      <c r="CS17" s="698"/>
      <c r="CT17" s="698"/>
      <c r="CU17" s="698"/>
      <c r="CV17" s="704"/>
      <c r="CW17" s="703"/>
      <c r="CX17" s="698"/>
      <c r="CY17" s="698"/>
      <c r="CZ17" s="698"/>
      <c r="DA17" s="704"/>
      <c r="DB17" s="703"/>
      <c r="DC17" s="698"/>
      <c r="DD17" s="698"/>
      <c r="DE17" s="698"/>
      <c r="DF17" s="704"/>
      <c r="DG17" s="703"/>
      <c r="DH17" s="698"/>
      <c r="DI17" s="698"/>
      <c r="DJ17" s="698"/>
      <c r="DK17" s="704"/>
      <c r="DL17" s="703"/>
      <c r="DM17" s="698"/>
      <c r="DN17" s="698"/>
      <c r="DO17" s="698"/>
      <c r="DP17" s="704"/>
      <c r="DQ17" s="703"/>
      <c r="DR17" s="698"/>
      <c r="DS17" s="698"/>
      <c r="DT17" s="698"/>
      <c r="DU17" s="704"/>
      <c r="DV17" s="691"/>
      <c r="DW17" s="692"/>
      <c r="DX17" s="692"/>
      <c r="DY17" s="692"/>
      <c r="DZ17" s="705"/>
      <c r="EA17" s="67"/>
    </row>
    <row r="18" spans="1:131" s="47" customFormat="1" ht="26.25" customHeight="1" x14ac:dyDescent="0.2">
      <c r="A18" s="52">
        <v>12</v>
      </c>
      <c r="B18" s="691"/>
      <c r="C18" s="692"/>
      <c r="D18" s="692"/>
      <c r="E18" s="692"/>
      <c r="F18" s="692"/>
      <c r="G18" s="692"/>
      <c r="H18" s="692"/>
      <c r="I18" s="692"/>
      <c r="J18" s="692"/>
      <c r="K18" s="692"/>
      <c r="L18" s="692"/>
      <c r="M18" s="692"/>
      <c r="N18" s="692"/>
      <c r="O18" s="692"/>
      <c r="P18" s="693"/>
      <c r="Q18" s="694"/>
      <c r="R18" s="695"/>
      <c r="S18" s="695"/>
      <c r="T18" s="695"/>
      <c r="U18" s="695"/>
      <c r="V18" s="695"/>
      <c r="W18" s="695"/>
      <c r="X18" s="695"/>
      <c r="Y18" s="695"/>
      <c r="Z18" s="695"/>
      <c r="AA18" s="695"/>
      <c r="AB18" s="695"/>
      <c r="AC18" s="695"/>
      <c r="AD18" s="695"/>
      <c r="AE18" s="696"/>
      <c r="AF18" s="697"/>
      <c r="AG18" s="698"/>
      <c r="AH18" s="698"/>
      <c r="AI18" s="698"/>
      <c r="AJ18" s="699"/>
      <c r="AK18" s="700"/>
      <c r="AL18" s="695"/>
      <c r="AM18" s="695"/>
      <c r="AN18" s="695"/>
      <c r="AO18" s="695"/>
      <c r="AP18" s="695"/>
      <c r="AQ18" s="695"/>
      <c r="AR18" s="695"/>
      <c r="AS18" s="695"/>
      <c r="AT18" s="695"/>
      <c r="AU18" s="701"/>
      <c r="AV18" s="701"/>
      <c r="AW18" s="701"/>
      <c r="AX18" s="701"/>
      <c r="AY18" s="702"/>
      <c r="AZ18" s="56"/>
      <c r="BA18" s="56"/>
      <c r="BB18" s="56"/>
      <c r="BC18" s="56"/>
      <c r="BD18" s="56"/>
      <c r="BE18" s="67"/>
      <c r="BF18" s="67"/>
      <c r="BG18" s="67"/>
      <c r="BH18" s="67"/>
      <c r="BI18" s="67"/>
      <c r="BJ18" s="67"/>
      <c r="BK18" s="67"/>
      <c r="BL18" s="67"/>
      <c r="BM18" s="67"/>
      <c r="BN18" s="67"/>
      <c r="BO18" s="67"/>
      <c r="BP18" s="67"/>
      <c r="BQ18" s="52">
        <v>12</v>
      </c>
      <c r="BR18" s="72"/>
      <c r="BS18" s="691"/>
      <c r="BT18" s="692"/>
      <c r="BU18" s="692"/>
      <c r="BV18" s="692"/>
      <c r="BW18" s="692"/>
      <c r="BX18" s="692"/>
      <c r="BY18" s="692"/>
      <c r="BZ18" s="692"/>
      <c r="CA18" s="692"/>
      <c r="CB18" s="692"/>
      <c r="CC18" s="692"/>
      <c r="CD18" s="692"/>
      <c r="CE18" s="692"/>
      <c r="CF18" s="692"/>
      <c r="CG18" s="693"/>
      <c r="CH18" s="703"/>
      <c r="CI18" s="698"/>
      <c r="CJ18" s="698"/>
      <c r="CK18" s="698"/>
      <c r="CL18" s="704"/>
      <c r="CM18" s="703"/>
      <c r="CN18" s="698"/>
      <c r="CO18" s="698"/>
      <c r="CP18" s="698"/>
      <c r="CQ18" s="704"/>
      <c r="CR18" s="703"/>
      <c r="CS18" s="698"/>
      <c r="CT18" s="698"/>
      <c r="CU18" s="698"/>
      <c r="CV18" s="704"/>
      <c r="CW18" s="703"/>
      <c r="CX18" s="698"/>
      <c r="CY18" s="698"/>
      <c r="CZ18" s="698"/>
      <c r="DA18" s="704"/>
      <c r="DB18" s="703"/>
      <c r="DC18" s="698"/>
      <c r="DD18" s="698"/>
      <c r="DE18" s="698"/>
      <c r="DF18" s="704"/>
      <c r="DG18" s="703"/>
      <c r="DH18" s="698"/>
      <c r="DI18" s="698"/>
      <c r="DJ18" s="698"/>
      <c r="DK18" s="704"/>
      <c r="DL18" s="703"/>
      <c r="DM18" s="698"/>
      <c r="DN18" s="698"/>
      <c r="DO18" s="698"/>
      <c r="DP18" s="704"/>
      <c r="DQ18" s="703"/>
      <c r="DR18" s="698"/>
      <c r="DS18" s="698"/>
      <c r="DT18" s="698"/>
      <c r="DU18" s="704"/>
      <c r="DV18" s="691"/>
      <c r="DW18" s="692"/>
      <c r="DX18" s="692"/>
      <c r="DY18" s="692"/>
      <c r="DZ18" s="705"/>
      <c r="EA18" s="67"/>
    </row>
    <row r="19" spans="1:131" s="47" customFormat="1" ht="26.25" customHeight="1" x14ac:dyDescent="0.2">
      <c r="A19" s="52">
        <v>13</v>
      </c>
      <c r="B19" s="691"/>
      <c r="C19" s="692"/>
      <c r="D19" s="692"/>
      <c r="E19" s="692"/>
      <c r="F19" s="692"/>
      <c r="G19" s="692"/>
      <c r="H19" s="692"/>
      <c r="I19" s="692"/>
      <c r="J19" s="692"/>
      <c r="K19" s="692"/>
      <c r="L19" s="692"/>
      <c r="M19" s="692"/>
      <c r="N19" s="692"/>
      <c r="O19" s="692"/>
      <c r="P19" s="693"/>
      <c r="Q19" s="694"/>
      <c r="R19" s="695"/>
      <c r="S19" s="695"/>
      <c r="T19" s="695"/>
      <c r="U19" s="695"/>
      <c r="V19" s="695"/>
      <c r="W19" s="695"/>
      <c r="X19" s="695"/>
      <c r="Y19" s="695"/>
      <c r="Z19" s="695"/>
      <c r="AA19" s="695"/>
      <c r="AB19" s="695"/>
      <c r="AC19" s="695"/>
      <c r="AD19" s="695"/>
      <c r="AE19" s="696"/>
      <c r="AF19" s="697"/>
      <c r="AG19" s="698"/>
      <c r="AH19" s="698"/>
      <c r="AI19" s="698"/>
      <c r="AJ19" s="699"/>
      <c r="AK19" s="700"/>
      <c r="AL19" s="695"/>
      <c r="AM19" s="695"/>
      <c r="AN19" s="695"/>
      <c r="AO19" s="695"/>
      <c r="AP19" s="695"/>
      <c r="AQ19" s="695"/>
      <c r="AR19" s="695"/>
      <c r="AS19" s="695"/>
      <c r="AT19" s="695"/>
      <c r="AU19" s="701"/>
      <c r="AV19" s="701"/>
      <c r="AW19" s="701"/>
      <c r="AX19" s="701"/>
      <c r="AY19" s="702"/>
      <c r="AZ19" s="56"/>
      <c r="BA19" s="56"/>
      <c r="BB19" s="56"/>
      <c r="BC19" s="56"/>
      <c r="BD19" s="56"/>
      <c r="BE19" s="67"/>
      <c r="BF19" s="67"/>
      <c r="BG19" s="67"/>
      <c r="BH19" s="67"/>
      <c r="BI19" s="67"/>
      <c r="BJ19" s="67"/>
      <c r="BK19" s="67"/>
      <c r="BL19" s="67"/>
      <c r="BM19" s="67"/>
      <c r="BN19" s="67"/>
      <c r="BO19" s="67"/>
      <c r="BP19" s="67"/>
      <c r="BQ19" s="52">
        <v>13</v>
      </c>
      <c r="BR19" s="72"/>
      <c r="BS19" s="691"/>
      <c r="BT19" s="692"/>
      <c r="BU19" s="692"/>
      <c r="BV19" s="692"/>
      <c r="BW19" s="692"/>
      <c r="BX19" s="692"/>
      <c r="BY19" s="692"/>
      <c r="BZ19" s="692"/>
      <c r="CA19" s="692"/>
      <c r="CB19" s="692"/>
      <c r="CC19" s="692"/>
      <c r="CD19" s="692"/>
      <c r="CE19" s="692"/>
      <c r="CF19" s="692"/>
      <c r="CG19" s="693"/>
      <c r="CH19" s="703"/>
      <c r="CI19" s="698"/>
      <c r="CJ19" s="698"/>
      <c r="CK19" s="698"/>
      <c r="CL19" s="704"/>
      <c r="CM19" s="703"/>
      <c r="CN19" s="698"/>
      <c r="CO19" s="698"/>
      <c r="CP19" s="698"/>
      <c r="CQ19" s="704"/>
      <c r="CR19" s="703"/>
      <c r="CS19" s="698"/>
      <c r="CT19" s="698"/>
      <c r="CU19" s="698"/>
      <c r="CV19" s="704"/>
      <c r="CW19" s="703"/>
      <c r="CX19" s="698"/>
      <c r="CY19" s="698"/>
      <c r="CZ19" s="698"/>
      <c r="DA19" s="704"/>
      <c r="DB19" s="703"/>
      <c r="DC19" s="698"/>
      <c r="DD19" s="698"/>
      <c r="DE19" s="698"/>
      <c r="DF19" s="704"/>
      <c r="DG19" s="703"/>
      <c r="DH19" s="698"/>
      <c r="DI19" s="698"/>
      <c r="DJ19" s="698"/>
      <c r="DK19" s="704"/>
      <c r="DL19" s="703"/>
      <c r="DM19" s="698"/>
      <c r="DN19" s="698"/>
      <c r="DO19" s="698"/>
      <c r="DP19" s="704"/>
      <c r="DQ19" s="703"/>
      <c r="DR19" s="698"/>
      <c r="DS19" s="698"/>
      <c r="DT19" s="698"/>
      <c r="DU19" s="704"/>
      <c r="DV19" s="691"/>
      <c r="DW19" s="692"/>
      <c r="DX19" s="692"/>
      <c r="DY19" s="692"/>
      <c r="DZ19" s="705"/>
      <c r="EA19" s="67"/>
    </row>
    <row r="20" spans="1:131" s="47" customFormat="1" ht="26.25" customHeight="1" x14ac:dyDescent="0.2">
      <c r="A20" s="52">
        <v>14</v>
      </c>
      <c r="B20" s="691"/>
      <c r="C20" s="692"/>
      <c r="D20" s="692"/>
      <c r="E20" s="692"/>
      <c r="F20" s="692"/>
      <c r="G20" s="692"/>
      <c r="H20" s="692"/>
      <c r="I20" s="692"/>
      <c r="J20" s="692"/>
      <c r="K20" s="692"/>
      <c r="L20" s="692"/>
      <c r="M20" s="692"/>
      <c r="N20" s="692"/>
      <c r="O20" s="692"/>
      <c r="P20" s="693"/>
      <c r="Q20" s="694"/>
      <c r="R20" s="695"/>
      <c r="S20" s="695"/>
      <c r="T20" s="695"/>
      <c r="U20" s="695"/>
      <c r="V20" s="695"/>
      <c r="W20" s="695"/>
      <c r="X20" s="695"/>
      <c r="Y20" s="695"/>
      <c r="Z20" s="695"/>
      <c r="AA20" s="695"/>
      <c r="AB20" s="695"/>
      <c r="AC20" s="695"/>
      <c r="AD20" s="695"/>
      <c r="AE20" s="696"/>
      <c r="AF20" s="697"/>
      <c r="AG20" s="698"/>
      <c r="AH20" s="698"/>
      <c r="AI20" s="698"/>
      <c r="AJ20" s="699"/>
      <c r="AK20" s="700"/>
      <c r="AL20" s="695"/>
      <c r="AM20" s="695"/>
      <c r="AN20" s="695"/>
      <c r="AO20" s="695"/>
      <c r="AP20" s="695"/>
      <c r="AQ20" s="695"/>
      <c r="AR20" s="695"/>
      <c r="AS20" s="695"/>
      <c r="AT20" s="695"/>
      <c r="AU20" s="701"/>
      <c r="AV20" s="701"/>
      <c r="AW20" s="701"/>
      <c r="AX20" s="701"/>
      <c r="AY20" s="702"/>
      <c r="AZ20" s="56"/>
      <c r="BA20" s="56"/>
      <c r="BB20" s="56"/>
      <c r="BC20" s="56"/>
      <c r="BD20" s="56"/>
      <c r="BE20" s="67"/>
      <c r="BF20" s="67"/>
      <c r="BG20" s="67"/>
      <c r="BH20" s="67"/>
      <c r="BI20" s="67"/>
      <c r="BJ20" s="67"/>
      <c r="BK20" s="67"/>
      <c r="BL20" s="67"/>
      <c r="BM20" s="67"/>
      <c r="BN20" s="67"/>
      <c r="BO20" s="67"/>
      <c r="BP20" s="67"/>
      <c r="BQ20" s="52">
        <v>14</v>
      </c>
      <c r="BR20" s="72"/>
      <c r="BS20" s="691"/>
      <c r="BT20" s="692"/>
      <c r="BU20" s="692"/>
      <c r="BV20" s="692"/>
      <c r="BW20" s="692"/>
      <c r="BX20" s="692"/>
      <c r="BY20" s="692"/>
      <c r="BZ20" s="692"/>
      <c r="CA20" s="692"/>
      <c r="CB20" s="692"/>
      <c r="CC20" s="692"/>
      <c r="CD20" s="692"/>
      <c r="CE20" s="692"/>
      <c r="CF20" s="692"/>
      <c r="CG20" s="693"/>
      <c r="CH20" s="703"/>
      <c r="CI20" s="698"/>
      <c r="CJ20" s="698"/>
      <c r="CK20" s="698"/>
      <c r="CL20" s="704"/>
      <c r="CM20" s="703"/>
      <c r="CN20" s="698"/>
      <c r="CO20" s="698"/>
      <c r="CP20" s="698"/>
      <c r="CQ20" s="704"/>
      <c r="CR20" s="703"/>
      <c r="CS20" s="698"/>
      <c r="CT20" s="698"/>
      <c r="CU20" s="698"/>
      <c r="CV20" s="704"/>
      <c r="CW20" s="703"/>
      <c r="CX20" s="698"/>
      <c r="CY20" s="698"/>
      <c r="CZ20" s="698"/>
      <c r="DA20" s="704"/>
      <c r="DB20" s="703"/>
      <c r="DC20" s="698"/>
      <c r="DD20" s="698"/>
      <c r="DE20" s="698"/>
      <c r="DF20" s="704"/>
      <c r="DG20" s="703"/>
      <c r="DH20" s="698"/>
      <c r="DI20" s="698"/>
      <c r="DJ20" s="698"/>
      <c r="DK20" s="704"/>
      <c r="DL20" s="703"/>
      <c r="DM20" s="698"/>
      <c r="DN20" s="698"/>
      <c r="DO20" s="698"/>
      <c r="DP20" s="704"/>
      <c r="DQ20" s="703"/>
      <c r="DR20" s="698"/>
      <c r="DS20" s="698"/>
      <c r="DT20" s="698"/>
      <c r="DU20" s="704"/>
      <c r="DV20" s="691"/>
      <c r="DW20" s="692"/>
      <c r="DX20" s="692"/>
      <c r="DY20" s="692"/>
      <c r="DZ20" s="705"/>
      <c r="EA20" s="67"/>
    </row>
    <row r="21" spans="1:131" s="47" customFormat="1" ht="26.25" customHeight="1" x14ac:dyDescent="0.2">
      <c r="A21" s="52">
        <v>15</v>
      </c>
      <c r="B21" s="691"/>
      <c r="C21" s="692"/>
      <c r="D21" s="692"/>
      <c r="E21" s="692"/>
      <c r="F21" s="692"/>
      <c r="G21" s="692"/>
      <c r="H21" s="692"/>
      <c r="I21" s="692"/>
      <c r="J21" s="692"/>
      <c r="K21" s="692"/>
      <c r="L21" s="692"/>
      <c r="M21" s="692"/>
      <c r="N21" s="692"/>
      <c r="O21" s="692"/>
      <c r="P21" s="693"/>
      <c r="Q21" s="694"/>
      <c r="R21" s="695"/>
      <c r="S21" s="695"/>
      <c r="T21" s="695"/>
      <c r="U21" s="695"/>
      <c r="V21" s="695"/>
      <c r="W21" s="695"/>
      <c r="X21" s="695"/>
      <c r="Y21" s="695"/>
      <c r="Z21" s="695"/>
      <c r="AA21" s="695"/>
      <c r="AB21" s="695"/>
      <c r="AC21" s="695"/>
      <c r="AD21" s="695"/>
      <c r="AE21" s="696"/>
      <c r="AF21" s="697"/>
      <c r="AG21" s="698"/>
      <c r="AH21" s="698"/>
      <c r="AI21" s="698"/>
      <c r="AJ21" s="699"/>
      <c r="AK21" s="700"/>
      <c r="AL21" s="695"/>
      <c r="AM21" s="695"/>
      <c r="AN21" s="695"/>
      <c r="AO21" s="695"/>
      <c r="AP21" s="695"/>
      <c r="AQ21" s="695"/>
      <c r="AR21" s="695"/>
      <c r="AS21" s="695"/>
      <c r="AT21" s="695"/>
      <c r="AU21" s="701"/>
      <c r="AV21" s="701"/>
      <c r="AW21" s="701"/>
      <c r="AX21" s="701"/>
      <c r="AY21" s="702"/>
      <c r="AZ21" s="56"/>
      <c r="BA21" s="56"/>
      <c r="BB21" s="56"/>
      <c r="BC21" s="56"/>
      <c r="BD21" s="56"/>
      <c r="BE21" s="67"/>
      <c r="BF21" s="67"/>
      <c r="BG21" s="67"/>
      <c r="BH21" s="67"/>
      <c r="BI21" s="67"/>
      <c r="BJ21" s="67"/>
      <c r="BK21" s="67"/>
      <c r="BL21" s="67"/>
      <c r="BM21" s="67"/>
      <c r="BN21" s="67"/>
      <c r="BO21" s="67"/>
      <c r="BP21" s="67"/>
      <c r="BQ21" s="52">
        <v>15</v>
      </c>
      <c r="BR21" s="72"/>
      <c r="BS21" s="691"/>
      <c r="BT21" s="692"/>
      <c r="BU21" s="692"/>
      <c r="BV21" s="692"/>
      <c r="BW21" s="692"/>
      <c r="BX21" s="692"/>
      <c r="BY21" s="692"/>
      <c r="BZ21" s="692"/>
      <c r="CA21" s="692"/>
      <c r="CB21" s="692"/>
      <c r="CC21" s="692"/>
      <c r="CD21" s="692"/>
      <c r="CE21" s="692"/>
      <c r="CF21" s="692"/>
      <c r="CG21" s="693"/>
      <c r="CH21" s="703"/>
      <c r="CI21" s="698"/>
      <c r="CJ21" s="698"/>
      <c r="CK21" s="698"/>
      <c r="CL21" s="704"/>
      <c r="CM21" s="703"/>
      <c r="CN21" s="698"/>
      <c r="CO21" s="698"/>
      <c r="CP21" s="698"/>
      <c r="CQ21" s="704"/>
      <c r="CR21" s="703"/>
      <c r="CS21" s="698"/>
      <c r="CT21" s="698"/>
      <c r="CU21" s="698"/>
      <c r="CV21" s="704"/>
      <c r="CW21" s="703"/>
      <c r="CX21" s="698"/>
      <c r="CY21" s="698"/>
      <c r="CZ21" s="698"/>
      <c r="DA21" s="704"/>
      <c r="DB21" s="703"/>
      <c r="DC21" s="698"/>
      <c r="DD21" s="698"/>
      <c r="DE21" s="698"/>
      <c r="DF21" s="704"/>
      <c r="DG21" s="703"/>
      <c r="DH21" s="698"/>
      <c r="DI21" s="698"/>
      <c r="DJ21" s="698"/>
      <c r="DK21" s="704"/>
      <c r="DL21" s="703"/>
      <c r="DM21" s="698"/>
      <c r="DN21" s="698"/>
      <c r="DO21" s="698"/>
      <c r="DP21" s="704"/>
      <c r="DQ21" s="703"/>
      <c r="DR21" s="698"/>
      <c r="DS21" s="698"/>
      <c r="DT21" s="698"/>
      <c r="DU21" s="704"/>
      <c r="DV21" s="691"/>
      <c r="DW21" s="692"/>
      <c r="DX21" s="692"/>
      <c r="DY21" s="692"/>
      <c r="DZ21" s="705"/>
      <c r="EA21" s="67"/>
    </row>
    <row r="22" spans="1:131" s="47" customFormat="1" ht="26.25" customHeight="1" x14ac:dyDescent="0.2">
      <c r="A22" s="52">
        <v>16</v>
      </c>
      <c r="B22" s="691"/>
      <c r="C22" s="692"/>
      <c r="D22" s="692"/>
      <c r="E22" s="692"/>
      <c r="F22" s="692"/>
      <c r="G22" s="692"/>
      <c r="H22" s="692"/>
      <c r="I22" s="692"/>
      <c r="J22" s="692"/>
      <c r="K22" s="692"/>
      <c r="L22" s="692"/>
      <c r="M22" s="692"/>
      <c r="N22" s="692"/>
      <c r="O22" s="692"/>
      <c r="P22" s="693"/>
      <c r="Q22" s="723"/>
      <c r="R22" s="724"/>
      <c r="S22" s="724"/>
      <c r="T22" s="724"/>
      <c r="U22" s="724"/>
      <c r="V22" s="724"/>
      <c r="W22" s="724"/>
      <c r="X22" s="724"/>
      <c r="Y22" s="724"/>
      <c r="Z22" s="724"/>
      <c r="AA22" s="724"/>
      <c r="AB22" s="724"/>
      <c r="AC22" s="724"/>
      <c r="AD22" s="724"/>
      <c r="AE22" s="725"/>
      <c r="AF22" s="697"/>
      <c r="AG22" s="698"/>
      <c r="AH22" s="698"/>
      <c r="AI22" s="698"/>
      <c r="AJ22" s="699"/>
      <c r="AK22" s="726"/>
      <c r="AL22" s="724"/>
      <c r="AM22" s="724"/>
      <c r="AN22" s="724"/>
      <c r="AO22" s="724"/>
      <c r="AP22" s="724"/>
      <c r="AQ22" s="724"/>
      <c r="AR22" s="724"/>
      <c r="AS22" s="724"/>
      <c r="AT22" s="724"/>
      <c r="AU22" s="727"/>
      <c r="AV22" s="727"/>
      <c r="AW22" s="727"/>
      <c r="AX22" s="727"/>
      <c r="AY22" s="728"/>
      <c r="AZ22" s="706" t="s">
        <v>458</v>
      </c>
      <c r="BA22" s="706"/>
      <c r="BB22" s="706"/>
      <c r="BC22" s="706"/>
      <c r="BD22" s="707"/>
      <c r="BE22" s="67"/>
      <c r="BF22" s="67"/>
      <c r="BG22" s="67"/>
      <c r="BH22" s="67"/>
      <c r="BI22" s="67"/>
      <c r="BJ22" s="67"/>
      <c r="BK22" s="67"/>
      <c r="BL22" s="67"/>
      <c r="BM22" s="67"/>
      <c r="BN22" s="67"/>
      <c r="BO22" s="67"/>
      <c r="BP22" s="67"/>
      <c r="BQ22" s="52">
        <v>16</v>
      </c>
      <c r="BR22" s="72"/>
      <c r="BS22" s="691"/>
      <c r="BT22" s="692"/>
      <c r="BU22" s="692"/>
      <c r="BV22" s="692"/>
      <c r="BW22" s="692"/>
      <c r="BX22" s="692"/>
      <c r="BY22" s="692"/>
      <c r="BZ22" s="692"/>
      <c r="CA22" s="692"/>
      <c r="CB22" s="692"/>
      <c r="CC22" s="692"/>
      <c r="CD22" s="692"/>
      <c r="CE22" s="692"/>
      <c r="CF22" s="692"/>
      <c r="CG22" s="693"/>
      <c r="CH22" s="703"/>
      <c r="CI22" s="698"/>
      <c r="CJ22" s="698"/>
      <c r="CK22" s="698"/>
      <c r="CL22" s="704"/>
      <c r="CM22" s="703"/>
      <c r="CN22" s="698"/>
      <c r="CO22" s="698"/>
      <c r="CP22" s="698"/>
      <c r="CQ22" s="704"/>
      <c r="CR22" s="703"/>
      <c r="CS22" s="698"/>
      <c r="CT22" s="698"/>
      <c r="CU22" s="698"/>
      <c r="CV22" s="704"/>
      <c r="CW22" s="703"/>
      <c r="CX22" s="698"/>
      <c r="CY22" s="698"/>
      <c r="CZ22" s="698"/>
      <c r="DA22" s="704"/>
      <c r="DB22" s="703"/>
      <c r="DC22" s="698"/>
      <c r="DD22" s="698"/>
      <c r="DE22" s="698"/>
      <c r="DF22" s="704"/>
      <c r="DG22" s="703"/>
      <c r="DH22" s="698"/>
      <c r="DI22" s="698"/>
      <c r="DJ22" s="698"/>
      <c r="DK22" s="704"/>
      <c r="DL22" s="703"/>
      <c r="DM22" s="698"/>
      <c r="DN22" s="698"/>
      <c r="DO22" s="698"/>
      <c r="DP22" s="704"/>
      <c r="DQ22" s="703"/>
      <c r="DR22" s="698"/>
      <c r="DS22" s="698"/>
      <c r="DT22" s="698"/>
      <c r="DU22" s="704"/>
      <c r="DV22" s="691"/>
      <c r="DW22" s="692"/>
      <c r="DX22" s="692"/>
      <c r="DY22" s="692"/>
      <c r="DZ22" s="705"/>
      <c r="EA22" s="67"/>
    </row>
    <row r="23" spans="1:131" s="47" customFormat="1" ht="26.25" customHeight="1" x14ac:dyDescent="0.2">
      <c r="A23" s="53" t="s">
        <v>252</v>
      </c>
      <c r="B23" s="708" t="s">
        <v>311</v>
      </c>
      <c r="C23" s="709"/>
      <c r="D23" s="709"/>
      <c r="E23" s="709"/>
      <c r="F23" s="709"/>
      <c r="G23" s="709"/>
      <c r="H23" s="709"/>
      <c r="I23" s="709"/>
      <c r="J23" s="709"/>
      <c r="K23" s="709"/>
      <c r="L23" s="709"/>
      <c r="M23" s="709"/>
      <c r="N23" s="709"/>
      <c r="O23" s="709"/>
      <c r="P23" s="710"/>
      <c r="Q23" s="711">
        <v>209157</v>
      </c>
      <c r="R23" s="712"/>
      <c r="S23" s="712"/>
      <c r="T23" s="712"/>
      <c r="U23" s="712"/>
      <c r="V23" s="712">
        <v>203586</v>
      </c>
      <c r="W23" s="712"/>
      <c r="X23" s="712"/>
      <c r="Y23" s="712"/>
      <c r="Z23" s="712"/>
      <c r="AA23" s="712">
        <v>5571</v>
      </c>
      <c r="AB23" s="712"/>
      <c r="AC23" s="712"/>
      <c r="AD23" s="712"/>
      <c r="AE23" s="713"/>
      <c r="AF23" s="714">
        <v>3722</v>
      </c>
      <c r="AG23" s="712"/>
      <c r="AH23" s="712"/>
      <c r="AI23" s="712"/>
      <c r="AJ23" s="715"/>
      <c r="AK23" s="716"/>
      <c r="AL23" s="717"/>
      <c r="AM23" s="717"/>
      <c r="AN23" s="717"/>
      <c r="AO23" s="717"/>
      <c r="AP23" s="712">
        <v>158390</v>
      </c>
      <c r="AQ23" s="712"/>
      <c r="AR23" s="712"/>
      <c r="AS23" s="712"/>
      <c r="AT23" s="712"/>
      <c r="AU23" s="718"/>
      <c r="AV23" s="718"/>
      <c r="AW23" s="718"/>
      <c r="AX23" s="718"/>
      <c r="AY23" s="719"/>
      <c r="AZ23" s="720" t="s">
        <v>196</v>
      </c>
      <c r="BA23" s="721"/>
      <c r="BB23" s="721"/>
      <c r="BC23" s="721"/>
      <c r="BD23" s="722"/>
      <c r="BE23" s="67"/>
      <c r="BF23" s="67"/>
      <c r="BG23" s="67"/>
      <c r="BH23" s="67"/>
      <c r="BI23" s="67"/>
      <c r="BJ23" s="67"/>
      <c r="BK23" s="67"/>
      <c r="BL23" s="67"/>
      <c r="BM23" s="67"/>
      <c r="BN23" s="67"/>
      <c r="BO23" s="67"/>
      <c r="BP23" s="67"/>
      <c r="BQ23" s="52">
        <v>17</v>
      </c>
      <c r="BR23" s="72"/>
      <c r="BS23" s="691"/>
      <c r="BT23" s="692"/>
      <c r="BU23" s="692"/>
      <c r="BV23" s="692"/>
      <c r="BW23" s="692"/>
      <c r="BX23" s="692"/>
      <c r="BY23" s="692"/>
      <c r="BZ23" s="692"/>
      <c r="CA23" s="692"/>
      <c r="CB23" s="692"/>
      <c r="CC23" s="692"/>
      <c r="CD23" s="692"/>
      <c r="CE23" s="692"/>
      <c r="CF23" s="692"/>
      <c r="CG23" s="693"/>
      <c r="CH23" s="703"/>
      <c r="CI23" s="698"/>
      <c r="CJ23" s="698"/>
      <c r="CK23" s="698"/>
      <c r="CL23" s="704"/>
      <c r="CM23" s="703"/>
      <c r="CN23" s="698"/>
      <c r="CO23" s="698"/>
      <c r="CP23" s="698"/>
      <c r="CQ23" s="704"/>
      <c r="CR23" s="703"/>
      <c r="CS23" s="698"/>
      <c r="CT23" s="698"/>
      <c r="CU23" s="698"/>
      <c r="CV23" s="704"/>
      <c r="CW23" s="703"/>
      <c r="CX23" s="698"/>
      <c r="CY23" s="698"/>
      <c r="CZ23" s="698"/>
      <c r="DA23" s="704"/>
      <c r="DB23" s="703"/>
      <c r="DC23" s="698"/>
      <c r="DD23" s="698"/>
      <c r="DE23" s="698"/>
      <c r="DF23" s="704"/>
      <c r="DG23" s="703"/>
      <c r="DH23" s="698"/>
      <c r="DI23" s="698"/>
      <c r="DJ23" s="698"/>
      <c r="DK23" s="704"/>
      <c r="DL23" s="703"/>
      <c r="DM23" s="698"/>
      <c r="DN23" s="698"/>
      <c r="DO23" s="698"/>
      <c r="DP23" s="704"/>
      <c r="DQ23" s="703"/>
      <c r="DR23" s="698"/>
      <c r="DS23" s="698"/>
      <c r="DT23" s="698"/>
      <c r="DU23" s="704"/>
      <c r="DV23" s="691"/>
      <c r="DW23" s="692"/>
      <c r="DX23" s="692"/>
      <c r="DY23" s="692"/>
      <c r="DZ23" s="705"/>
      <c r="EA23" s="67"/>
    </row>
    <row r="24" spans="1:131" s="47" customFormat="1" ht="26.25" customHeight="1" x14ac:dyDescent="0.2">
      <c r="A24" s="729" t="s">
        <v>388</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56"/>
      <c r="BA24" s="56"/>
      <c r="BB24" s="56"/>
      <c r="BC24" s="56"/>
      <c r="BD24" s="56"/>
      <c r="BE24" s="67"/>
      <c r="BF24" s="67"/>
      <c r="BG24" s="67"/>
      <c r="BH24" s="67"/>
      <c r="BI24" s="67"/>
      <c r="BJ24" s="67"/>
      <c r="BK24" s="67"/>
      <c r="BL24" s="67"/>
      <c r="BM24" s="67"/>
      <c r="BN24" s="67"/>
      <c r="BO24" s="67"/>
      <c r="BP24" s="67"/>
      <c r="BQ24" s="52">
        <v>18</v>
      </c>
      <c r="BR24" s="72"/>
      <c r="BS24" s="691"/>
      <c r="BT24" s="692"/>
      <c r="BU24" s="692"/>
      <c r="BV24" s="692"/>
      <c r="BW24" s="692"/>
      <c r="BX24" s="692"/>
      <c r="BY24" s="692"/>
      <c r="BZ24" s="692"/>
      <c r="CA24" s="692"/>
      <c r="CB24" s="692"/>
      <c r="CC24" s="692"/>
      <c r="CD24" s="692"/>
      <c r="CE24" s="692"/>
      <c r="CF24" s="692"/>
      <c r="CG24" s="693"/>
      <c r="CH24" s="703"/>
      <c r="CI24" s="698"/>
      <c r="CJ24" s="698"/>
      <c r="CK24" s="698"/>
      <c r="CL24" s="704"/>
      <c r="CM24" s="703"/>
      <c r="CN24" s="698"/>
      <c r="CO24" s="698"/>
      <c r="CP24" s="698"/>
      <c r="CQ24" s="704"/>
      <c r="CR24" s="703"/>
      <c r="CS24" s="698"/>
      <c r="CT24" s="698"/>
      <c r="CU24" s="698"/>
      <c r="CV24" s="704"/>
      <c r="CW24" s="703"/>
      <c r="CX24" s="698"/>
      <c r="CY24" s="698"/>
      <c r="CZ24" s="698"/>
      <c r="DA24" s="704"/>
      <c r="DB24" s="703"/>
      <c r="DC24" s="698"/>
      <c r="DD24" s="698"/>
      <c r="DE24" s="698"/>
      <c r="DF24" s="704"/>
      <c r="DG24" s="703"/>
      <c r="DH24" s="698"/>
      <c r="DI24" s="698"/>
      <c r="DJ24" s="698"/>
      <c r="DK24" s="704"/>
      <c r="DL24" s="703"/>
      <c r="DM24" s="698"/>
      <c r="DN24" s="698"/>
      <c r="DO24" s="698"/>
      <c r="DP24" s="704"/>
      <c r="DQ24" s="703"/>
      <c r="DR24" s="698"/>
      <c r="DS24" s="698"/>
      <c r="DT24" s="698"/>
      <c r="DU24" s="704"/>
      <c r="DV24" s="691"/>
      <c r="DW24" s="692"/>
      <c r="DX24" s="692"/>
      <c r="DY24" s="692"/>
      <c r="DZ24" s="705"/>
      <c r="EA24" s="67"/>
    </row>
    <row r="25" spans="1:131" ht="26.25" customHeight="1" x14ac:dyDescent="0.2">
      <c r="A25" s="653" t="s">
        <v>424</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91"/>
      <c r="BT25" s="692"/>
      <c r="BU25" s="692"/>
      <c r="BV25" s="692"/>
      <c r="BW25" s="692"/>
      <c r="BX25" s="692"/>
      <c r="BY25" s="692"/>
      <c r="BZ25" s="692"/>
      <c r="CA25" s="692"/>
      <c r="CB25" s="692"/>
      <c r="CC25" s="692"/>
      <c r="CD25" s="692"/>
      <c r="CE25" s="692"/>
      <c r="CF25" s="692"/>
      <c r="CG25" s="693"/>
      <c r="CH25" s="703"/>
      <c r="CI25" s="698"/>
      <c r="CJ25" s="698"/>
      <c r="CK25" s="698"/>
      <c r="CL25" s="704"/>
      <c r="CM25" s="703"/>
      <c r="CN25" s="698"/>
      <c r="CO25" s="698"/>
      <c r="CP25" s="698"/>
      <c r="CQ25" s="704"/>
      <c r="CR25" s="703"/>
      <c r="CS25" s="698"/>
      <c r="CT25" s="698"/>
      <c r="CU25" s="698"/>
      <c r="CV25" s="704"/>
      <c r="CW25" s="703"/>
      <c r="CX25" s="698"/>
      <c r="CY25" s="698"/>
      <c r="CZ25" s="698"/>
      <c r="DA25" s="704"/>
      <c r="DB25" s="703"/>
      <c r="DC25" s="698"/>
      <c r="DD25" s="698"/>
      <c r="DE25" s="698"/>
      <c r="DF25" s="704"/>
      <c r="DG25" s="703"/>
      <c r="DH25" s="698"/>
      <c r="DI25" s="698"/>
      <c r="DJ25" s="698"/>
      <c r="DK25" s="704"/>
      <c r="DL25" s="703"/>
      <c r="DM25" s="698"/>
      <c r="DN25" s="698"/>
      <c r="DO25" s="698"/>
      <c r="DP25" s="704"/>
      <c r="DQ25" s="703"/>
      <c r="DR25" s="698"/>
      <c r="DS25" s="698"/>
      <c r="DT25" s="698"/>
      <c r="DU25" s="704"/>
      <c r="DV25" s="691"/>
      <c r="DW25" s="692"/>
      <c r="DX25" s="692"/>
      <c r="DY25" s="692"/>
      <c r="DZ25" s="705"/>
      <c r="EA25" s="48"/>
    </row>
    <row r="26" spans="1:131" ht="26.25" customHeight="1" x14ac:dyDescent="0.2">
      <c r="A26" s="677" t="s">
        <v>442</v>
      </c>
      <c r="B26" s="678"/>
      <c r="C26" s="678"/>
      <c r="D26" s="678"/>
      <c r="E26" s="678"/>
      <c r="F26" s="678"/>
      <c r="G26" s="678"/>
      <c r="H26" s="678"/>
      <c r="I26" s="678"/>
      <c r="J26" s="678"/>
      <c r="K26" s="678"/>
      <c r="L26" s="678"/>
      <c r="M26" s="678"/>
      <c r="N26" s="678"/>
      <c r="O26" s="678"/>
      <c r="P26" s="679"/>
      <c r="Q26" s="671" t="s">
        <v>460</v>
      </c>
      <c r="R26" s="672"/>
      <c r="S26" s="672"/>
      <c r="T26" s="672"/>
      <c r="U26" s="683"/>
      <c r="V26" s="671" t="s">
        <v>461</v>
      </c>
      <c r="W26" s="672"/>
      <c r="X26" s="672"/>
      <c r="Y26" s="672"/>
      <c r="Z26" s="683"/>
      <c r="AA26" s="671" t="s">
        <v>309</v>
      </c>
      <c r="AB26" s="672"/>
      <c r="AC26" s="672"/>
      <c r="AD26" s="672"/>
      <c r="AE26" s="672"/>
      <c r="AF26" s="975" t="s">
        <v>249</v>
      </c>
      <c r="AG26" s="976"/>
      <c r="AH26" s="976"/>
      <c r="AI26" s="976"/>
      <c r="AJ26" s="977"/>
      <c r="AK26" s="672" t="s">
        <v>393</v>
      </c>
      <c r="AL26" s="672"/>
      <c r="AM26" s="672"/>
      <c r="AN26" s="672"/>
      <c r="AO26" s="683"/>
      <c r="AP26" s="671" t="s">
        <v>361</v>
      </c>
      <c r="AQ26" s="672"/>
      <c r="AR26" s="672"/>
      <c r="AS26" s="672"/>
      <c r="AT26" s="683"/>
      <c r="AU26" s="671" t="s">
        <v>462</v>
      </c>
      <c r="AV26" s="672"/>
      <c r="AW26" s="672"/>
      <c r="AX26" s="672"/>
      <c r="AY26" s="683"/>
      <c r="AZ26" s="671" t="s">
        <v>463</v>
      </c>
      <c r="BA26" s="672"/>
      <c r="BB26" s="672"/>
      <c r="BC26" s="672"/>
      <c r="BD26" s="683"/>
      <c r="BE26" s="671" t="s">
        <v>450</v>
      </c>
      <c r="BF26" s="672"/>
      <c r="BG26" s="672"/>
      <c r="BH26" s="672"/>
      <c r="BI26" s="673"/>
      <c r="BJ26" s="56"/>
      <c r="BK26" s="56"/>
      <c r="BL26" s="56"/>
      <c r="BM26" s="56"/>
      <c r="BN26" s="56"/>
      <c r="BO26" s="55"/>
      <c r="BP26" s="55"/>
      <c r="BQ26" s="52">
        <v>20</v>
      </c>
      <c r="BR26" s="72"/>
      <c r="BS26" s="691"/>
      <c r="BT26" s="692"/>
      <c r="BU26" s="692"/>
      <c r="BV26" s="692"/>
      <c r="BW26" s="692"/>
      <c r="BX26" s="692"/>
      <c r="BY26" s="692"/>
      <c r="BZ26" s="692"/>
      <c r="CA26" s="692"/>
      <c r="CB26" s="692"/>
      <c r="CC26" s="692"/>
      <c r="CD26" s="692"/>
      <c r="CE26" s="692"/>
      <c r="CF26" s="692"/>
      <c r="CG26" s="693"/>
      <c r="CH26" s="703"/>
      <c r="CI26" s="698"/>
      <c r="CJ26" s="698"/>
      <c r="CK26" s="698"/>
      <c r="CL26" s="704"/>
      <c r="CM26" s="703"/>
      <c r="CN26" s="698"/>
      <c r="CO26" s="698"/>
      <c r="CP26" s="698"/>
      <c r="CQ26" s="704"/>
      <c r="CR26" s="703"/>
      <c r="CS26" s="698"/>
      <c r="CT26" s="698"/>
      <c r="CU26" s="698"/>
      <c r="CV26" s="704"/>
      <c r="CW26" s="703"/>
      <c r="CX26" s="698"/>
      <c r="CY26" s="698"/>
      <c r="CZ26" s="698"/>
      <c r="DA26" s="704"/>
      <c r="DB26" s="703"/>
      <c r="DC26" s="698"/>
      <c r="DD26" s="698"/>
      <c r="DE26" s="698"/>
      <c r="DF26" s="704"/>
      <c r="DG26" s="703"/>
      <c r="DH26" s="698"/>
      <c r="DI26" s="698"/>
      <c r="DJ26" s="698"/>
      <c r="DK26" s="704"/>
      <c r="DL26" s="703"/>
      <c r="DM26" s="698"/>
      <c r="DN26" s="698"/>
      <c r="DO26" s="698"/>
      <c r="DP26" s="704"/>
      <c r="DQ26" s="703"/>
      <c r="DR26" s="698"/>
      <c r="DS26" s="698"/>
      <c r="DT26" s="698"/>
      <c r="DU26" s="704"/>
      <c r="DV26" s="691"/>
      <c r="DW26" s="692"/>
      <c r="DX26" s="692"/>
      <c r="DY26" s="692"/>
      <c r="DZ26" s="705"/>
      <c r="EA26" s="48"/>
    </row>
    <row r="27" spans="1:131" ht="26.25" customHeight="1" x14ac:dyDescent="0.2">
      <c r="A27" s="680"/>
      <c r="B27" s="681"/>
      <c r="C27" s="681"/>
      <c r="D27" s="681"/>
      <c r="E27" s="681"/>
      <c r="F27" s="681"/>
      <c r="G27" s="681"/>
      <c r="H27" s="681"/>
      <c r="I27" s="681"/>
      <c r="J27" s="681"/>
      <c r="K27" s="681"/>
      <c r="L27" s="681"/>
      <c r="M27" s="681"/>
      <c r="N27" s="681"/>
      <c r="O27" s="681"/>
      <c r="P27" s="682"/>
      <c r="Q27" s="674"/>
      <c r="R27" s="675"/>
      <c r="S27" s="675"/>
      <c r="T27" s="675"/>
      <c r="U27" s="684"/>
      <c r="V27" s="674"/>
      <c r="W27" s="675"/>
      <c r="X27" s="675"/>
      <c r="Y27" s="675"/>
      <c r="Z27" s="684"/>
      <c r="AA27" s="674"/>
      <c r="AB27" s="675"/>
      <c r="AC27" s="675"/>
      <c r="AD27" s="675"/>
      <c r="AE27" s="675"/>
      <c r="AF27" s="978"/>
      <c r="AG27" s="979"/>
      <c r="AH27" s="979"/>
      <c r="AI27" s="979"/>
      <c r="AJ27" s="980"/>
      <c r="AK27" s="675"/>
      <c r="AL27" s="675"/>
      <c r="AM27" s="675"/>
      <c r="AN27" s="675"/>
      <c r="AO27" s="684"/>
      <c r="AP27" s="674"/>
      <c r="AQ27" s="675"/>
      <c r="AR27" s="675"/>
      <c r="AS27" s="675"/>
      <c r="AT27" s="684"/>
      <c r="AU27" s="674"/>
      <c r="AV27" s="675"/>
      <c r="AW27" s="675"/>
      <c r="AX27" s="675"/>
      <c r="AY27" s="684"/>
      <c r="AZ27" s="674"/>
      <c r="BA27" s="675"/>
      <c r="BB27" s="675"/>
      <c r="BC27" s="675"/>
      <c r="BD27" s="684"/>
      <c r="BE27" s="674"/>
      <c r="BF27" s="675"/>
      <c r="BG27" s="675"/>
      <c r="BH27" s="675"/>
      <c r="BI27" s="676"/>
      <c r="BJ27" s="56"/>
      <c r="BK27" s="56"/>
      <c r="BL27" s="56"/>
      <c r="BM27" s="56"/>
      <c r="BN27" s="56"/>
      <c r="BO27" s="55"/>
      <c r="BP27" s="55"/>
      <c r="BQ27" s="52">
        <v>21</v>
      </c>
      <c r="BR27" s="72"/>
      <c r="BS27" s="691"/>
      <c r="BT27" s="692"/>
      <c r="BU27" s="692"/>
      <c r="BV27" s="692"/>
      <c r="BW27" s="692"/>
      <c r="BX27" s="692"/>
      <c r="BY27" s="692"/>
      <c r="BZ27" s="692"/>
      <c r="CA27" s="692"/>
      <c r="CB27" s="692"/>
      <c r="CC27" s="692"/>
      <c r="CD27" s="692"/>
      <c r="CE27" s="692"/>
      <c r="CF27" s="692"/>
      <c r="CG27" s="693"/>
      <c r="CH27" s="703"/>
      <c r="CI27" s="698"/>
      <c r="CJ27" s="698"/>
      <c r="CK27" s="698"/>
      <c r="CL27" s="704"/>
      <c r="CM27" s="703"/>
      <c r="CN27" s="698"/>
      <c r="CO27" s="698"/>
      <c r="CP27" s="698"/>
      <c r="CQ27" s="704"/>
      <c r="CR27" s="703"/>
      <c r="CS27" s="698"/>
      <c r="CT27" s="698"/>
      <c r="CU27" s="698"/>
      <c r="CV27" s="704"/>
      <c r="CW27" s="703"/>
      <c r="CX27" s="698"/>
      <c r="CY27" s="698"/>
      <c r="CZ27" s="698"/>
      <c r="DA27" s="704"/>
      <c r="DB27" s="703"/>
      <c r="DC27" s="698"/>
      <c r="DD27" s="698"/>
      <c r="DE27" s="698"/>
      <c r="DF27" s="704"/>
      <c r="DG27" s="703"/>
      <c r="DH27" s="698"/>
      <c r="DI27" s="698"/>
      <c r="DJ27" s="698"/>
      <c r="DK27" s="704"/>
      <c r="DL27" s="703"/>
      <c r="DM27" s="698"/>
      <c r="DN27" s="698"/>
      <c r="DO27" s="698"/>
      <c r="DP27" s="704"/>
      <c r="DQ27" s="703"/>
      <c r="DR27" s="698"/>
      <c r="DS27" s="698"/>
      <c r="DT27" s="698"/>
      <c r="DU27" s="704"/>
      <c r="DV27" s="691"/>
      <c r="DW27" s="692"/>
      <c r="DX27" s="692"/>
      <c r="DY27" s="692"/>
      <c r="DZ27" s="705"/>
      <c r="EA27" s="48"/>
    </row>
    <row r="28" spans="1:131" ht="26.25" customHeight="1" x14ac:dyDescent="0.2">
      <c r="A28" s="54">
        <v>1</v>
      </c>
      <c r="B28" s="655" t="s">
        <v>464</v>
      </c>
      <c r="C28" s="656"/>
      <c r="D28" s="656"/>
      <c r="E28" s="656"/>
      <c r="F28" s="656"/>
      <c r="G28" s="656"/>
      <c r="H28" s="656"/>
      <c r="I28" s="656"/>
      <c r="J28" s="656"/>
      <c r="K28" s="656"/>
      <c r="L28" s="656"/>
      <c r="M28" s="656"/>
      <c r="N28" s="656"/>
      <c r="O28" s="656"/>
      <c r="P28" s="657"/>
      <c r="Q28" s="730">
        <v>39632</v>
      </c>
      <c r="R28" s="731"/>
      <c r="S28" s="731"/>
      <c r="T28" s="731"/>
      <c r="U28" s="731"/>
      <c r="V28" s="731">
        <v>39571</v>
      </c>
      <c r="W28" s="731"/>
      <c r="X28" s="731"/>
      <c r="Y28" s="731"/>
      <c r="Z28" s="731"/>
      <c r="AA28" s="731">
        <f t="shared" ref="AA28:AA33" si="0">Q28-V28</f>
        <v>61</v>
      </c>
      <c r="AB28" s="731"/>
      <c r="AC28" s="731"/>
      <c r="AD28" s="731"/>
      <c r="AE28" s="732"/>
      <c r="AF28" s="733">
        <v>61</v>
      </c>
      <c r="AG28" s="731"/>
      <c r="AH28" s="731"/>
      <c r="AI28" s="731"/>
      <c r="AJ28" s="734"/>
      <c r="AK28" s="735">
        <v>3802</v>
      </c>
      <c r="AL28" s="731"/>
      <c r="AM28" s="731"/>
      <c r="AN28" s="731"/>
      <c r="AO28" s="731"/>
      <c r="AP28" s="731" t="s">
        <v>196</v>
      </c>
      <c r="AQ28" s="731"/>
      <c r="AR28" s="731"/>
      <c r="AS28" s="731"/>
      <c r="AT28" s="731"/>
      <c r="AU28" s="731" t="s">
        <v>196</v>
      </c>
      <c r="AV28" s="731"/>
      <c r="AW28" s="731"/>
      <c r="AX28" s="731"/>
      <c r="AY28" s="731"/>
      <c r="AZ28" s="731" t="s">
        <v>196</v>
      </c>
      <c r="BA28" s="731"/>
      <c r="BB28" s="731"/>
      <c r="BC28" s="731"/>
      <c r="BD28" s="731"/>
      <c r="BE28" s="736"/>
      <c r="BF28" s="736"/>
      <c r="BG28" s="736"/>
      <c r="BH28" s="736"/>
      <c r="BI28" s="737"/>
      <c r="BJ28" s="56"/>
      <c r="BK28" s="56"/>
      <c r="BL28" s="56"/>
      <c r="BM28" s="56"/>
      <c r="BN28" s="56"/>
      <c r="BO28" s="55"/>
      <c r="BP28" s="55"/>
      <c r="BQ28" s="52">
        <v>22</v>
      </c>
      <c r="BR28" s="72"/>
      <c r="BS28" s="691"/>
      <c r="BT28" s="692"/>
      <c r="BU28" s="692"/>
      <c r="BV28" s="692"/>
      <c r="BW28" s="692"/>
      <c r="BX28" s="692"/>
      <c r="BY28" s="692"/>
      <c r="BZ28" s="692"/>
      <c r="CA28" s="692"/>
      <c r="CB28" s="692"/>
      <c r="CC28" s="692"/>
      <c r="CD28" s="692"/>
      <c r="CE28" s="692"/>
      <c r="CF28" s="692"/>
      <c r="CG28" s="693"/>
      <c r="CH28" s="703"/>
      <c r="CI28" s="698"/>
      <c r="CJ28" s="698"/>
      <c r="CK28" s="698"/>
      <c r="CL28" s="704"/>
      <c r="CM28" s="703"/>
      <c r="CN28" s="698"/>
      <c r="CO28" s="698"/>
      <c r="CP28" s="698"/>
      <c r="CQ28" s="704"/>
      <c r="CR28" s="703"/>
      <c r="CS28" s="698"/>
      <c r="CT28" s="698"/>
      <c r="CU28" s="698"/>
      <c r="CV28" s="704"/>
      <c r="CW28" s="703"/>
      <c r="CX28" s="698"/>
      <c r="CY28" s="698"/>
      <c r="CZ28" s="698"/>
      <c r="DA28" s="704"/>
      <c r="DB28" s="703"/>
      <c r="DC28" s="698"/>
      <c r="DD28" s="698"/>
      <c r="DE28" s="698"/>
      <c r="DF28" s="704"/>
      <c r="DG28" s="703"/>
      <c r="DH28" s="698"/>
      <c r="DI28" s="698"/>
      <c r="DJ28" s="698"/>
      <c r="DK28" s="704"/>
      <c r="DL28" s="703"/>
      <c r="DM28" s="698"/>
      <c r="DN28" s="698"/>
      <c r="DO28" s="698"/>
      <c r="DP28" s="704"/>
      <c r="DQ28" s="703"/>
      <c r="DR28" s="698"/>
      <c r="DS28" s="698"/>
      <c r="DT28" s="698"/>
      <c r="DU28" s="704"/>
      <c r="DV28" s="691"/>
      <c r="DW28" s="692"/>
      <c r="DX28" s="692"/>
      <c r="DY28" s="692"/>
      <c r="DZ28" s="705"/>
      <c r="EA28" s="48"/>
    </row>
    <row r="29" spans="1:131" ht="26.25" customHeight="1" x14ac:dyDescent="0.2">
      <c r="A29" s="54">
        <v>2</v>
      </c>
      <c r="B29" s="691" t="s">
        <v>222</v>
      </c>
      <c r="C29" s="692"/>
      <c r="D29" s="692"/>
      <c r="E29" s="692"/>
      <c r="F29" s="692"/>
      <c r="G29" s="692"/>
      <c r="H29" s="692"/>
      <c r="I29" s="692"/>
      <c r="J29" s="692"/>
      <c r="K29" s="692"/>
      <c r="L29" s="692"/>
      <c r="M29" s="692"/>
      <c r="N29" s="692"/>
      <c r="O29" s="692"/>
      <c r="P29" s="693"/>
      <c r="Q29" s="694">
        <v>6431</v>
      </c>
      <c r="R29" s="695"/>
      <c r="S29" s="695"/>
      <c r="T29" s="695"/>
      <c r="U29" s="695"/>
      <c r="V29" s="695">
        <v>6408</v>
      </c>
      <c r="W29" s="695"/>
      <c r="X29" s="695"/>
      <c r="Y29" s="695"/>
      <c r="Z29" s="695"/>
      <c r="AA29" s="695">
        <f t="shared" si="0"/>
        <v>23</v>
      </c>
      <c r="AB29" s="695"/>
      <c r="AC29" s="695"/>
      <c r="AD29" s="695"/>
      <c r="AE29" s="696"/>
      <c r="AF29" s="697">
        <v>23</v>
      </c>
      <c r="AG29" s="698"/>
      <c r="AH29" s="698"/>
      <c r="AI29" s="698"/>
      <c r="AJ29" s="699"/>
      <c r="AK29" s="700">
        <v>1460</v>
      </c>
      <c r="AL29" s="695"/>
      <c r="AM29" s="695"/>
      <c r="AN29" s="695"/>
      <c r="AO29" s="695"/>
      <c r="AP29" s="695" t="s">
        <v>196</v>
      </c>
      <c r="AQ29" s="695"/>
      <c r="AR29" s="695"/>
      <c r="AS29" s="695"/>
      <c r="AT29" s="695"/>
      <c r="AU29" s="695" t="s">
        <v>196</v>
      </c>
      <c r="AV29" s="695"/>
      <c r="AW29" s="695"/>
      <c r="AX29" s="695"/>
      <c r="AY29" s="695"/>
      <c r="AZ29" s="695" t="s">
        <v>196</v>
      </c>
      <c r="BA29" s="695"/>
      <c r="BB29" s="695"/>
      <c r="BC29" s="695"/>
      <c r="BD29" s="695"/>
      <c r="BE29" s="701"/>
      <c r="BF29" s="701"/>
      <c r="BG29" s="701"/>
      <c r="BH29" s="701"/>
      <c r="BI29" s="702"/>
      <c r="BJ29" s="56"/>
      <c r="BK29" s="56"/>
      <c r="BL29" s="56"/>
      <c r="BM29" s="56"/>
      <c r="BN29" s="56"/>
      <c r="BO29" s="55"/>
      <c r="BP29" s="55"/>
      <c r="BQ29" s="52">
        <v>23</v>
      </c>
      <c r="BR29" s="72"/>
      <c r="BS29" s="691"/>
      <c r="BT29" s="692"/>
      <c r="BU29" s="692"/>
      <c r="BV29" s="692"/>
      <c r="BW29" s="692"/>
      <c r="BX29" s="692"/>
      <c r="BY29" s="692"/>
      <c r="BZ29" s="692"/>
      <c r="CA29" s="692"/>
      <c r="CB29" s="692"/>
      <c r="CC29" s="692"/>
      <c r="CD29" s="692"/>
      <c r="CE29" s="692"/>
      <c r="CF29" s="692"/>
      <c r="CG29" s="693"/>
      <c r="CH29" s="703"/>
      <c r="CI29" s="698"/>
      <c r="CJ29" s="698"/>
      <c r="CK29" s="698"/>
      <c r="CL29" s="704"/>
      <c r="CM29" s="703"/>
      <c r="CN29" s="698"/>
      <c r="CO29" s="698"/>
      <c r="CP29" s="698"/>
      <c r="CQ29" s="704"/>
      <c r="CR29" s="703"/>
      <c r="CS29" s="698"/>
      <c r="CT29" s="698"/>
      <c r="CU29" s="698"/>
      <c r="CV29" s="704"/>
      <c r="CW29" s="703"/>
      <c r="CX29" s="698"/>
      <c r="CY29" s="698"/>
      <c r="CZ29" s="698"/>
      <c r="DA29" s="704"/>
      <c r="DB29" s="703"/>
      <c r="DC29" s="698"/>
      <c r="DD29" s="698"/>
      <c r="DE29" s="698"/>
      <c r="DF29" s="704"/>
      <c r="DG29" s="703"/>
      <c r="DH29" s="698"/>
      <c r="DI29" s="698"/>
      <c r="DJ29" s="698"/>
      <c r="DK29" s="704"/>
      <c r="DL29" s="703"/>
      <c r="DM29" s="698"/>
      <c r="DN29" s="698"/>
      <c r="DO29" s="698"/>
      <c r="DP29" s="704"/>
      <c r="DQ29" s="703"/>
      <c r="DR29" s="698"/>
      <c r="DS29" s="698"/>
      <c r="DT29" s="698"/>
      <c r="DU29" s="704"/>
      <c r="DV29" s="691"/>
      <c r="DW29" s="692"/>
      <c r="DX29" s="692"/>
      <c r="DY29" s="692"/>
      <c r="DZ29" s="705"/>
      <c r="EA29" s="48"/>
    </row>
    <row r="30" spans="1:131" ht="26.25" customHeight="1" x14ac:dyDescent="0.2">
      <c r="A30" s="54">
        <v>3</v>
      </c>
      <c r="B30" s="691" t="s">
        <v>24</v>
      </c>
      <c r="C30" s="692"/>
      <c r="D30" s="692"/>
      <c r="E30" s="692"/>
      <c r="F30" s="692"/>
      <c r="G30" s="692"/>
      <c r="H30" s="692"/>
      <c r="I30" s="692"/>
      <c r="J30" s="692"/>
      <c r="K30" s="692"/>
      <c r="L30" s="692"/>
      <c r="M30" s="692"/>
      <c r="N30" s="692"/>
      <c r="O30" s="692"/>
      <c r="P30" s="693"/>
      <c r="Q30" s="694">
        <v>39021</v>
      </c>
      <c r="R30" s="695"/>
      <c r="S30" s="695"/>
      <c r="T30" s="695"/>
      <c r="U30" s="695"/>
      <c r="V30" s="695">
        <v>38132</v>
      </c>
      <c r="W30" s="695"/>
      <c r="X30" s="695"/>
      <c r="Y30" s="695"/>
      <c r="Z30" s="695"/>
      <c r="AA30" s="695">
        <f t="shared" si="0"/>
        <v>889</v>
      </c>
      <c r="AB30" s="695"/>
      <c r="AC30" s="695"/>
      <c r="AD30" s="695"/>
      <c r="AE30" s="696"/>
      <c r="AF30" s="697">
        <v>889</v>
      </c>
      <c r="AG30" s="698"/>
      <c r="AH30" s="698"/>
      <c r="AI30" s="698"/>
      <c r="AJ30" s="699"/>
      <c r="AK30" s="700">
        <v>6123</v>
      </c>
      <c r="AL30" s="695"/>
      <c r="AM30" s="695"/>
      <c r="AN30" s="695"/>
      <c r="AO30" s="695"/>
      <c r="AP30" s="695" t="s">
        <v>196</v>
      </c>
      <c r="AQ30" s="695"/>
      <c r="AR30" s="695"/>
      <c r="AS30" s="695"/>
      <c r="AT30" s="695"/>
      <c r="AU30" s="695" t="s">
        <v>196</v>
      </c>
      <c r="AV30" s="695"/>
      <c r="AW30" s="695"/>
      <c r="AX30" s="695"/>
      <c r="AY30" s="695"/>
      <c r="AZ30" s="695" t="s">
        <v>196</v>
      </c>
      <c r="BA30" s="695"/>
      <c r="BB30" s="695"/>
      <c r="BC30" s="695"/>
      <c r="BD30" s="695"/>
      <c r="BE30" s="701"/>
      <c r="BF30" s="701"/>
      <c r="BG30" s="701"/>
      <c r="BH30" s="701"/>
      <c r="BI30" s="702"/>
      <c r="BJ30" s="56"/>
      <c r="BK30" s="56"/>
      <c r="BL30" s="56"/>
      <c r="BM30" s="56"/>
      <c r="BN30" s="56"/>
      <c r="BO30" s="55"/>
      <c r="BP30" s="55"/>
      <c r="BQ30" s="52">
        <v>24</v>
      </c>
      <c r="BR30" s="72"/>
      <c r="BS30" s="691"/>
      <c r="BT30" s="692"/>
      <c r="BU30" s="692"/>
      <c r="BV30" s="692"/>
      <c r="BW30" s="692"/>
      <c r="BX30" s="692"/>
      <c r="BY30" s="692"/>
      <c r="BZ30" s="692"/>
      <c r="CA30" s="692"/>
      <c r="CB30" s="692"/>
      <c r="CC30" s="692"/>
      <c r="CD30" s="692"/>
      <c r="CE30" s="692"/>
      <c r="CF30" s="692"/>
      <c r="CG30" s="693"/>
      <c r="CH30" s="703"/>
      <c r="CI30" s="698"/>
      <c r="CJ30" s="698"/>
      <c r="CK30" s="698"/>
      <c r="CL30" s="704"/>
      <c r="CM30" s="703"/>
      <c r="CN30" s="698"/>
      <c r="CO30" s="698"/>
      <c r="CP30" s="698"/>
      <c r="CQ30" s="704"/>
      <c r="CR30" s="703"/>
      <c r="CS30" s="698"/>
      <c r="CT30" s="698"/>
      <c r="CU30" s="698"/>
      <c r="CV30" s="704"/>
      <c r="CW30" s="703"/>
      <c r="CX30" s="698"/>
      <c r="CY30" s="698"/>
      <c r="CZ30" s="698"/>
      <c r="DA30" s="704"/>
      <c r="DB30" s="703"/>
      <c r="DC30" s="698"/>
      <c r="DD30" s="698"/>
      <c r="DE30" s="698"/>
      <c r="DF30" s="704"/>
      <c r="DG30" s="703"/>
      <c r="DH30" s="698"/>
      <c r="DI30" s="698"/>
      <c r="DJ30" s="698"/>
      <c r="DK30" s="704"/>
      <c r="DL30" s="703"/>
      <c r="DM30" s="698"/>
      <c r="DN30" s="698"/>
      <c r="DO30" s="698"/>
      <c r="DP30" s="704"/>
      <c r="DQ30" s="703"/>
      <c r="DR30" s="698"/>
      <c r="DS30" s="698"/>
      <c r="DT30" s="698"/>
      <c r="DU30" s="704"/>
      <c r="DV30" s="691"/>
      <c r="DW30" s="692"/>
      <c r="DX30" s="692"/>
      <c r="DY30" s="692"/>
      <c r="DZ30" s="705"/>
      <c r="EA30" s="48"/>
    </row>
    <row r="31" spans="1:131" ht="26.25" customHeight="1" x14ac:dyDescent="0.2">
      <c r="A31" s="54">
        <v>4</v>
      </c>
      <c r="B31" s="691" t="s">
        <v>465</v>
      </c>
      <c r="C31" s="692"/>
      <c r="D31" s="692"/>
      <c r="E31" s="692"/>
      <c r="F31" s="692"/>
      <c r="G31" s="692"/>
      <c r="H31" s="692"/>
      <c r="I31" s="692"/>
      <c r="J31" s="692"/>
      <c r="K31" s="692"/>
      <c r="L31" s="692"/>
      <c r="M31" s="692"/>
      <c r="N31" s="692"/>
      <c r="O31" s="692"/>
      <c r="P31" s="693"/>
      <c r="Q31" s="694">
        <v>7496</v>
      </c>
      <c r="R31" s="695"/>
      <c r="S31" s="695"/>
      <c r="T31" s="695"/>
      <c r="U31" s="695"/>
      <c r="V31" s="695">
        <v>6974</v>
      </c>
      <c r="W31" s="695"/>
      <c r="X31" s="695"/>
      <c r="Y31" s="695"/>
      <c r="Z31" s="695"/>
      <c r="AA31" s="695">
        <f t="shared" si="0"/>
        <v>522</v>
      </c>
      <c r="AB31" s="695"/>
      <c r="AC31" s="695"/>
      <c r="AD31" s="695"/>
      <c r="AE31" s="696"/>
      <c r="AF31" s="697">
        <v>7599</v>
      </c>
      <c r="AG31" s="698"/>
      <c r="AH31" s="698"/>
      <c r="AI31" s="698"/>
      <c r="AJ31" s="699"/>
      <c r="AK31" s="700">
        <v>165</v>
      </c>
      <c r="AL31" s="695"/>
      <c r="AM31" s="695"/>
      <c r="AN31" s="695"/>
      <c r="AO31" s="695"/>
      <c r="AP31" s="695">
        <v>34836</v>
      </c>
      <c r="AQ31" s="695"/>
      <c r="AR31" s="695"/>
      <c r="AS31" s="695"/>
      <c r="AT31" s="695"/>
      <c r="AU31" s="695">
        <v>627</v>
      </c>
      <c r="AV31" s="695"/>
      <c r="AW31" s="695"/>
      <c r="AX31" s="695"/>
      <c r="AY31" s="695"/>
      <c r="AZ31" s="695" t="s">
        <v>196</v>
      </c>
      <c r="BA31" s="695"/>
      <c r="BB31" s="695"/>
      <c r="BC31" s="695"/>
      <c r="BD31" s="695"/>
      <c r="BE31" s="701" t="s">
        <v>467</v>
      </c>
      <c r="BF31" s="701"/>
      <c r="BG31" s="701"/>
      <c r="BH31" s="701"/>
      <c r="BI31" s="702"/>
      <c r="BJ31" s="56"/>
      <c r="BK31" s="56"/>
      <c r="BL31" s="56"/>
      <c r="BM31" s="56"/>
      <c r="BN31" s="56"/>
      <c r="BO31" s="55"/>
      <c r="BP31" s="55"/>
      <c r="BQ31" s="52">
        <v>25</v>
      </c>
      <c r="BR31" s="72"/>
      <c r="BS31" s="691"/>
      <c r="BT31" s="692"/>
      <c r="BU31" s="692"/>
      <c r="BV31" s="692"/>
      <c r="BW31" s="692"/>
      <c r="BX31" s="692"/>
      <c r="BY31" s="692"/>
      <c r="BZ31" s="692"/>
      <c r="CA31" s="692"/>
      <c r="CB31" s="692"/>
      <c r="CC31" s="692"/>
      <c r="CD31" s="692"/>
      <c r="CE31" s="692"/>
      <c r="CF31" s="692"/>
      <c r="CG31" s="693"/>
      <c r="CH31" s="703"/>
      <c r="CI31" s="698"/>
      <c r="CJ31" s="698"/>
      <c r="CK31" s="698"/>
      <c r="CL31" s="704"/>
      <c r="CM31" s="703"/>
      <c r="CN31" s="698"/>
      <c r="CO31" s="698"/>
      <c r="CP31" s="698"/>
      <c r="CQ31" s="704"/>
      <c r="CR31" s="703"/>
      <c r="CS31" s="698"/>
      <c r="CT31" s="698"/>
      <c r="CU31" s="698"/>
      <c r="CV31" s="704"/>
      <c r="CW31" s="703"/>
      <c r="CX31" s="698"/>
      <c r="CY31" s="698"/>
      <c r="CZ31" s="698"/>
      <c r="DA31" s="704"/>
      <c r="DB31" s="703"/>
      <c r="DC31" s="698"/>
      <c r="DD31" s="698"/>
      <c r="DE31" s="698"/>
      <c r="DF31" s="704"/>
      <c r="DG31" s="703"/>
      <c r="DH31" s="698"/>
      <c r="DI31" s="698"/>
      <c r="DJ31" s="698"/>
      <c r="DK31" s="704"/>
      <c r="DL31" s="703"/>
      <c r="DM31" s="698"/>
      <c r="DN31" s="698"/>
      <c r="DO31" s="698"/>
      <c r="DP31" s="704"/>
      <c r="DQ31" s="703"/>
      <c r="DR31" s="698"/>
      <c r="DS31" s="698"/>
      <c r="DT31" s="698"/>
      <c r="DU31" s="704"/>
      <c r="DV31" s="691"/>
      <c r="DW31" s="692"/>
      <c r="DX31" s="692"/>
      <c r="DY31" s="692"/>
      <c r="DZ31" s="705"/>
      <c r="EA31" s="48"/>
    </row>
    <row r="32" spans="1:131" ht="26.25" customHeight="1" x14ac:dyDescent="0.2">
      <c r="A32" s="54">
        <v>5</v>
      </c>
      <c r="B32" s="691" t="s">
        <v>263</v>
      </c>
      <c r="C32" s="692"/>
      <c r="D32" s="692"/>
      <c r="E32" s="692"/>
      <c r="F32" s="692"/>
      <c r="G32" s="692"/>
      <c r="H32" s="692"/>
      <c r="I32" s="692"/>
      <c r="J32" s="692"/>
      <c r="K32" s="692"/>
      <c r="L32" s="692"/>
      <c r="M32" s="692"/>
      <c r="N32" s="692"/>
      <c r="O32" s="692"/>
      <c r="P32" s="693"/>
      <c r="Q32" s="694">
        <v>20</v>
      </c>
      <c r="R32" s="695"/>
      <c r="S32" s="695"/>
      <c r="T32" s="695"/>
      <c r="U32" s="695"/>
      <c r="V32" s="695">
        <v>13</v>
      </c>
      <c r="W32" s="695"/>
      <c r="X32" s="695"/>
      <c r="Y32" s="695"/>
      <c r="Z32" s="695"/>
      <c r="AA32" s="695">
        <f t="shared" si="0"/>
        <v>7</v>
      </c>
      <c r="AB32" s="695"/>
      <c r="AC32" s="695"/>
      <c r="AD32" s="695"/>
      <c r="AE32" s="696"/>
      <c r="AF32" s="697">
        <v>76</v>
      </c>
      <c r="AG32" s="698"/>
      <c r="AH32" s="698"/>
      <c r="AI32" s="698"/>
      <c r="AJ32" s="699"/>
      <c r="AK32" s="700" t="s">
        <v>196</v>
      </c>
      <c r="AL32" s="695"/>
      <c r="AM32" s="695"/>
      <c r="AN32" s="695"/>
      <c r="AO32" s="695"/>
      <c r="AP32" s="695" t="s">
        <v>196</v>
      </c>
      <c r="AQ32" s="695"/>
      <c r="AR32" s="695"/>
      <c r="AS32" s="695"/>
      <c r="AT32" s="695"/>
      <c r="AU32" s="695" t="s">
        <v>196</v>
      </c>
      <c r="AV32" s="695"/>
      <c r="AW32" s="695"/>
      <c r="AX32" s="695"/>
      <c r="AY32" s="695"/>
      <c r="AZ32" s="695" t="s">
        <v>196</v>
      </c>
      <c r="BA32" s="695"/>
      <c r="BB32" s="695"/>
      <c r="BC32" s="695"/>
      <c r="BD32" s="695"/>
      <c r="BE32" s="701" t="s">
        <v>467</v>
      </c>
      <c r="BF32" s="701"/>
      <c r="BG32" s="701"/>
      <c r="BH32" s="701"/>
      <c r="BI32" s="702"/>
      <c r="BJ32" s="56"/>
      <c r="BK32" s="56"/>
      <c r="BL32" s="56"/>
      <c r="BM32" s="56"/>
      <c r="BN32" s="56"/>
      <c r="BO32" s="55"/>
      <c r="BP32" s="55"/>
      <c r="BQ32" s="52">
        <v>26</v>
      </c>
      <c r="BR32" s="72"/>
      <c r="BS32" s="691"/>
      <c r="BT32" s="692"/>
      <c r="BU32" s="692"/>
      <c r="BV32" s="692"/>
      <c r="BW32" s="692"/>
      <c r="BX32" s="692"/>
      <c r="BY32" s="692"/>
      <c r="BZ32" s="692"/>
      <c r="CA32" s="692"/>
      <c r="CB32" s="692"/>
      <c r="CC32" s="692"/>
      <c r="CD32" s="692"/>
      <c r="CE32" s="692"/>
      <c r="CF32" s="692"/>
      <c r="CG32" s="693"/>
      <c r="CH32" s="703"/>
      <c r="CI32" s="698"/>
      <c r="CJ32" s="698"/>
      <c r="CK32" s="698"/>
      <c r="CL32" s="704"/>
      <c r="CM32" s="703"/>
      <c r="CN32" s="698"/>
      <c r="CO32" s="698"/>
      <c r="CP32" s="698"/>
      <c r="CQ32" s="704"/>
      <c r="CR32" s="703"/>
      <c r="CS32" s="698"/>
      <c r="CT32" s="698"/>
      <c r="CU32" s="698"/>
      <c r="CV32" s="704"/>
      <c r="CW32" s="703"/>
      <c r="CX32" s="698"/>
      <c r="CY32" s="698"/>
      <c r="CZ32" s="698"/>
      <c r="DA32" s="704"/>
      <c r="DB32" s="703"/>
      <c r="DC32" s="698"/>
      <c r="DD32" s="698"/>
      <c r="DE32" s="698"/>
      <c r="DF32" s="704"/>
      <c r="DG32" s="703"/>
      <c r="DH32" s="698"/>
      <c r="DI32" s="698"/>
      <c r="DJ32" s="698"/>
      <c r="DK32" s="704"/>
      <c r="DL32" s="703"/>
      <c r="DM32" s="698"/>
      <c r="DN32" s="698"/>
      <c r="DO32" s="698"/>
      <c r="DP32" s="704"/>
      <c r="DQ32" s="703"/>
      <c r="DR32" s="698"/>
      <c r="DS32" s="698"/>
      <c r="DT32" s="698"/>
      <c r="DU32" s="704"/>
      <c r="DV32" s="691"/>
      <c r="DW32" s="692"/>
      <c r="DX32" s="692"/>
      <c r="DY32" s="692"/>
      <c r="DZ32" s="705"/>
      <c r="EA32" s="48"/>
    </row>
    <row r="33" spans="1:131" ht="26.25" customHeight="1" x14ac:dyDescent="0.2">
      <c r="A33" s="54">
        <v>6</v>
      </c>
      <c r="B33" s="691" t="s">
        <v>201</v>
      </c>
      <c r="C33" s="692"/>
      <c r="D33" s="692"/>
      <c r="E33" s="692"/>
      <c r="F33" s="692"/>
      <c r="G33" s="692"/>
      <c r="H33" s="692"/>
      <c r="I33" s="692"/>
      <c r="J33" s="692"/>
      <c r="K33" s="692"/>
      <c r="L33" s="692"/>
      <c r="M33" s="692"/>
      <c r="N33" s="692"/>
      <c r="O33" s="692"/>
      <c r="P33" s="693"/>
      <c r="Q33" s="694">
        <v>10155</v>
      </c>
      <c r="R33" s="695"/>
      <c r="S33" s="695"/>
      <c r="T33" s="695"/>
      <c r="U33" s="695"/>
      <c r="V33" s="695">
        <v>10045</v>
      </c>
      <c r="W33" s="695"/>
      <c r="X33" s="695"/>
      <c r="Y33" s="695"/>
      <c r="Z33" s="695"/>
      <c r="AA33" s="695">
        <f t="shared" si="0"/>
        <v>110</v>
      </c>
      <c r="AB33" s="695"/>
      <c r="AC33" s="695"/>
      <c r="AD33" s="695"/>
      <c r="AE33" s="696"/>
      <c r="AF33" s="697">
        <v>2495</v>
      </c>
      <c r="AG33" s="698"/>
      <c r="AH33" s="698"/>
      <c r="AI33" s="698"/>
      <c r="AJ33" s="699"/>
      <c r="AK33" s="700">
        <v>3726</v>
      </c>
      <c r="AL33" s="695"/>
      <c r="AM33" s="695"/>
      <c r="AN33" s="695"/>
      <c r="AO33" s="695"/>
      <c r="AP33" s="695">
        <v>66483</v>
      </c>
      <c r="AQ33" s="695"/>
      <c r="AR33" s="695"/>
      <c r="AS33" s="695"/>
      <c r="AT33" s="695"/>
      <c r="AU33" s="695">
        <v>27591</v>
      </c>
      <c r="AV33" s="695"/>
      <c r="AW33" s="695"/>
      <c r="AX33" s="695"/>
      <c r="AY33" s="695"/>
      <c r="AZ33" s="695" t="s">
        <v>196</v>
      </c>
      <c r="BA33" s="695"/>
      <c r="BB33" s="695"/>
      <c r="BC33" s="695"/>
      <c r="BD33" s="695"/>
      <c r="BE33" s="701" t="s">
        <v>467</v>
      </c>
      <c r="BF33" s="701"/>
      <c r="BG33" s="701"/>
      <c r="BH33" s="701"/>
      <c r="BI33" s="702"/>
      <c r="BJ33" s="56"/>
      <c r="BK33" s="56"/>
      <c r="BL33" s="56"/>
      <c r="BM33" s="56"/>
      <c r="BN33" s="56"/>
      <c r="BO33" s="55"/>
      <c r="BP33" s="55"/>
      <c r="BQ33" s="52">
        <v>27</v>
      </c>
      <c r="BR33" s="72"/>
      <c r="BS33" s="691"/>
      <c r="BT33" s="692"/>
      <c r="BU33" s="692"/>
      <c r="BV33" s="692"/>
      <c r="BW33" s="692"/>
      <c r="BX33" s="692"/>
      <c r="BY33" s="692"/>
      <c r="BZ33" s="692"/>
      <c r="CA33" s="692"/>
      <c r="CB33" s="692"/>
      <c r="CC33" s="692"/>
      <c r="CD33" s="692"/>
      <c r="CE33" s="692"/>
      <c r="CF33" s="692"/>
      <c r="CG33" s="693"/>
      <c r="CH33" s="703"/>
      <c r="CI33" s="698"/>
      <c r="CJ33" s="698"/>
      <c r="CK33" s="698"/>
      <c r="CL33" s="704"/>
      <c r="CM33" s="703"/>
      <c r="CN33" s="698"/>
      <c r="CO33" s="698"/>
      <c r="CP33" s="698"/>
      <c r="CQ33" s="704"/>
      <c r="CR33" s="703"/>
      <c r="CS33" s="698"/>
      <c r="CT33" s="698"/>
      <c r="CU33" s="698"/>
      <c r="CV33" s="704"/>
      <c r="CW33" s="703"/>
      <c r="CX33" s="698"/>
      <c r="CY33" s="698"/>
      <c r="CZ33" s="698"/>
      <c r="DA33" s="704"/>
      <c r="DB33" s="703"/>
      <c r="DC33" s="698"/>
      <c r="DD33" s="698"/>
      <c r="DE33" s="698"/>
      <c r="DF33" s="704"/>
      <c r="DG33" s="703"/>
      <c r="DH33" s="698"/>
      <c r="DI33" s="698"/>
      <c r="DJ33" s="698"/>
      <c r="DK33" s="704"/>
      <c r="DL33" s="703"/>
      <c r="DM33" s="698"/>
      <c r="DN33" s="698"/>
      <c r="DO33" s="698"/>
      <c r="DP33" s="704"/>
      <c r="DQ33" s="703"/>
      <c r="DR33" s="698"/>
      <c r="DS33" s="698"/>
      <c r="DT33" s="698"/>
      <c r="DU33" s="704"/>
      <c r="DV33" s="691"/>
      <c r="DW33" s="692"/>
      <c r="DX33" s="692"/>
      <c r="DY33" s="692"/>
      <c r="DZ33" s="705"/>
      <c r="EA33" s="48"/>
    </row>
    <row r="34" spans="1:131" ht="26.25" customHeight="1" x14ac:dyDescent="0.2">
      <c r="A34" s="54">
        <v>7</v>
      </c>
      <c r="B34" s="691" t="s">
        <v>468</v>
      </c>
      <c r="C34" s="692"/>
      <c r="D34" s="692"/>
      <c r="E34" s="692"/>
      <c r="F34" s="692"/>
      <c r="G34" s="692"/>
      <c r="H34" s="692"/>
      <c r="I34" s="692"/>
      <c r="J34" s="692"/>
      <c r="K34" s="692"/>
      <c r="L34" s="692"/>
      <c r="M34" s="692"/>
      <c r="N34" s="692"/>
      <c r="O34" s="692"/>
      <c r="P34" s="693"/>
      <c r="Q34" s="694">
        <v>531</v>
      </c>
      <c r="R34" s="695"/>
      <c r="S34" s="695"/>
      <c r="T34" s="695"/>
      <c r="U34" s="695"/>
      <c r="V34" s="695">
        <v>500</v>
      </c>
      <c r="W34" s="695"/>
      <c r="X34" s="695"/>
      <c r="Y34" s="695"/>
      <c r="Z34" s="695"/>
      <c r="AA34" s="695">
        <v>32</v>
      </c>
      <c r="AB34" s="695"/>
      <c r="AC34" s="695"/>
      <c r="AD34" s="695"/>
      <c r="AE34" s="696"/>
      <c r="AF34" s="697">
        <v>233</v>
      </c>
      <c r="AG34" s="698"/>
      <c r="AH34" s="698"/>
      <c r="AI34" s="698"/>
      <c r="AJ34" s="699"/>
      <c r="AK34" s="700">
        <v>411</v>
      </c>
      <c r="AL34" s="695"/>
      <c r="AM34" s="695"/>
      <c r="AN34" s="695"/>
      <c r="AO34" s="695"/>
      <c r="AP34" s="695">
        <v>2173</v>
      </c>
      <c r="AQ34" s="695"/>
      <c r="AR34" s="695"/>
      <c r="AS34" s="695"/>
      <c r="AT34" s="695"/>
      <c r="AU34" s="695">
        <v>1580</v>
      </c>
      <c r="AV34" s="695"/>
      <c r="AW34" s="695"/>
      <c r="AX34" s="695"/>
      <c r="AY34" s="695"/>
      <c r="AZ34" s="695" t="s">
        <v>196</v>
      </c>
      <c r="BA34" s="695"/>
      <c r="BB34" s="695"/>
      <c r="BC34" s="695"/>
      <c r="BD34" s="695"/>
      <c r="BE34" s="701" t="s">
        <v>467</v>
      </c>
      <c r="BF34" s="701"/>
      <c r="BG34" s="701"/>
      <c r="BH34" s="701"/>
      <c r="BI34" s="702"/>
      <c r="BJ34" s="56"/>
      <c r="BK34" s="56"/>
      <c r="BL34" s="56"/>
      <c r="BM34" s="56"/>
      <c r="BN34" s="56"/>
      <c r="BO34" s="55"/>
      <c r="BP34" s="55"/>
      <c r="BQ34" s="52">
        <v>28</v>
      </c>
      <c r="BR34" s="72"/>
      <c r="BS34" s="691"/>
      <c r="BT34" s="692"/>
      <c r="BU34" s="692"/>
      <c r="BV34" s="692"/>
      <c r="BW34" s="692"/>
      <c r="BX34" s="692"/>
      <c r="BY34" s="692"/>
      <c r="BZ34" s="692"/>
      <c r="CA34" s="692"/>
      <c r="CB34" s="692"/>
      <c r="CC34" s="692"/>
      <c r="CD34" s="692"/>
      <c r="CE34" s="692"/>
      <c r="CF34" s="692"/>
      <c r="CG34" s="693"/>
      <c r="CH34" s="703"/>
      <c r="CI34" s="698"/>
      <c r="CJ34" s="698"/>
      <c r="CK34" s="698"/>
      <c r="CL34" s="704"/>
      <c r="CM34" s="703"/>
      <c r="CN34" s="698"/>
      <c r="CO34" s="698"/>
      <c r="CP34" s="698"/>
      <c r="CQ34" s="704"/>
      <c r="CR34" s="703"/>
      <c r="CS34" s="698"/>
      <c r="CT34" s="698"/>
      <c r="CU34" s="698"/>
      <c r="CV34" s="704"/>
      <c r="CW34" s="703"/>
      <c r="CX34" s="698"/>
      <c r="CY34" s="698"/>
      <c r="CZ34" s="698"/>
      <c r="DA34" s="704"/>
      <c r="DB34" s="703"/>
      <c r="DC34" s="698"/>
      <c r="DD34" s="698"/>
      <c r="DE34" s="698"/>
      <c r="DF34" s="704"/>
      <c r="DG34" s="703"/>
      <c r="DH34" s="698"/>
      <c r="DI34" s="698"/>
      <c r="DJ34" s="698"/>
      <c r="DK34" s="704"/>
      <c r="DL34" s="703"/>
      <c r="DM34" s="698"/>
      <c r="DN34" s="698"/>
      <c r="DO34" s="698"/>
      <c r="DP34" s="704"/>
      <c r="DQ34" s="703"/>
      <c r="DR34" s="698"/>
      <c r="DS34" s="698"/>
      <c r="DT34" s="698"/>
      <c r="DU34" s="704"/>
      <c r="DV34" s="691"/>
      <c r="DW34" s="692"/>
      <c r="DX34" s="692"/>
      <c r="DY34" s="692"/>
      <c r="DZ34" s="705"/>
      <c r="EA34" s="48"/>
    </row>
    <row r="35" spans="1:131" ht="26.25" customHeight="1" x14ac:dyDescent="0.2">
      <c r="A35" s="54">
        <v>8</v>
      </c>
      <c r="B35" s="691" t="s">
        <v>289</v>
      </c>
      <c r="C35" s="692"/>
      <c r="D35" s="692"/>
      <c r="E35" s="692"/>
      <c r="F35" s="692"/>
      <c r="G35" s="692"/>
      <c r="H35" s="692"/>
      <c r="I35" s="692"/>
      <c r="J35" s="692"/>
      <c r="K35" s="692"/>
      <c r="L35" s="692"/>
      <c r="M35" s="692"/>
      <c r="N35" s="692"/>
      <c r="O35" s="692"/>
      <c r="P35" s="693"/>
      <c r="Q35" s="694">
        <v>249</v>
      </c>
      <c r="R35" s="695"/>
      <c r="S35" s="695"/>
      <c r="T35" s="695"/>
      <c r="U35" s="695"/>
      <c r="V35" s="695">
        <v>246</v>
      </c>
      <c r="W35" s="695"/>
      <c r="X35" s="695"/>
      <c r="Y35" s="695"/>
      <c r="Z35" s="695"/>
      <c r="AA35" s="695">
        <f>Q35-V35</f>
        <v>3</v>
      </c>
      <c r="AB35" s="695"/>
      <c r="AC35" s="695"/>
      <c r="AD35" s="695"/>
      <c r="AE35" s="696"/>
      <c r="AF35" s="697">
        <v>160</v>
      </c>
      <c r="AG35" s="698"/>
      <c r="AH35" s="698"/>
      <c r="AI35" s="698"/>
      <c r="AJ35" s="699"/>
      <c r="AK35" s="700">
        <v>131</v>
      </c>
      <c r="AL35" s="695"/>
      <c r="AM35" s="695"/>
      <c r="AN35" s="695"/>
      <c r="AO35" s="695"/>
      <c r="AP35" s="695">
        <v>1274</v>
      </c>
      <c r="AQ35" s="695"/>
      <c r="AR35" s="695"/>
      <c r="AS35" s="695"/>
      <c r="AT35" s="695"/>
      <c r="AU35" s="695">
        <v>962</v>
      </c>
      <c r="AV35" s="695"/>
      <c r="AW35" s="695"/>
      <c r="AX35" s="695"/>
      <c r="AY35" s="695"/>
      <c r="AZ35" s="695" t="s">
        <v>196</v>
      </c>
      <c r="BA35" s="695"/>
      <c r="BB35" s="695"/>
      <c r="BC35" s="695"/>
      <c r="BD35" s="695"/>
      <c r="BE35" s="701" t="s">
        <v>467</v>
      </c>
      <c r="BF35" s="701"/>
      <c r="BG35" s="701"/>
      <c r="BH35" s="701"/>
      <c r="BI35" s="702"/>
      <c r="BJ35" s="56"/>
      <c r="BK35" s="56"/>
      <c r="BL35" s="56"/>
      <c r="BM35" s="56"/>
      <c r="BN35" s="56"/>
      <c r="BO35" s="55"/>
      <c r="BP35" s="55"/>
      <c r="BQ35" s="52">
        <v>29</v>
      </c>
      <c r="BR35" s="72"/>
      <c r="BS35" s="691"/>
      <c r="BT35" s="692"/>
      <c r="BU35" s="692"/>
      <c r="BV35" s="692"/>
      <c r="BW35" s="692"/>
      <c r="BX35" s="692"/>
      <c r="BY35" s="692"/>
      <c r="BZ35" s="692"/>
      <c r="CA35" s="692"/>
      <c r="CB35" s="692"/>
      <c r="CC35" s="692"/>
      <c r="CD35" s="692"/>
      <c r="CE35" s="692"/>
      <c r="CF35" s="692"/>
      <c r="CG35" s="693"/>
      <c r="CH35" s="703"/>
      <c r="CI35" s="698"/>
      <c r="CJ35" s="698"/>
      <c r="CK35" s="698"/>
      <c r="CL35" s="704"/>
      <c r="CM35" s="703"/>
      <c r="CN35" s="698"/>
      <c r="CO35" s="698"/>
      <c r="CP35" s="698"/>
      <c r="CQ35" s="704"/>
      <c r="CR35" s="703"/>
      <c r="CS35" s="698"/>
      <c r="CT35" s="698"/>
      <c r="CU35" s="698"/>
      <c r="CV35" s="704"/>
      <c r="CW35" s="703"/>
      <c r="CX35" s="698"/>
      <c r="CY35" s="698"/>
      <c r="CZ35" s="698"/>
      <c r="DA35" s="704"/>
      <c r="DB35" s="703"/>
      <c r="DC35" s="698"/>
      <c r="DD35" s="698"/>
      <c r="DE35" s="698"/>
      <c r="DF35" s="704"/>
      <c r="DG35" s="703"/>
      <c r="DH35" s="698"/>
      <c r="DI35" s="698"/>
      <c r="DJ35" s="698"/>
      <c r="DK35" s="704"/>
      <c r="DL35" s="703"/>
      <c r="DM35" s="698"/>
      <c r="DN35" s="698"/>
      <c r="DO35" s="698"/>
      <c r="DP35" s="704"/>
      <c r="DQ35" s="703"/>
      <c r="DR35" s="698"/>
      <c r="DS35" s="698"/>
      <c r="DT35" s="698"/>
      <c r="DU35" s="704"/>
      <c r="DV35" s="691"/>
      <c r="DW35" s="692"/>
      <c r="DX35" s="692"/>
      <c r="DY35" s="692"/>
      <c r="DZ35" s="705"/>
      <c r="EA35" s="48"/>
    </row>
    <row r="36" spans="1:131" ht="26.25" customHeight="1" x14ac:dyDescent="0.2">
      <c r="A36" s="54">
        <v>9</v>
      </c>
      <c r="B36" s="691" t="s">
        <v>472</v>
      </c>
      <c r="C36" s="692"/>
      <c r="D36" s="692"/>
      <c r="E36" s="692"/>
      <c r="F36" s="692"/>
      <c r="G36" s="692"/>
      <c r="H36" s="692"/>
      <c r="I36" s="692"/>
      <c r="J36" s="692"/>
      <c r="K36" s="692"/>
      <c r="L36" s="692"/>
      <c r="M36" s="692"/>
      <c r="N36" s="692"/>
      <c r="O36" s="692"/>
      <c r="P36" s="693"/>
      <c r="Q36" s="694">
        <v>873</v>
      </c>
      <c r="R36" s="695"/>
      <c r="S36" s="695"/>
      <c r="T36" s="695"/>
      <c r="U36" s="695"/>
      <c r="V36" s="695">
        <v>872</v>
      </c>
      <c r="W36" s="695"/>
      <c r="X36" s="695"/>
      <c r="Y36" s="695"/>
      <c r="Z36" s="695"/>
      <c r="AA36" s="695">
        <f>Q36-V36</f>
        <v>1</v>
      </c>
      <c r="AB36" s="695"/>
      <c r="AC36" s="695"/>
      <c r="AD36" s="695"/>
      <c r="AE36" s="696"/>
      <c r="AF36" s="697">
        <v>585</v>
      </c>
      <c r="AG36" s="698"/>
      <c r="AH36" s="698"/>
      <c r="AI36" s="698"/>
      <c r="AJ36" s="699"/>
      <c r="AK36" s="700">
        <v>217</v>
      </c>
      <c r="AL36" s="695"/>
      <c r="AM36" s="695"/>
      <c r="AN36" s="695"/>
      <c r="AO36" s="695"/>
      <c r="AP36" s="695">
        <v>651</v>
      </c>
      <c r="AQ36" s="695"/>
      <c r="AR36" s="695"/>
      <c r="AS36" s="695"/>
      <c r="AT36" s="695"/>
      <c r="AU36" s="695">
        <v>401</v>
      </c>
      <c r="AV36" s="695"/>
      <c r="AW36" s="695"/>
      <c r="AX36" s="695"/>
      <c r="AY36" s="695"/>
      <c r="AZ36" s="695" t="s">
        <v>196</v>
      </c>
      <c r="BA36" s="695"/>
      <c r="BB36" s="695"/>
      <c r="BC36" s="695"/>
      <c r="BD36" s="695"/>
      <c r="BE36" s="701" t="s">
        <v>467</v>
      </c>
      <c r="BF36" s="701"/>
      <c r="BG36" s="701"/>
      <c r="BH36" s="701"/>
      <c r="BI36" s="702"/>
      <c r="BJ36" s="56"/>
      <c r="BK36" s="56"/>
      <c r="BL36" s="56"/>
      <c r="BM36" s="56"/>
      <c r="BN36" s="56"/>
      <c r="BO36" s="55"/>
      <c r="BP36" s="55"/>
      <c r="BQ36" s="52">
        <v>30</v>
      </c>
      <c r="BR36" s="72"/>
      <c r="BS36" s="691"/>
      <c r="BT36" s="692"/>
      <c r="BU36" s="692"/>
      <c r="BV36" s="692"/>
      <c r="BW36" s="692"/>
      <c r="BX36" s="692"/>
      <c r="BY36" s="692"/>
      <c r="BZ36" s="692"/>
      <c r="CA36" s="692"/>
      <c r="CB36" s="692"/>
      <c r="CC36" s="692"/>
      <c r="CD36" s="692"/>
      <c r="CE36" s="692"/>
      <c r="CF36" s="692"/>
      <c r="CG36" s="693"/>
      <c r="CH36" s="703"/>
      <c r="CI36" s="698"/>
      <c r="CJ36" s="698"/>
      <c r="CK36" s="698"/>
      <c r="CL36" s="704"/>
      <c r="CM36" s="703"/>
      <c r="CN36" s="698"/>
      <c r="CO36" s="698"/>
      <c r="CP36" s="698"/>
      <c r="CQ36" s="704"/>
      <c r="CR36" s="703"/>
      <c r="CS36" s="698"/>
      <c r="CT36" s="698"/>
      <c r="CU36" s="698"/>
      <c r="CV36" s="704"/>
      <c r="CW36" s="703"/>
      <c r="CX36" s="698"/>
      <c r="CY36" s="698"/>
      <c r="CZ36" s="698"/>
      <c r="DA36" s="704"/>
      <c r="DB36" s="703"/>
      <c r="DC36" s="698"/>
      <c r="DD36" s="698"/>
      <c r="DE36" s="698"/>
      <c r="DF36" s="704"/>
      <c r="DG36" s="703"/>
      <c r="DH36" s="698"/>
      <c r="DI36" s="698"/>
      <c r="DJ36" s="698"/>
      <c r="DK36" s="704"/>
      <c r="DL36" s="703"/>
      <c r="DM36" s="698"/>
      <c r="DN36" s="698"/>
      <c r="DO36" s="698"/>
      <c r="DP36" s="704"/>
      <c r="DQ36" s="703"/>
      <c r="DR36" s="698"/>
      <c r="DS36" s="698"/>
      <c r="DT36" s="698"/>
      <c r="DU36" s="704"/>
      <c r="DV36" s="691"/>
      <c r="DW36" s="692"/>
      <c r="DX36" s="692"/>
      <c r="DY36" s="692"/>
      <c r="DZ36" s="705"/>
      <c r="EA36" s="48"/>
    </row>
    <row r="37" spans="1:131" ht="26.25" customHeight="1" x14ac:dyDescent="0.2">
      <c r="A37" s="54">
        <v>10</v>
      </c>
      <c r="B37" s="691" t="s">
        <v>114</v>
      </c>
      <c r="C37" s="692"/>
      <c r="D37" s="692"/>
      <c r="E37" s="692"/>
      <c r="F37" s="692"/>
      <c r="G37" s="692"/>
      <c r="H37" s="692"/>
      <c r="I37" s="692"/>
      <c r="J37" s="692"/>
      <c r="K37" s="692"/>
      <c r="L37" s="692"/>
      <c r="M37" s="692"/>
      <c r="N37" s="692"/>
      <c r="O37" s="692"/>
      <c r="P37" s="693"/>
      <c r="Q37" s="694">
        <v>662</v>
      </c>
      <c r="R37" s="695"/>
      <c r="S37" s="695"/>
      <c r="T37" s="695"/>
      <c r="U37" s="695"/>
      <c r="V37" s="695">
        <v>662</v>
      </c>
      <c r="W37" s="695"/>
      <c r="X37" s="695"/>
      <c r="Y37" s="695"/>
      <c r="Z37" s="695"/>
      <c r="AA37" s="695">
        <f>Q37-V37</f>
        <v>0</v>
      </c>
      <c r="AB37" s="695"/>
      <c r="AC37" s="695"/>
      <c r="AD37" s="695"/>
      <c r="AE37" s="696"/>
      <c r="AF37" s="697" t="s">
        <v>196</v>
      </c>
      <c r="AG37" s="698"/>
      <c r="AH37" s="698"/>
      <c r="AI37" s="698"/>
      <c r="AJ37" s="699"/>
      <c r="AK37" s="700">
        <v>74</v>
      </c>
      <c r="AL37" s="695"/>
      <c r="AM37" s="695"/>
      <c r="AN37" s="695"/>
      <c r="AO37" s="695"/>
      <c r="AP37" s="695">
        <v>1982</v>
      </c>
      <c r="AQ37" s="695"/>
      <c r="AR37" s="695"/>
      <c r="AS37" s="695"/>
      <c r="AT37" s="695"/>
      <c r="AU37" s="695">
        <v>551</v>
      </c>
      <c r="AV37" s="695"/>
      <c r="AW37" s="695"/>
      <c r="AX37" s="695"/>
      <c r="AY37" s="695"/>
      <c r="AZ37" s="695" t="s">
        <v>196</v>
      </c>
      <c r="BA37" s="695"/>
      <c r="BB37" s="695"/>
      <c r="BC37" s="695"/>
      <c r="BD37" s="695"/>
      <c r="BE37" s="701" t="s">
        <v>21</v>
      </c>
      <c r="BF37" s="701"/>
      <c r="BG37" s="701"/>
      <c r="BH37" s="701"/>
      <c r="BI37" s="702"/>
      <c r="BJ37" s="56"/>
      <c r="BK37" s="56"/>
      <c r="BL37" s="56"/>
      <c r="BM37" s="56"/>
      <c r="BN37" s="56"/>
      <c r="BO37" s="55"/>
      <c r="BP37" s="55"/>
      <c r="BQ37" s="52">
        <v>31</v>
      </c>
      <c r="BR37" s="72"/>
      <c r="BS37" s="691"/>
      <c r="BT37" s="692"/>
      <c r="BU37" s="692"/>
      <c r="BV37" s="692"/>
      <c r="BW37" s="692"/>
      <c r="BX37" s="692"/>
      <c r="BY37" s="692"/>
      <c r="BZ37" s="692"/>
      <c r="CA37" s="692"/>
      <c r="CB37" s="692"/>
      <c r="CC37" s="692"/>
      <c r="CD37" s="692"/>
      <c r="CE37" s="692"/>
      <c r="CF37" s="692"/>
      <c r="CG37" s="693"/>
      <c r="CH37" s="703"/>
      <c r="CI37" s="698"/>
      <c r="CJ37" s="698"/>
      <c r="CK37" s="698"/>
      <c r="CL37" s="704"/>
      <c r="CM37" s="703"/>
      <c r="CN37" s="698"/>
      <c r="CO37" s="698"/>
      <c r="CP37" s="698"/>
      <c r="CQ37" s="704"/>
      <c r="CR37" s="703"/>
      <c r="CS37" s="698"/>
      <c r="CT37" s="698"/>
      <c r="CU37" s="698"/>
      <c r="CV37" s="704"/>
      <c r="CW37" s="703"/>
      <c r="CX37" s="698"/>
      <c r="CY37" s="698"/>
      <c r="CZ37" s="698"/>
      <c r="DA37" s="704"/>
      <c r="DB37" s="703"/>
      <c r="DC37" s="698"/>
      <c r="DD37" s="698"/>
      <c r="DE37" s="698"/>
      <c r="DF37" s="704"/>
      <c r="DG37" s="703"/>
      <c r="DH37" s="698"/>
      <c r="DI37" s="698"/>
      <c r="DJ37" s="698"/>
      <c r="DK37" s="704"/>
      <c r="DL37" s="703"/>
      <c r="DM37" s="698"/>
      <c r="DN37" s="698"/>
      <c r="DO37" s="698"/>
      <c r="DP37" s="704"/>
      <c r="DQ37" s="703"/>
      <c r="DR37" s="698"/>
      <c r="DS37" s="698"/>
      <c r="DT37" s="698"/>
      <c r="DU37" s="704"/>
      <c r="DV37" s="691"/>
      <c r="DW37" s="692"/>
      <c r="DX37" s="692"/>
      <c r="DY37" s="692"/>
      <c r="DZ37" s="705"/>
      <c r="EA37" s="48"/>
    </row>
    <row r="38" spans="1:131" ht="26.25" customHeight="1" x14ac:dyDescent="0.2">
      <c r="A38" s="54">
        <v>11</v>
      </c>
      <c r="B38" s="691" t="s">
        <v>473</v>
      </c>
      <c r="C38" s="692"/>
      <c r="D38" s="692"/>
      <c r="E38" s="692"/>
      <c r="F38" s="692"/>
      <c r="G38" s="692"/>
      <c r="H38" s="692"/>
      <c r="I38" s="692"/>
      <c r="J38" s="692"/>
      <c r="K38" s="692"/>
      <c r="L38" s="692"/>
      <c r="M38" s="692"/>
      <c r="N38" s="692"/>
      <c r="O38" s="692"/>
      <c r="P38" s="693"/>
      <c r="Q38" s="694">
        <v>377</v>
      </c>
      <c r="R38" s="695"/>
      <c r="S38" s="695"/>
      <c r="T38" s="695"/>
      <c r="U38" s="695"/>
      <c r="V38" s="695">
        <v>319</v>
      </c>
      <c r="W38" s="695"/>
      <c r="X38" s="695"/>
      <c r="Y38" s="695"/>
      <c r="Z38" s="695"/>
      <c r="AA38" s="695">
        <v>59</v>
      </c>
      <c r="AB38" s="695"/>
      <c r="AC38" s="695"/>
      <c r="AD38" s="695"/>
      <c r="AE38" s="696"/>
      <c r="AF38" s="697" t="s">
        <v>196</v>
      </c>
      <c r="AG38" s="698"/>
      <c r="AH38" s="698"/>
      <c r="AI38" s="698"/>
      <c r="AJ38" s="699"/>
      <c r="AK38" s="700">
        <v>142</v>
      </c>
      <c r="AL38" s="695"/>
      <c r="AM38" s="695"/>
      <c r="AN38" s="695"/>
      <c r="AO38" s="695"/>
      <c r="AP38" s="695">
        <v>900</v>
      </c>
      <c r="AQ38" s="695"/>
      <c r="AR38" s="695"/>
      <c r="AS38" s="695"/>
      <c r="AT38" s="695"/>
      <c r="AU38" s="695" t="s">
        <v>196</v>
      </c>
      <c r="AV38" s="695"/>
      <c r="AW38" s="695"/>
      <c r="AX38" s="695"/>
      <c r="AY38" s="695"/>
      <c r="AZ38" s="695" t="s">
        <v>196</v>
      </c>
      <c r="BA38" s="695"/>
      <c r="BB38" s="695"/>
      <c r="BC38" s="695"/>
      <c r="BD38" s="695"/>
      <c r="BE38" s="701" t="s">
        <v>21</v>
      </c>
      <c r="BF38" s="701"/>
      <c r="BG38" s="701"/>
      <c r="BH38" s="701"/>
      <c r="BI38" s="702"/>
      <c r="BJ38" s="56"/>
      <c r="BK38" s="56"/>
      <c r="BL38" s="56"/>
      <c r="BM38" s="56"/>
      <c r="BN38" s="56"/>
      <c r="BO38" s="55"/>
      <c r="BP38" s="55"/>
      <c r="BQ38" s="52">
        <v>32</v>
      </c>
      <c r="BR38" s="72"/>
      <c r="BS38" s="691"/>
      <c r="BT38" s="692"/>
      <c r="BU38" s="692"/>
      <c r="BV38" s="692"/>
      <c r="BW38" s="692"/>
      <c r="BX38" s="692"/>
      <c r="BY38" s="692"/>
      <c r="BZ38" s="692"/>
      <c r="CA38" s="692"/>
      <c r="CB38" s="692"/>
      <c r="CC38" s="692"/>
      <c r="CD38" s="692"/>
      <c r="CE38" s="692"/>
      <c r="CF38" s="692"/>
      <c r="CG38" s="693"/>
      <c r="CH38" s="703"/>
      <c r="CI38" s="698"/>
      <c r="CJ38" s="698"/>
      <c r="CK38" s="698"/>
      <c r="CL38" s="704"/>
      <c r="CM38" s="703"/>
      <c r="CN38" s="698"/>
      <c r="CO38" s="698"/>
      <c r="CP38" s="698"/>
      <c r="CQ38" s="704"/>
      <c r="CR38" s="703"/>
      <c r="CS38" s="698"/>
      <c r="CT38" s="698"/>
      <c r="CU38" s="698"/>
      <c r="CV38" s="704"/>
      <c r="CW38" s="703"/>
      <c r="CX38" s="698"/>
      <c r="CY38" s="698"/>
      <c r="CZ38" s="698"/>
      <c r="DA38" s="704"/>
      <c r="DB38" s="703"/>
      <c r="DC38" s="698"/>
      <c r="DD38" s="698"/>
      <c r="DE38" s="698"/>
      <c r="DF38" s="704"/>
      <c r="DG38" s="703"/>
      <c r="DH38" s="698"/>
      <c r="DI38" s="698"/>
      <c r="DJ38" s="698"/>
      <c r="DK38" s="704"/>
      <c r="DL38" s="703"/>
      <c r="DM38" s="698"/>
      <c r="DN38" s="698"/>
      <c r="DO38" s="698"/>
      <c r="DP38" s="704"/>
      <c r="DQ38" s="703"/>
      <c r="DR38" s="698"/>
      <c r="DS38" s="698"/>
      <c r="DT38" s="698"/>
      <c r="DU38" s="704"/>
      <c r="DV38" s="691"/>
      <c r="DW38" s="692"/>
      <c r="DX38" s="692"/>
      <c r="DY38" s="692"/>
      <c r="DZ38" s="705"/>
      <c r="EA38" s="48"/>
    </row>
    <row r="39" spans="1:131" ht="26.25" customHeight="1" x14ac:dyDescent="0.2">
      <c r="A39" s="54">
        <v>12</v>
      </c>
      <c r="B39" s="691"/>
      <c r="C39" s="692"/>
      <c r="D39" s="692"/>
      <c r="E39" s="692"/>
      <c r="F39" s="692"/>
      <c r="G39" s="692"/>
      <c r="H39" s="692"/>
      <c r="I39" s="692"/>
      <c r="J39" s="692"/>
      <c r="K39" s="692"/>
      <c r="L39" s="692"/>
      <c r="M39" s="692"/>
      <c r="N39" s="692"/>
      <c r="O39" s="692"/>
      <c r="P39" s="693"/>
      <c r="Q39" s="694"/>
      <c r="R39" s="695"/>
      <c r="S39" s="695"/>
      <c r="T39" s="695"/>
      <c r="U39" s="695"/>
      <c r="V39" s="695"/>
      <c r="W39" s="695"/>
      <c r="X39" s="695"/>
      <c r="Y39" s="695"/>
      <c r="Z39" s="695"/>
      <c r="AA39" s="695"/>
      <c r="AB39" s="695"/>
      <c r="AC39" s="695"/>
      <c r="AD39" s="695"/>
      <c r="AE39" s="696"/>
      <c r="AF39" s="697"/>
      <c r="AG39" s="698"/>
      <c r="AH39" s="698"/>
      <c r="AI39" s="698"/>
      <c r="AJ39" s="699"/>
      <c r="AK39" s="700"/>
      <c r="AL39" s="695"/>
      <c r="AM39" s="695"/>
      <c r="AN39" s="695"/>
      <c r="AO39" s="695"/>
      <c r="AP39" s="695"/>
      <c r="AQ39" s="695"/>
      <c r="AR39" s="695"/>
      <c r="AS39" s="695"/>
      <c r="AT39" s="695"/>
      <c r="AU39" s="695"/>
      <c r="AV39" s="695"/>
      <c r="AW39" s="695"/>
      <c r="AX39" s="695"/>
      <c r="AY39" s="695"/>
      <c r="AZ39" s="738"/>
      <c r="BA39" s="738"/>
      <c r="BB39" s="738"/>
      <c r="BC39" s="738"/>
      <c r="BD39" s="738"/>
      <c r="BE39" s="701"/>
      <c r="BF39" s="701"/>
      <c r="BG39" s="701"/>
      <c r="BH39" s="701"/>
      <c r="BI39" s="702"/>
      <c r="BJ39" s="56"/>
      <c r="BK39" s="56"/>
      <c r="BL39" s="56"/>
      <c r="BM39" s="56"/>
      <c r="BN39" s="56"/>
      <c r="BO39" s="55"/>
      <c r="BP39" s="55"/>
      <c r="BQ39" s="52">
        <v>33</v>
      </c>
      <c r="BR39" s="72"/>
      <c r="BS39" s="691"/>
      <c r="BT39" s="692"/>
      <c r="BU39" s="692"/>
      <c r="BV39" s="692"/>
      <c r="BW39" s="692"/>
      <c r="BX39" s="692"/>
      <c r="BY39" s="692"/>
      <c r="BZ39" s="692"/>
      <c r="CA39" s="692"/>
      <c r="CB39" s="692"/>
      <c r="CC39" s="692"/>
      <c r="CD39" s="692"/>
      <c r="CE39" s="692"/>
      <c r="CF39" s="692"/>
      <c r="CG39" s="693"/>
      <c r="CH39" s="703"/>
      <c r="CI39" s="698"/>
      <c r="CJ39" s="698"/>
      <c r="CK39" s="698"/>
      <c r="CL39" s="704"/>
      <c r="CM39" s="703"/>
      <c r="CN39" s="698"/>
      <c r="CO39" s="698"/>
      <c r="CP39" s="698"/>
      <c r="CQ39" s="704"/>
      <c r="CR39" s="703"/>
      <c r="CS39" s="698"/>
      <c r="CT39" s="698"/>
      <c r="CU39" s="698"/>
      <c r="CV39" s="704"/>
      <c r="CW39" s="703"/>
      <c r="CX39" s="698"/>
      <c r="CY39" s="698"/>
      <c r="CZ39" s="698"/>
      <c r="DA39" s="704"/>
      <c r="DB39" s="703"/>
      <c r="DC39" s="698"/>
      <c r="DD39" s="698"/>
      <c r="DE39" s="698"/>
      <c r="DF39" s="704"/>
      <c r="DG39" s="703"/>
      <c r="DH39" s="698"/>
      <c r="DI39" s="698"/>
      <c r="DJ39" s="698"/>
      <c r="DK39" s="704"/>
      <c r="DL39" s="703"/>
      <c r="DM39" s="698"/>
      <c r="DN39" s="698"/>
      <c r="DO39" s="698"/>
      <c r="DP39" s="704"/>
      <c r="DQ39" s="703"/>
      <c r="DR39" s="698"/>
      <c r="DS39" s="698"/>
      <c r="DT39" s="698"/>
      <c r="DU39" s="704"/>
      <c r="DV39" s="691"/>
      <c r="DW39" s="692"/>
      <c r="DX39" s="692"/>
      <c r="DY39" s="692"/>
      <c r="DZ39" s="705"/>
      <c r="EA39" s="48"/>
    </row>
    <row r="40" spans="1:131" ht="26.25" customHeight="1" x14ac:dyDescent="0.2">
      <c r="A40" s="52">
        <v>13</v>
      </c>
      <c r="B40" s="691"/>
      <c r="C40" s="692"/>
      <c r="D40" s="692"/>
      <c r="E40" s="692"/>
      <c r="F40" s="692"/>
      <c r="G40" s="692"/>
      <c r="H40" s="692"/>
      <c r="I40" s="692"/>
      <c r="J40" s="692"/>
      <c r="K40" s="692"/>
      <c r="L40" s="692"/>
      <c r="M40" s="692"/>
      <c r="N40" s="692"/>
      <c r="O40" s="692"/>
      <c r="P40" s="693"/>
      <c r="Q40" s="694"/>
      <c r="R40" s="695"/>
      <c r="S40" s="695"/>
      <c r="T40" s="695"/>
      <c r="U40" s="695"/>
      <c r="V40" s="695"/>
      <c r="W40" s="695"/>
      <c r="X40" s="695"/>
      <c r="Y40" s="695"/>
      <c r="Z40" s="695"/>
      <c r="AA40" s="695"/>
      <c r="AB40" s="695"/>
      <c r="AC40" s="695"/>
      <c r="AD40" s="695"/>
      <c r="AE40" s="696"/>
      <c r="AF40" s="697"/>
      <c r="AG40" s="698"/>
      <c r="AH40" s="698"/>
      <c r="AI40" s="698"/>
      <c r="AJ40" s="699"/>
      <c r="AK40" s="700"/>
      <c r="AL40" s="695"/>
      <c r="AM40" s="695"/>
      <c r="AN40" s="695"/>
      <c r="AO40" s="695"/>
      <c r="AP40" s="695"/>
      <c r="AQ40" s="695"/>
      <c r="AR40" s="695"/>
      <c r="AS40" s="695"/>
      <c r="AT40" s="695"/>
      <c r="AU40" s="695"/>
      <c r="AV40" s="695"/>
      <c r="AW40" s="695"/>
      <c r="AX40" s="695"/>
      <c r="AY40" s="695"/>
      <c r="AZ40" s="738"/>
      <c r="BA40" s="738"/>
      <c r="BB40" s="738"/>
      <c r="BC40" s="738"/>
      <c r="BD40" s="738"/>
      <c r="BE40" s="701"/>
      <c r="BF40" s="701"/>
      <c r="BG40" s="701"/>
      <c r="BH40" s="701"/>
      <c r="BI40" s="702"/>
      <c r="BJ40" s="56"/>
      <c r="BK40" s="56"/>
      <c r="BL40" s="56"/>
      <c r="BM40" s="56"/>
      <c r="BN40" s="56"/>
      <c r="BO40" s="55"/>
      <c r="BP40" s="55"/>
      <c r="BQ40" s="52">
        <v>34</v>
      </c>
      <c r="BR40" s="72"/>
      <c r="BS40" s="691"/>
      <c r="BT40" s="692"/>
      <c r="BU40" s="692"/>
      <c r="BV40" s="692"/>
      <c r="BW40" s="692"/>
      <c r="BX40" s="692"/>
      <c r="BY40" s="692"/>
      <c r="BZ40" s="692"/>
      <c r="CA40" s="692"/>
      <c r="CB40" s="692"/>
      <c r="CC40" s="692"/>
      <c r="CD40" s="692"/>
      <c r="CE40" s="692"/>
      <c r="CF40" s="692"/>
      <c r="CG40" s="693"/>
      <c r="CH40" s="703"/>
      <c r="CI40" s="698"/>
      <c r="CJ40" s="698"/>
      <c r="CK40" s="698"/>
      <c r="CL40" s="704"/>
      <c r="CM40" s="703"/>
      <c r="CN40" s="698"/>
      <c r="CO40" s="698"/>
      <c r="CP40" s="698"/>
      <c r="CQ40" s="704"/>
      <c r="CR40" s="703"/>
      <c r="CS40" s="698"/>
      <c r="CT40" s="698"/>
      <c r="CU40" s="698"/>
      <c r="CV40" s="704"/>
      <c r="CW40" s="703"/>
      <c r="CX40" s="698"/>
      <c r="CY40" s="698"/>
      <c r="CZ40" s="698"/>
      <c r="DA40" s="704"/>
      <c r="DB40" s="703"/>
      <c r="DC40" s="698"/>
      <c r="DD40" s="698"/>
      <c r="DE40" s="698"/>
      <c r="DF40" s="704"/>
      <c r="DG40" s="703"/>
      <c r="DH40" s="698"/>
      <c r="DI40" s="698"/>
      <c r="DJ40" s="698"/>
      <c r="DK40" s="704"/>
      <c r="DL40" s="703"/>
      <c r="DM40" s="698"/>
      <c r="DN40" s="698"/>
      <c r="DO40" s="698"/>
      <c r="DP40" s="704"/>
      <c r="DQ40" s="703"/>
      <c r="DR40" s="698"/>
      <c r="DS40" s="698"/>
      <c r="DT40" s="698"/>
      <c r="DU40" s="704"/>
      <c r="DV40" s="691"/>
      <c r="DW40" s="692"/>
      <c r="DX40" s="692"/>
      <c r="DY40" s="692"/>
      <c r="DZ40" s="705"/>
      <c r="EA40" s="48"/>
    </row>
    <row r="41" spans="1:131" ht="26.25" customHeight="1" x14ac:dyDescent="0.2">
      <c r="A41" s="52">
        <v>14</v>
      </c>
      <c r="B41" s="691"/>
      <c r="C41" s="692"/>
      <c r="D41" s="692"/>
      <c r="E41" s="692"/>
      <c r="F41" s="692"/>
      <c r="G41" s="692"/>
      <c r="H41" s="692"/>
      <c r="I41" s="692"/>
      <c r="J41" s="692"/>
      <c r="K41" s="692"/>
      <c r="L41" s="692"/>
      <c r="M41" s="692"/>
      <c r="N41" s="692"/>
      <c r="O41" s="692"/>
      <c r="P41" s="693"/>
      <c r="Q41" s="694"/>
      <c r="R41" s="695"/>
      <c r="S41" s="695"/>
      <c r="T41" s="695"/>
      <c r="U41" s="695"/>
      <c r="V41" s="695"/>
      <c r="W41" s="695"/>
      <c r="X41" s="695"/>
      <c r="Y41" s="695"/>
      <c r="Z41" s="695"/>
      <c r="AA41" s="695"/>
      <c r="AB41" s="695"/>
      <c r="AC41" s="695"/>
      <c r="AD41" s="695"/>
      <c r="AE41" s="696"/>
      <c r="AF41" s="697"/>
      <c r="AG41" s="698"/>
      <c r="AH41" s="698"/>
      <c r="AI41" s="698"/>
      <c r="AJ41" s="699"/>
      <c r="AK41" s="700"/>
      <c r="AL41" s="695"/>
      <c r="AM41" s="695"/>
      <c r="AN41" s="695"/>
      <c r="AO41" s="695"/>
      <c r="AP41" s="695"/>
      <c r="AQ41" s="695"/>
      <c r="AR41" s="695"/>
      <c r="AS41" s="695"/>
      <c r="AT41" s="695"/>
      <c r="AU41" s="695"/>
      <c r="AV41" s="695"/>
      <c r="AW41" s="695"/>
      <c r="AX41" s="695"/>
      <c r="AY41" s="695"/>
      <c r="AZ41" s="738"/>
      <c r="BA41" s="738"/>
      <c r="BB41" s="738"/>
      <c r="BC41" s="738"/>
      <c r="BD41" s="738"/>
      <c r="BE41" s="701"/>
      <c r="BF41" s="701"/>
      <c r="BG41" s="701"/>
      <c r="BH41" s="701"/>
      <c r="BI41" s="702"/>
      <c r="BJ41" s="56"/>
      <c r="BK41" s="56"/>
      <c r="BL41" s="56"/>
      <c r="BM41" s="56"/>
      <c r="BN41" s="56"/>
      <c r="BO41" s="55"/>
      <c r="BP41" s="55"/>
      <c r="BQ41" s="52">
        <v>35</v>
      </c>
      <c r="BR41" s="72"/>
      <c r="BS41" s="691"/>
      <c r="BT41" s="692"/>
      <c r="BU41" s="692"/>
      <c r="BV41" s="692"/>
      <c r="BW41" s="692"/>
      <c r="BX41" s="692"/>
      <c r="BY41" s="692"/>
      <c r="BZ41" s="692"/>
      <c r="CA41" s="692"/>
      <c r="CB41" s="692"/>
      <c r="CC41" s="692"/>
      <c r="CD41" s="692"/>
      <c r="CE41" s="692"/>
      <c r="CF41" s="692"/>
      <c r="CG41" s="693"/>
      <c r="CH41" s="703"/>
      <c r="CI41" s="698"/>
      <c r="CJ41" s="698"/>
      <c r="CK41" s="698"/>
      <c r="CL41" s="704"/>
      <c r="CM41" s="703"/>
      <c r="CN41" s="698"/>
      <c r="CO41" s="698"/>
      <c r="CP41" s="698"/>
      <c r="CQ41" s="704"/>
      <c r="CR41" s="703"/>
      <c r="CS41" s="698"/>
      <c r="CT41" s="698"/>
      <c r="CU41" s="698"/>
      <c r="CV41" s="704"/>
      <c r="CW41" s="703"/>
      <c r="CX41" s="698"/>
      <c r="CY41" s="698"/>
      <c r="CZ41" s="698"/>
      <c r="DA41" s="704"/>
      <c r="DB41" s="703"/>
      <c r="DC41" s="698"/>
      <c r="DD41" s="698"/>
      <c r="DE41" s="698"/>
      <c r="DF41" s="704"/>
      <c r="DG41" s="703"/>
      <c r="DH41" s="698"/>
      <c r="DI41" s="698"/>
      <c r="DJ41" s="698"/>
      <c r="DK41" s="704"/>
      <c r="DL41" s="703"/>
      <c r="DM41" s="698"/>
      <c r="DN41" s="698"/>
      <c r="DO41" s="698"/>
      <c r="DP41" s="704"/>
      <c r="DQ41" s="703"/>
      <c r="DR41" s="698"/>
      <c r="DS41" s="698"/>
      <c r="DT41" s="698"/>
      <c r="DU41" s="704"/>
      <c r="DV41" s="691"/>
      <c r="DW41" s="692"/>
      <c r="DX41" s="692"/>
      <c r="DY41" s="692"/>
      <c r="DZ41" s="705"/>
      <c r="EA41" s="48"/>
    </row>
    <row r="42" spans="1:131" ht="26.25" customHeight="1" x14ac:dyDescent="0.2">
      <c r="A42" s="52">
        <v>15</v>
      </c>
      <c r="B42" s="691"/>
      <c r="C42" s="692"/>
      <c r="D42" s="692"/>
      <c r="E42" s="692"/>
      <c r="F42" s="692"/>
      <c r="G42" s="692"/>
      <c r="H42" s="692"/>
      <c r="I42" s="692"/>
      <c r="J42" s="692"/>
      <c r="K42" s="692"/>
      <c r="L42" s="692"/>
      <c r="M42" s="692"/>
      <c r="N42" s="692"/>
      <c r="O42" s="692"/>
      <c r="P42" s="693"/>
      <c r="Q42" s="694"/>
      <c r="R42" s="695"/>
      <c r="S42" s="695"/>
      <c r="T42" s="695"/>
      <c r="U42" s="695"/>
      <c r="V42" s="695"/>
      <c r="W42" s="695"/>
      <c r="X42" s="695"/>
      <c r="Y42" s="695"/>
      <c r="Z42" s="695"/>
      <c r="AA42" s="695"/>
      <c r="AB42" s="695"/>
      <c r="AC42" s="695"/>
      <c r="AD42" s="695"/>
      <c r="AE42" s="696"/>
      <c r="AF42" s="697"/>
      <c r="AG42" s="698"/>
      <c r="AH42" s="698"/>
      <c r="AI42" s="698"/>
      <c r="AJ42" s="699"/>
      <c r="AK42" s="700"/>
      <c r="AL42" s="695"/>
      <c r="AM42" s="695"/>
      <c r="AN42" s="695"/>
      <c r="AO42" s="695"/>
      <c r="AP42" s="695"/>
      <c r="AQ42" s="695"/>
      <c r="AR42" s="695"/>
      <c r="AS42" s="695"/>
      <c r="AT42" s="695"/>
      <c r="AU42" s="695"/>
      <c r="AV42" s="695"/>
      <c r="AW42" s="695"/>
      <c r="AX42" s="695"/>
      <c r="AY42" s="695"/>
      <c r="AZ42" s="738"/>
      <c r="BA42" s="738"/>
      <c r="BB42" s="738"/>
      <c r="BC42" s="738"/>
      <c r="BD42" s="738"/>
      <c r="BE42" s="701"/>
      <c r="BF42" s="701"/>
      <c r="BG42" s="701"/>
      <c r="BH42" s="701"/>
      <c r="BI42" s="702"/>
      <c r="BJ42" s="56"/>
      <c r="BK42" s="56"/>
      <c r="BL42" s="56"/>
      <c r="BM42" s="56"/>
      <c r="BN42" s="56"/>
      <c r="BO42" s="55"/>
      <c r="BP42" s="55"/>
      <c r="BQ42" s="52">
        <v>36</v>
      </c>
      <c r="BR42" s="72"/>
      <c r="BS42" s="691"/>
      <c r="BT42" s="692"/>
      <c r="BU42" s="692"/>
      <c r="BV42" s="692"/>
      <c r="BW42" s="692"/>
      <c r="BX42" s="692"/>
      <c r="BY42" s="692"/>
      <c r="BZ42" s="692"/>
      <c r="CA42" s="692"/>
      <c r="CB42" s="692"/>
      <c r="CC42" s="692"/>
      <c r="CD42" s="692"/>
      <c r="CE42" s="692"/>
      <c r="CF42" s="692"/>
      <c r="CG42" s="693"/>
      <c r="CH42" s="703"/>
      <c r="CI42" s="698"/>
      <c r="CJ42" s="698"/>
      <c r="CK42" s="698"/>
      <c r="CL42" s="704"/>
      <c r="CM42" s="703"/>
      <c r="CN42" s="698"/>
      <c r="CO42" s="698"/>
      <c r="CP42" s="698"/>
      <c r="CQ42" s="704"/>
      <c r="CR42" s="703"/>
      <c r="CS42" s="698"/>
      <c r="CT42" s="698"/>
      <c r="CU42" s="698"/>
      <c r="CV42" s="704"/>
      <c r="CW42" s="703"/>
      <c r="CX42" s="698"/>
      <c r="CY42" s="698"/>
      <c r="CZ42" s="698"/>
      <c r="DA42" s="704"/>
      <c r="DB42" s="703"/>
      <c r="DC42" s="698"/>
      <c r="DD42" s="698"/>
      <c r="DE42" s="698"/>
      <c r="DF42" s="704"/>
      <c r="DG42" s="703"/>
      <c r="DH42" s="698"/>
      <c r="DI42" s="698"/>
      <c r="DJ42" s="698"/>
      <c r="DK42" s="704"/>
      <c r="DL42" s="703"/>
      <c r="DM42" s="698"/>
      <c r="DN42" s="698"/>
      <c r="DO42" s="698"/>
      <c r="DP42" s="704"/>
      <c r="DQ42" s="703"/>
      <c r="DR42" s="698"/>
      <c r="DS42" s="698"/>
      <c r="DT42" s="698"/>
      <c r="DU42" s="704"/>
      <c r="DV42" s="691"/>
      <c r="DW42" s="692"/>
      <c r="DX42" s="692"/>
      <c r="DY42" s="692"/>
      <c r="DZ42" s="705"/>
      <c r="EA42" s="48"/>
    </row>
    <row r="43" spans="1:131" ht="26.25" customHeight="1" x14ac:dyDescent="0.2">
      <c r="A43" s="52">
        <v>16</v>
      </c>
      <c r="B43" s="691"/>
      <c r="C43" s="692"/>
      <c r="D43" s="692"/>
      <c r="E43" s="692"/>
      <c r="F43" s="692"/>
      <c r="G43" s="692"/>
      <c r="H43" s="692"/>
      <c r="I43" s="692"/>
      <c r="J43" s="692"/>
      <c r="K43" s="692"/>
      <c r="L43" s="692"/>
      <c r="M43" s="692"/>
      <c r="N43" s="692"/>
      <c r="O43" s="692"/>
      <c r="P43" s="693"/>
      <c r="Q43" s="694"/>
      <c r="R43" s="695"/>
      <c r="S43" s="695"/>
      <c r="T43" s="695"/>
      <c r="U43" s="695"/>
      <c r="V43" s="695"/>
      <c r="W43" s="695"/>
      <c r="X43" s="695"/>
      <c r="Y43" s="695"/>
      <c r="Z43" s="695"/>
      <c r="AA43" s="695"/>
      <c r="AB43" s="695"/>
      <c r="AC43" s="695"/>
      <c r="AD43" s="695"/>
      <c r="AE43" s="696"/>
      <c r="AF43" s="697"/>
      <c r="AG43" s="698"/>
      <c r="AH43" s="698"/>
      <c r="AI43" s="698"/>
      <c r="AJ43" s="699"/>
      <c r="AK43" s="700"/>
      <c r="AL43" s="695"/>
      <c r="AM43" s="695"/>
      <c r="AN43" s="695"/>
      <c r="AO43" s="695"/>
      <c r="AP43" s="695"/>
      <c r="AQ43" s="695"/>
      <c r="AR43" s="695"/>
      <c r="AS43" s="695"/>
      <c r="AT43" s="695"/>
      <c r="AU43" s="695"/>
      <c r="AV43" s="695"/>
      <c r="AW43" s="695"/>
      <c r="AX43" s="695"/>
      <c r="AY43" s="695"/>
      <c r="AZ43" s="738"/>
      <c r="BA43" s="738"/>
      <c r="BB43" s="738"/>
      <c r="BC43" s="738"/>
      <c r="BD43" s="738"/>
      <c r="BE43" s="701"/>
      <c r="BF43" s="701"/>
      <c r="BG43" s="701"/>
      <c r="BH43" s="701"/>
      <c r="BI43" s="702"/>
      <c r="BJ43" s="56"/>
      <c r="BK43" s="56"/>
      <c r="BL43" s="56"/>
      <c r="BM43" s="56"/>
      <c r="BN43" s="56"/>
      <c r="BO43" s="55"/>
      <c r="BP43" s="55"/>
      <c r="BQ43" s="52">
        <v>37</v>
      </c>
      <c r="BR43" s="72"/>
      <c r="BS43" s="691"/>
      <c r="BT43" s="692"/>
      <c r="BU43" s="692"/>
      <c r="BV43" s="692"/>
      <c r="BW43" s="692"/>
      <c r="BX43" s="692"/>
      <c r="BY43" s="692"/>
      <c r="BZ43" s="692"/>
      <c r="CA43" s="692"/>
      <c r="CB43" s="692"/>
      <c r="CC43" s="692"/>
      <c r="CD43" s="692"/>
      <c r="CE43" s="692"/>
      <c r="CF43" s="692"/>
      <c r="CG43" s="693"/>
      <c r="CH43" s="703"/>
      <c r="CI43" s="698"/>
      <c r="CJ43" s="698"/>
      <c r="CK43" s="698"/>
      <c r="CL43" s="704"/>
      <c r="CM43" s="703"/>
      <c r="CN43" s="698"/>
      <c r="CO43" s="698"/>
      <c r="CP43" s="698"/>
      <c r="CQ43" s="704"/>
      <c r="CR43" s="703"/>
      <c r="CS43" s="698"/>
      <c r="CT43" s="698"/>
      <c r="CU43" s="698"/>
      <c r="CV43" s="704"/>
      <c r="CW43" s="703"/>
      <c r="CX43" s="698"/>
      <c r="CY43" s="698"/>
      <c r="CZ43" s="698"/>
      <c r="DA43" s="704"/>
      <c r="DB43" s="703"/>
      <c r="DC43" s="698"/>
      <c r="DD43" s="698"/>
      <c r="DE43" s="698"/>
      <c r="DF43" s="704"/>
      <c r="DG43" s="703"/>
      <c r="DH43" s="698"/>
      <c r="DI43" s="698"/>
      <c r="DJ43" s="698"/>
      <c r="DK43" s="704"/>
      <c r="DL43" s="703"/>
      <c r="DM43" s="698"/>
      <c r="DN43" s="698"/>
      <c r="DO43" s="698"/>
      <c r="DP43" s="704"/>
      <c r="DQ43" s="703"/>
      <c r="DR43" s="698"/>
      <c r="DS43" s="698"/>
      <c r="DT43" s="698"/>
      <c r="DU43" s="704"/>
      <c r="DV43" s="691"/>
      <c r="DW43" s="692"/>
      <c r="DX43" s="692"/>
      <c r="DY43" s="692"/>
      <c r="DZ43" s="705"/>
      <c r="EA43" s="48"/>
    </row>
    <row r="44" spans="1:131" ht="26.25" customHeight="1" x14ac:dyDescent="0.2">
      <c r="A44" s="52">
        <v>17</v>
      </c>
      <c r="B44" s="691"/>
      <c r="C44" s="692"/>
      <c r="D44" s="692"/>
      <c r="E44" s="692"/>
      <c r="F44" s="692"/>
      <c r="G44" s="692"/>
      <c r="H44" s="692"/>
      <c r="I44" s="692"/>
      <c r="J44" s="692"/>
      <c r="K44" s="692"/>
      <c r="L44" s="692"/>
      <c r="M44" s="692"/>
      <c r="N44" s="692"/>
      <c r="O44" s="692"/>
      <c r="P44" s="693"/>
      <c r="Q44" s="694"/>
      <c r="R44" s="695"/>
      <c r="S44" s="695"/>
      <c r="T44" s="695"/>
      <c r="U44" s="695"/>
      <c r="V44" s="695"/>
      <c r="W44" s="695"/>
      <c r="X44" s="695"/>
      <c r="Y44" s="695"/>
      <c r="Z44" s="695"/>
      <c r="AA44" s="695"/>
      <c r="AB44" s="695"/>
      <c r="AC44" s="695"/>
      <c r="AD44" s="695"/>
      <c r="AE44" s="696"/>
      <c r="AF44" s="697"/>
      <c r="AG44" s="698"/>
      <c r="AH44" s="698"/>
      <c r="AI44" s="698"/>
      <c r="AJ44" s="699"/>
      <c r="AK44" s="700"/>
      <c r="AL44" s="695"/>
      <c r="AM44" s="695"/>
      <c r="AN44" s="695"/>
      <c r="AO44" s="695"/>
      <c r="AP44" s="695"/>
      <c r="AQ44" s="695"/>
      <c r="AR44" s="695"/>
      <c r="AS44" s="695"/>
      <c r="AT44" s="695"/>
      <c r="AU44" s="695"/>
      <c r="AV44" s="695"/>
      <c r="AW44" s="695"/>
      <c r="AX44" s="695"/>
      <c r="AY44" s="695"/>
      <c r="AZ44" s="738"/>
      <c r="BA44" s="738"/>
      <c r="BB44" s="738"/>
      <c r="BC44" s="738"/>
      <c r="BD44" s="738"/>
      <c r="BE44" s="701"/>
      <c r="BF44" s="701"/>
      <c r="BG44" s="701"/>
      <c r="BH44" s="701"/>
      <c r="BI44" s="702"/>
      <c r="BJ44" s="56"/>
      <c r="BK44" s="56"/>
      <c r="BL44" s="56"/>
      <c r="BM44" s="56"/>
      <c r="BN44" s="56"/>
      <c r="BO44" s="55"/>
      <c r="BP44" s="55"/>
      <c r="BQ44" s="52">
        <v>38</v>
      </c>
      <c r="BR44" s="72"/>
      <c r="BS44" s="691"/>
      <c r="BT44" s="692"/>
      <c r="BU44" s="692"/>
      <c r="BV44" s="692"/>
      <c r="BW44" s="692"/>
      <c r="BX44" s="692"/>
      <c r="BY44" s="692"/>
      <c r="BZ44" s="692"/>
      <c r="CA44" s="692"/>
      <c r="CB44" s="692"/>
      <c r="CC44" s="692"/>
      <c r="CD44" s="692"/>
      <c r="CE44" s="692"/>
      <c r="CF44" s="692"/>
      <c r="CG44" s="693"/>
      <c r="CH44" s="703"/>
      <c r="CI44" s="698"/>
      <c r="CJ44" s="698"/>
      <c r="CK44" s="698"/>
      <c r="CL44" s="704"/>
      <c r="CM44" s="703"/>
      <c r="CN44" s="698"/>
      <c r="CO44" s="698"/>
      <c r="CP44" s="698"/>
      <c r="CQ44" s="704"/>
      <c r="CR44" s="703"/>
      <c r="CS44" s="698"/>
      <c r="CT44" s="698"/>
      <c r="CU44" s="698"/>
      <c r="CV44" s="704"/>
      <c r="CW44" s="703"/>
      <c r="CX44" s="698"/>
      <c r="CY44" s="698"/>
      <c r="CZ44" s="698"/>
      <c r="DA44" s="704"/>
      <c r="DB44" s="703"/>
      <c r="DC44" s="698"/>
      <c r="DD44" s="698"/>
      <c r="DE44" s="698"/>
      <c r="DF44" s="704"/>
      <c r="DG44" s="703"/>
      <c r="DH44" s="698"/>
      <c r="DI44" s="698"/>
      <c r="DJ44" s="698"/>
      <c r="DK44" s="704"/>
      <c r="DL44" s="703"/>
      <c r="DM44" s="698"/>
      <c r="DN44" s="698"/>
      <c r="DO44" s="698"/>
      <c r="DP44" s="704"/>
      <c r="DQ44" s="703"/>
      <c r="DR44" s="698"/>
      <c r="DS44" s="698"/>
      <c r="DT44" s="698"/>
      <c r="DU44" s="704"/>
      <c r="DV44" s="691"/>
      <c r="DW44" s="692"/>
      <c r="DX44" s="692"/>
      <c r="DY44" s="692"/>
      <c r="DZ44" s="705"/>
      <c r="EA44" s="48"/>
    </row>
    <row r="45" spans="1:131" ht="26.25" customHeight="1" x14ac:dyDescent="0.2">
      <c r="A45" s="52">
        <v>18</v>
      </c>
      <c r="B45" s="691"/>
      <c r="C45" s="692"/>
      <c r="D45" s="692"/>
      <c r="E45" s="692"/>
      <c r="F45" s="692"/>
      <c r="G45" s="692"/>
      <c r="H45" s="692"/>
      <c r="I45" s="692"/>
      <c r="J45" s="692"/>
      <c r="K45" s="692"/>
      <c r="L45" s="692"/>
      <c r="M45" s="692"/>
      <c r="N45" s="692"/>
      <c r="O45" s="692"/>
      <c r="P45" s="693"/>
      <c r="Q45" s="694"/>
      <c r="R45" s="695"/>
      <c r="S45" s="695"/>
      <c r="T45" s="695"/>
      <c r="U45" s="695"/>
      <c r="V45" s="695"/>
      <c r="W45" s="695"/>
      <c r="X45" s="695"/>
      <c r="Y45" s="695"/>
      <c r="Z45" s="695"/>
      <c r="AA45" s="695"/>
      <c r="AB45" s="695"/>
      <c r="AC45" s="695"/>
      <c r="AD45" s="695"/>
      <c r="AE45" s="696"/>
      <c r="AF45" s="697"/>
      <c r="AG45" s="698"/>
      <c r="AH45" s="698"/>
      <c r="AI45" s="698"/>
      <c r="AJ45" s="699"/>
      <c r="AK45" s="700"/>
      <c r="AL45" s="695"/>
      <c r="AM45" s="695"/>
      <c r="AN45" s="695"/>
      <c r="AO45" s="695"/>
      <c r="AP45" s="695"/>
      <c r="AQ45" s="695"/>
      <c r="AR45" s="695"/>
      <c r="AS45" s="695"/>
      <c r="AT45" s="695"/>
      <c r="AU45" s="695"/>
      <c r="AV45" s="695"/>
      <c r="AW45" s="695"/>
      <c r="AX45" s="695"/>
      <c r="AY45" s="695"/>
      <c r="AZ45" s="738"/>
      <c r="BA45" s="738"/>
      <c r="BB45" s="738"/>
      <c r="BC45" s="738"/>
      <c r="BD45" s="738"/>
      <c r="BE45" s="701"/>
      <c r="BF45" s="701"/>
      <c r="BG45" s="701"/>
      <c r="BH45" s="701"/>
      <c r="BI45" s="702"/>
      <c r="BJ45" s="56"/>
      <c r="BK45" s="56"/>
      <c r="BL45" s="56"/>
      <c r="BM45" s="56"/>
      <c r="BN45" s="56"/>
      <c r="BO45" s="55"/>
      <c r="BP45" s="55"/>
      <c r="BQ45" s="52">
        <v>39</v>
      </c>
      <c r="BR45" s="72"/>
      <c r="BS45" s="691"/>
      <c r="BT45" s="692"/>
      <c r="BU45" s="692"/>
      <c r="BV45" s="692"/>
      <c r="BW45" s="692"/>
      <c r="BX45" s="692"/>
      <c r="BY45" s="692"/>
      <c r="BZ45" s="692"/>
      <c r="CA45" s="692"/>
      <c r="CB45" s="692"/>
      <c r="CC45" s="692"/>
      <c r="CD45" s="692"/>
      <c r="CE45" s="692"/>
      <c r="CF45" s="692"/>
      <c r="CG45" s="693"/>
      <c r="CH45" s="703"/>
      <c r="CI45" s="698"/>
      <c r="CJ45" s="698"/>
      <c r="CK45" s="698"/>
      <c r="CL45" s="704"/>
      <c r="CM45" s="703"/>
      <c r="CN45" s="698"/>
      <c r="CO45" s="698"/>
      <c r="CP45" s="698"/>
      <c r="CQ45" s="704"/>
      <c r="CR45" s="703"/>
      <c r="CS45" s="698"/>
      <c r="CT45" s="698"/>
      <c r="CU45" s="698"/>
      <c r="CV45" s="704"/>
      <c r="CW45" s="703"/>
      <c r="CX45" s="698"/>
      <c r="CY45" s="698"/>
      <c r="CZ45" s="698"/>
      <c r="DA45" s="704"/>
      <c r="DB45" s="703"/>
      <c r="DC45" s="698"/>
      <c r="DD45" s="698"/>
      <c r="DE45" s="698"/>
      <c r="DF45" s="704"/>
      <c r="DG45" s="703"/>
      <c r="DH45" s="698"/>
      <c r="DI45" s="698"/>
      <c r="DJ45" s="698"/>
      <c r="DK45" s="704"/>
      <c r="DL45" s="703"/>
      <c r="DM45" s="698"/>
      <c r="DN45" s="698"/>
      <c r="DO45" s="698"/>
      <c r="DP45" s="704"/>
      <c r="DQ45" s="703"/>
      <c r="DR45" s="698"/>
      <c r="DS45" s="698"/>
      <c r="DT45" s="698"/>
      <c r="DU45" s="704"/>
      <c r="DV45" s="691"/>
      <c r="DW45" s="692"/>
      <c r="DX45" s="692"/>
      <c r="DY45" s="692"/>
      <c r="DZ45" s="705"/>
      <c r="EA45" s="48"/>
    </row>
    <row r="46" spans="1:131" ht="26.25" customHeight="1" x14ac:dyDescent="0.2">
      <c r="A46" s="52">
        <v>19</v>
      </c>
      <c r="B46" s="691"/>
      <c r="C46" s="692"/>
      <c r="D46" s="692"/>
      <c r="E46" s="692"/>
      <c r="F46" s="692"/>
      <c r="G46" s="692"/>
      <c r="H46" s="692"/>
      <c r="I46" s="692"/>
      <c r="J46" s="692"/>
      <c r="K46" s="692"/>
      <c r="L46" s="692"/>
      <c r="M46" s="692"/>
      <c r="N46" s="692"/>
      <c r="O46" s="692"/>
      <c r="P46" s="693"/>
      <c r="Q46" s="694"/>
      <c r="R46" s="695"/>
      <c r="S46" s="695"/>
      <c r="T46" s="695"/>
      <c r="U46" s="695"/>
      <c r="V46" s="695"/>
      <c r="W46" s="695"/>
      <c r="X46" s="695"/>
      <c r="Y46" s="695"/>
      <c r="Z46" s="695"/>
      <c r="AA46" s="695"/>
      <c r="AB46" s="695"/>
      <c r="AC46" s="695"/>
      <c r="AD46" s="695"/>
      <c r="AE46" s="696"/>
      <c r="AF46" s="697"/>
      <c r="AG46" s="698"/>
      <c r="AH46" s="698"/>
      <c r="AI46" s="698"/>
      <c r="AJ46" s="699"/>
      <c r="AK46" s="700"/>
      <c r="AL46" s="695"/>
      <c r="AM46" s="695"/>
      <c r="AN46" s="695"/>
      <c r="AO46" s="695"/>
      <c r="AP46" s="695"/>
      <c r="AQ46" s="695"/>
      <c r="AR46" s="695"/>
      <c r="AS46" s="695"/>
      <c r="AT46" s="695"/>
      <c r="AU46" s="695"/>
      <c r="AV46" s="695"/>
      <c r="AW46" s="695"/>
      <c r="AX46" s="695"/>
      <c r="AY46" s="695"/>
      <c r="AZ46" s="738"/>
      <c r="BA46" s="738"/>
      <c r="BB46" s="738"/>
      <c r="BC46" s="738"/>
      <c r="BD46" s="738"/>
      <c r="BE46" s="701"/>
      <c r="BF46" s="701"/>
      <c r="BG46" s="701"/>
      <c r="BH46" s="701"/>
      <c r="BI46" s="702"/>
      <c r="BJ46" s="56"/>
      <c r="BK46" s="56"/>
      <c r="BL46" s="56"/>
      <c r="BM46" s="56"/>
      <c r="BN46" s="56"/>
      <c r="BO46" s="55"/>
      <c r="BP46" s="55"/>
      <c r="BQ46" s="52">
        <v>40</v>
      </c>
      <c r="BR46" s="72"/>
      <c r="BS46" s="691"/>
      <c r="BT46" s="692"/>
      <c r="BU46" s="692"/>
      <c r="BV46" s="692"/>
      <c r="BW46" s="692"/>
      <c r="BX46" s="692"/>
      <c r="BY46" s="692"/>
      <c r="BZ46" s="692"/>
      <c r="CA46" s="692"/>
      <c r="CB46" s="692"/>
      <c r="CC46" s="692"/>
      <c r="CD46" s="692"/>
      <c r="CE46" s="692"/>
      <c r="CF46" s="692"/>
      <c r="CG46" s="693"/>
      <c r="CH46" s="703"/>
      <c r="CI46" s="698"/>
      <c r="CJ46" s="698"/>
      <c r="CK46" s="698"/>
      <c r="CL46" s="704"/>
      <c r="CM46" s="703"/>
      <c r="CN46" s="698"/>
      <c r="CO46" s="698"/>
      <c r="CP46" s="698"/>
      <c r="CQ46" s="704"/>
      <c r="CR46" s="703"/>
      <c r="CS46" s="698"/>
      <c r="CT46" s="698"/>
      <c r="CU46" s="698"/>
      <c r="CV46" s="704"/>
      <c r="CW46" s="703"/>
      <c r="CX46" s="698"/>
      <c r="CY46" s="698"/>
      <c r="CZ46" s="698"/>
      <c r="DA46" s="704"/>
      <c r="DB46" s="703"/>
      <c r="DC46" s="698"/>
      <c r="DD46" s="698"/>
      <c r="DE46" s="698"/>
      <c r="DF46" s="704"/>
      <c r="DG46" s="703"/>
      <c r="DH46" s="698"/>
      <c r="DI46" s="698"/>
      <c r="DJ46" s="698"/>
      <c r="DK46" s="704"/>
      <c r="DL46" s="703"/>
      <c r="DM46" s="698"/>
      <c r="DN46" s="698"/>
      <c r="DO46" s="698"/>
      <c r="DP46" s="704"/>
      <c r="DQ46" s="703"/>
      <c r="DR46" s="698"/>
      <c r="DS46" s="698"/>
      <c r="DT46" s="698"/>
      <c r="DU46" s="704"/>
      <c r="DV46" s="691"/>
      <c r="DW46" s="692"/>
      <c r="DX46" s="692"/>
      <c r="DY46" s="692"/>
      <c r="DZ46" s="705"/>
      <c r="EA46" s="48"/>
    </row>
    <row r="47" spans="1:131" ht="26.25" customHeight="1" x14ac:dyDescent="0.2">
      <c r="A47" s="52">
        <v>20</v>
      </c>
      <c r="B47" s="691"/>
      <c r="C47" s="692"/>
      <c r="D47" s="692"/>
      <c r="E47" s="692"/>
      <c r="F47" s="692"/>
      <c r="G47" s="692"/>
      <c r="H47" s="692"/>
      <c r="I47" s="692"/>
      <c r="J47" s="692"/>
      <c r="K47" s="692"/>
      <c r="L47" s="692"/>
      <c r="M47" s="692"/>
      <c r="N47" s="692"/>
      <c r="O47" s="692"/>
      <c r="P47" s="693"/>
      <c r="Q47" s="694"/>
      <c r="R47" s="695"/>
      <c r="S47" s="695"/>
      <c r="T47" s="695"/>
      <c r="U47" s="695"/>
      <c r="V47" s="695"/>
      <c r="W47" s="695"/>
      <c r="X47" s="695"/>
      <c r="Y47" s="695"/>
      <c r="Z47" s="695"/>
      <c r="AA47" s="695"/>
      <c r="AB47" s="695"/>
      <c r="AC47" s="695"/>
      <c r="AD47" s="695"/>
      <c r="AE47" s="696"/>
      <c r="AF47" s="697"/>
      <c r="AG47" s="698"/>
      <c r="AH47" s="698"/>
      <c r="AI47" s="698"/>
      <c r="AJ47" s="699"/>
      <c r="AK47" s="700"/>
      <c r="AL47" s="695"/>
      <c r="AM47" s="695"/>
      <c r="AN47" s="695"/>
      <c r="AO47" s="695"/>
      <c r="AP47" s="695"/>
      <c r="AQ47" s="695"/>
      <c r="AR47" s="695"/>
      <c r="AS47" s="695"/>
      <c r="AT47" s="695"/>
      <c r="AU47" s="695"/>
      <c r="AV47" s="695"/>
      <c r="AW47" s="695"/>
      <c r="AX47" s="695"/>
      <c r="AY47" s="695"/>
      <c r="AZ47" s="738"/>
      <c r="BA47" s="738"/>
      <c r="BB47" s="738"/>
      <c r="BC47" s="738"/>
      <c r="BD47" s="738"/>
      <c r="BE47" s="701"/>
      <c r="BF47" s="701"/>
      <c r="BG47" s="701"/>
      <c r="BH47" s="701"/>
      <c r="BI47" s="702"/>
      <c r="BJ47" s="56"/>
      <c r="BK47" s="56"/>
      <c r="BL47" s="56"/>
      <c r="BM47" s="56"/>
      <c r="BN47" s="56"/>
      <c r="BO47" s="55"/>
      <c r="BP47" s="55"/>
      <c r="BQ47" s="52">
        <v>41</v>
      </c>
      <c r="BR47" s="72"/>
      <c r="BS47" s="691"/>
      <c r="BT47" s="692"/>
      <c r="BU47" s="692"/>
      <c r="BV47" s="692"/>
      <c r="BW47" s="692"/>
      <c r="BX47" s="692"/>
      <c r="BY47" s="692"/>
      <c r="BZ47" s="692"/>
      <c r="CA47" s="692"/>
      <c r="CB47" s="692"/>
      <c r="CC47" s="692"/>
      <c r="CD47" s="692"/>
      <c r="CE47" s="692"/>
      <c r="CF47" s="692"/>
      <c r="CG47" s="693"/>
      <c r="CH47" s="703"/>
      <c r="CI47" s="698"/>
      <c r="CJ47" s="698"/>
      <c r="CK47" s="698"/>
      <c r="CL47" s="704"/>
      <c r="CM47" s="703"/>
      <c r="CN47" s="698"/>
      <c r="CO47" s="698"/>
      <c r="CP47" s="698"/>
      <c r="CQ47" s="704"/>
      <c r="CR47" s="703"/>
      <c r="CS47" s="698"/>
      <c r="CT47" s="698"/>
      <c r="CU47" s="698"/>
      <c r="CV47" s="704"/>
      <c r="CW47" s="703"/>
      <c r="CX47" s="698"/>
      <c r="CY47" s="698"/>
      <c r="CZ47" s="698"/>
      <c r="DA47" s="704"/>
      <c r="DB47" s="703"/>
      <c r="DC47" s="698"/>
      <c r="DD47" s="698"/>
      <c r="DE47" s="698"/>
      <c r="DF47" s="704"/>
      <c r="DG47" s="703"/>
      <c r="DH47" s="698"/>
      <c r="DI47" s="698"/>
      <c r="DJ47" s="698"/>
      <c r="DK47" s="704"/>
      <c r="DL47" s="703"/>
      <c r="DM47" s="698"/>
      <c r="DN47" s="698"/>
      <c r="DO47" s="698"/>
      <c r="DP47" s="704"/>
      <c r="DQ47" s="703"/>
      <c r="DR47" s="698"/>
      <c r="DS47" s="698"/>
      <c r="DT47" s="698"/>
      <c r="DU47" s="704"/>
      <c r="DV47" s="691"/>
      <c r="DW47" s="692"/>
      <c r="DX47" s="692"/>
      <c r="DY47" s="692"/>
      <c r="DZ47" s="705"/>
      <c r="EA47" s="48"/>
    </row>
    <row r="48" spans="1:131" ht="26.25" customHeight="1" x14ac:dyDescent="0.2">
      <c r="A48" s="52">
        <v>21</v>
      </c>
      <c r="B48" s="691"/>
      <c r="C48" s="692"/>
      <c r="D48" s="692"/>
      <c r="E48" s="692"/>
      <c r="F48" s="692"/>
      <c r="G48" s="692"/>
      <c r="H48" s="692"/>
      <c r="I48" s="692"/>
      <c r="J48" s="692"/>
      <c r="K48" s="692"/>
      <c r="L48" s="692"/>
      <c r="M48" s="692"/>
      <c r="N48" s="692"/>
      <c r="O48" s="692"/>
      <c r="P48" s="693"/>
      <c r="Q48" s="694"/>
      <c r="R48" s="695"/>
      <c r="S48" s="695"/>
      <c r="T48" s="695"/>
      <c r="U48" s="695"/>
      <c r="V48" s="695"/>
      <c r="W48" s="695"/>
      <c r="X48" s="695"/>
      <c r="Y48" s="695"/>
      <c r="Z48" s="695"/>
      <c r="AA48" s="695"/>
      <c r="AB48" s="695"/>
      <c r="AC48" s="695"/>
      <c r="AD48" s="695"/>
      <c r="AE48" s="696"/>
      <c r="AF48" s="697"/>
      <c r="AG48" s="698"/>
      <c r="AH48" s="698"/>
      <c r="AI48" s="698"/>
      <c r="AJ48" s="699"/>
      <c r="AK48" s="700"/>
      <c r="AL48" s="695"/>
      <c r="AM48" s="695"/>
      <c r="AN48" s="695"/>
      <c r="AO48" s="695"/>
      <c r="AP48" s="695"/>
      <c r="AQ48" s="695"/>
      <c r="AR48" s="695"/>
      <c r="AS48" s="695"/>
      <c r="AT48" s="695"/>
      <c r="AU48" s="695"/>
      <c r="AV48" s="695"/>
      <c r="AW48" s="695"/>
      <c r="AX48" s="695"/>
      <c r="AY48" s="695"/>
      <c r="AZ48" s="738"/>
      <c r="BA48" s="738"/>
      <c r="BB48" s="738"/>
      <c r="BC48" s="738"/>
      <c r="BD48" s="738"/>
      <c r="BE48" s="701"/>
      <c r="BF48" s="701"/>
      <c r="BG48" s="701"/>
      <c r="BH48" s="701"/>
      <c r="BI48" s="702"/>
      <c r="BJ48" s="56"/>
      <c r="BK48" s="56"/>
      <c r="BL48" s="56"/>
      <c r="BM48" s="56"/>
      <c r="BN48" s="56"/>
      <c r="BO48" s="55"/>
      <c r="BP48" s="55"/>
      <c r="BQ48" s="52">
        <v>42</v>
      </c>
      <c r="BR48" s="72"/>
      <c r="BS48" s="691"/>
      <c r="BT48" s="692"/>
      <c r="BU48" s="692"/>
      <c r="BV48" s="692"/>
      <c r="BW48" s="692"/>
      <c r="BX48" s="692"/>
      <c r="BY48" s="692"/>
      <c r="BZ48" s="692"/>
      <c r="CA48" s="692"/>
      <c r="CB48" s="692"/>
      <c r="CC48" s="692"/>
      <c r="CD48" s="692"/>
      <c r="CE48" s="692"/>
      <c r="CF48" s="692"/>
      <c r="CG48" s="693"/>
      <c r="CH48" s="703"/>
      <c r="CI48" s="698"/>
      <c r="CJ48" s="698"/>
      <c r="CK48" s="698"/>
      <c r="CL48" s="704"/>
      <c r="CM48" s="703"/>
      <c r="CN48" s="698"/>
      <c r="CO48" s="698"/>
      <c r="CP48" s="698"/>
      <c r="CQ48" s="704"/>
      <c r="CR48" s="703"/>
      <c r="CS48" s="698"/>
      <c r="CT48" s="698"/>
      <c r="CU48" s="698"/>
      <c r="CV48" s="704"/>
      <c r="CW48" s="703"/>
      <c r="CX48" s="698"/>
      <c r="CY48" s="698"/>
      <c r="CZ48" s="698"/>
      <c r="DA48" s="704"/>
      <c r="DB48" s="703"/>
      <c r="DC48" s="698"/>
      <c r="DD48" s="698"/>
      <c r="DE48" s="698"/>
      <c r="DF48" s="704"/>
      <c r="DG48" s="703"/>
      <c r="DH48" s="698"/>
      <c r="DI48" s="698"/>
      <c r="DJ48" s="698"/>
      <c r="DK48" s="704"/>
      <c r="DL48" s="703"/>
      <c r="DM48" s="698"/>
      <c r="DN48" s="698"/>
      <c r="DO48" s="698"/>
      <c r="DP48" s="704"/>
      <c r="DQ48" s="703"/>
      <c r="DR48" s="698"/>
      <c r="DS48" s="698"/>
      <c r="DT48" s="698"/>
      <c r="DU48" s="704"/>
      <c r="DV48" s="691"/>
      <c r="DW48" s="692"/>
      <c r="DX48" s="692"/>
      <c r="DY48" s="692"/>
      <c r="DZ48" s="705"/>
      <c r="EA48" s="48"/>
    </row>
    <row r="49" spans="1:131" ht="26.25" customHeight="1" x14ac:dyDescent="0.2">
      <c r="A49" s="52">
        <v>22</v>
      </c>
      <c r="B49" s="691"/>
      <c r="C49" s="692"/>
      <c r="D49" s="692"/>
      <c r="E49" s="692"/>
      <c r="F49" s="692"/>
      <c r="G49" s="692"/>
      <c r="H49" s="692"/>
      <c r="I49" s="692"/>
      <c r="J49" s="692"/>
      <c r="K49" s="692"/>
      <c r="L49" s="692"/>
      <c r="M49" s="692"/>
      <c r="N49" s="692"/>
      <c r="O49" s="692"/>
      <c r="P49" s="693"/>
      <c r="Q49" s="694"/>
      <c r="R49" s="695"/>
      <c r="S49" s="695"/>
      <c r="T49" s="695"/>
      <c r="U49" s="695"/>
      <c r="V49" s="695"/>
      <c r="W49" s="695"/>
      <c r="X49" s="695"/>
      <c r="Y49" s="695"/>
      <c r="Z49" s="695"/>
      <c r="AA49" s="695"/>
      <c r="AB49" s="695"/>
      <c r="AC49" s="695"/>
      <c r="AD49" s="695"/>
      <c r="AE49" s="696"/>
      <c r="AF49" s="697"/>
      <c r="AG49" s="698"/>
      <c r="AH49" s="698"/>
      <c r="AI49" s="698"/>
      <c r="AJ49" s="699"/>
      <c r="AK49" s="700"/>
      <c r="AL49" s="695"/>
      <c r="AM49" s="695"/>
      <c r="AN49" s="695"/>
      <c r="AO49" s="695"/>
      <c r="AP49" s="695"/>
      <c r="AQ49" s="695"/>
      <c r="AR49" s="695"/>
      <c r="AS49" s="695"/>
      <c r="AT49" s="695"/>
      <c r="AU49" s="695"/>
      <c r="AV49" s="695"/>
      <c r="AW49" s="695"/>
      <c r="AX49" s="695"/>
      <c r="AY49" s="695"/>
      <c r="AZ49" s="738"/>
      <c r="BA49" s="738"/>
      <c r="BB49" s="738"/>
      <c r="BC49" s="738"/>
      <c r="BD49" s="738"/>
      <c r="BE49" s="701"/>
      <c r="BF49" s="701"/>
      <c r="BG49" s="701"/>
      <c r="BH49" s="701"/>
      <c r="BI49" s="702"/>
      <c r="BJ49" s="56"/>
      <c r="BK49" s="56"/>
      <c r="BL49" s="56"/>
      <c r="BM49" s="56"/>
      <c r="BN49" s="56"/>
      <c r="BO49" s="55"/>
      <c r="BP49" s="55"/>
      <c r="BQ49" s="52">
        <v>43</v>
      </c>
      <c r="BR49" s="72"/>
      <c r="BS49" s="691"/>
      <c r="BT49" s="692"/>
      <c r="BU49" s="692"/>
      <c r="BV49" s="692"/>
      <c r="BW49" s="692"/>
      <c r="BX49" s="692"/>
      <c r="BY49" s="692"/>
      <c r="BZ49" s="692"/>
      <c r="CA49" s="692"/>
      <c r="CB49" s="692"/>
      <c r="CC49" s="692"/>
      <c r="CD49" s="692"/>
      <c r="CE49" s="692"/>
      <c r="CF49" s="692"/>
      <c r="CG49" s="693"/>
      <c r="CH49" s="703"/>
      <c r="CI49" s="698"/>
      <c r="CJ49" s="698"/>
      <c r="CK49" s="698"/>
      <c r="CL49" s="704"/>
      <c r="CM49" s="703"/>
      <c r="CN49" s="698"/>
      <c r="CO49" s="698"/>
      <c r="CP49" s="698"/>
      <c r="CQ49" s="704"/>
      <c r="CR49" s="703"/>
      <c r="CS49" s="698"/>
      <c r="CT49" s="698"/>
      <c r="CU49" s="698"/>
      <c r="CV49" s="704"/>
      <c r="CW49" s="703"/>
      <c r="CX49" s="698"/>
      <c r="CY49" s="698"/>
      <c r="CZ49" s="698"/>
      <c r="DA49" s="704"/>
      <c r="DB49" s="703"/>
      <c r="DC49" s="698"/>
      <c r="DD49" s="698"/>
      <c r="DE49" s="698"/>
      <c r="DF49" s="704"/>
      <c r="DG49" s="703"/>
      <c r="DH49" s="698"/>
      <c r="DI49" s="698"/>
      <c r="DJ49" s="698"/>
      <c r="DK49" s="704"/>
      <c r="DL49" s="703"/>
      <c r="DM49" s="698"/>
      <c r="DN49" s="698"/>
      <c r="DO49" s="698"/>
      <c r="DP49" s="704"/>
      <c r="DQ49" s="703"/>
      <c r="DR49" s="698"/>
      <c r="DS49" s="698"/>
      <c r="DT49" s="698"/>
      <c r="DU49" s="704"/>
      <c r="DV49" s="691"/>
      <c r="DW49" s="692"/>
      <c r="DX49" s="692"/>
      <c r="DY49" s="692"/>
      <c r="DZ49" s="705"/>
      <c r="EA49" s="48"/>
    </row>
    <row r="50" spans="1:131" ht="26.25" customHeight="1" x14ac:dyDescent="0.2">
      <c r="A50" s="52">
        <v>23</v>
      </c>
      <c r="B50" s="691"/>
      <c r="C50" s="692"/>
      <c r="D50" s="692"/>
      <c r="E50" s="692"/>
      <c r="F50" s="692"/>
      <c r="G50" s="692"/>
      <c r="H50" s="692"/>
      <c r="I50" s="692"/>
      <c r="J50" s="692"/>
      <c r="K50" s="692"/>
      <c r="L50" s="692"/>
      <c r="M50" s="692"/>
      <c r="N50" s="692"/>
      <c r="O50" s="692"/>
      <c r="P50" s="693"/>
      <c r="Q50" s="739"/>
      <c r="R50" s="740"/>
      <c r="S50" s="740"/>
      <c r="T50" s="740"/>
      <c r="U50" s="740"/>
      <c r="V50" s="740"/>
      <c r="W50" s="740"/>
      <c r="X50" s="740"/>
      <c r="Y50" s="740"/>
      <c r="Z50" s="740"/>
      <c r="AA50" s="740"/>
      <c r="AB50" s="740"/>
      <c r="AC50" s="740"/>
      <c r="AD50" s="740"/>
      <c r="AE50" s="741"/>
      <c r="AF50" s="697"/>
      <c r="AG50" s="698"/>
      <c r="AH50" s="698"/>
      <c r="AI50" s="698"/>
      <c r="AJ50" s="699"/>
      <c r="AK50" s="742"/>
      <c r="AL50" s="740"/>
      <c r="AM50" s="740"/>
      <c r="AN50" s="740"/>
      <c r="AO50" s="740"/>
      <c r="AP50" s="740"/>
      <c r="AQ50" s="740"/>
      <c r="AR50" s="740"/>
      <c r="AS50" s="740"/>
      <c r="AT50" s="740"/>
      <c r="AU50" s="740"/>
      <c r="AV50" s="740"/>
      <c r="AW50" s="740"/>
      <c r="AX50" s="740"/>
      <c r="AY50" s="740"/>
      <c r="AZ50" s="743"/>
      <c r="BA50" s="743"/>
      <c r="BB50" s="743"/>
      <c r="BC50" s="743"/>
      <c r="BD50" s="743"/>
      <c r="BE50" s="701"/>
      <c r="BF50" s="701"/>
      <c r="BG50" s="701"/>
      <c r="BH50" s="701"/>
      <c r="BI50" s="702"/>
      <c r="BJ50" s="56"/>
      <c r="BK50" s="56"/>
      <c r="BL50" s="56"/>
      <c r="BM50" s="56"/>
      <c r="BN50" s="56"/>
      <c r="BO50" s="55"/>
      <c r="BP50" s="55"/>
      <c r="BQ50" s="52">
        <v>44</v>
      </c>
      <c r="BR50" s="72"/>
      <c r="BS50" s="691"/>
      <c r="BT50" s="692"/>
      <c r="BU50" s="692"/>
      <c r="BV50" s="692"/>
      <c r="BW50" s="692"/>
      <c r="BX50" s="692"/>
      <c r="BY50" s="692"/>
      <c r="BZ50" s="692"/>
      <c r="CA50" s="692"/>
      <c r="CB50" s="692"/>
      <c r="CC50" s="692"/>
      <c r="CD50" s="692"/>
      <c r="CE50" s="692"/>
      <c r="CF50" s="692"/>
      <c r="CG50" s="693"/>
      <c r="CH50" s="703"/>
      <c r="CI50" s="698"/>
      <c r="CJ50" s="698"/>
      <c r="CK50" s="698"/>
      <c r="CL50" s="704"/>
      <c r="CM50" s="703"/>
      <c r="CN50" s="698"/>
      <c r="CO50" s="698"/>
      <c r="CP50" s="698"/>
      <c r="CQ50" s="704"/>
      <c r="CR50" s="703"/>
      <c r="CS50" s="698"/>
      <c r="CT50" s="698"/>
      <c r="CU50" s="698"/>
      <c r="CV50" s="704"/>
      <c r="CW50" s="703"/>
      <c r="CX50" s="698"/>
      <c r="CY50" s="698"/>
      <c r="CZ50" s="698"/>
      <c r="DA50" s="704"/>
      <c r="DB50" s="703"/>
      <c r="DC50" s="698"/>
      <c r="DD50" s="698"/>
      <c r="DE50" s="698"/>
      <c r="DF50" s="704"/>
      <c r="DG50" s="703"/>
      <c r="DH50" s="698"/>
      <c r="DI50" s="698"/>
      <c r="DJ50" s="698"/>
      <c r="DK50" s="704"/>
      <c r="DL50" s="703"/>
      <c r="DM50" s="698"/>
      <c r="DN50" s="698"/>
      <c r="DO50" s="698"/>
      <c r="DP50" s="704"/>
      <c r="DQ50" s="703"/>
      <c r="DR50" s="698"/>
      <c r="DS50" s="698"/>
      <c r="DT50" s="698"/>
      <c r="DU50" s="704"/>
      <c r="DV50" s="691"/>
      <c r="DW50" s="692"/>
      <c r="DX50" s="692"/>
      <c r="DY50" s="692"/>
      <c r="DZ50" s="705"/>
      <c r="EA50" s="48"/>
    </row>
    <row r="51" spans="1:131" ht="26.25" customHeight="1" x14ac:dyDescent="0.2">
      <c r="A51" s="52">
        <v>24</v>
      </c>
      <c r="B51" s="691"/>
      <c r="C51" s="692"/>
      <c r="D51" s="692"/>
      <c r="E51" s="692"/>
      <c r="F51" s="692"/>
      <c r="G51" s="692"/>
      <c r="H51" s="692"/>
      <c r="I51" s="692"/>
      <c r="J51" s="692"/>
      <c r="K51" s="692"/>
      <c r="L51" s="692"/>
      <c r="M51" s="692"/>
      <c r="N51" s="692"/>
      <c r="O51" s="692"/>
      <c r="P51" s="693"/>
      <c r="Q51" s="739"/>
      <c r="R51" s="740"/>
      <c r="S51" s="740"/>
      <c r="T51" s="740"/>
      <c r="U51" s="740"/>
      <c r="V51" s="740"/>
      <c r="W51" s="740"/>
      <c r="X51" s="740"/>
      <c r="Y51" s="740"/>
      <c r="Z51" s="740"/>
      <c r="AA51" s="740"/>
      <c r="AB51" s="740"/>
      <c r="AC51" s="740"/>
      <c r="AD51" s="740"/>
      <c r="AE51" s="741"/>
      <c r="AF51" s="697"/>
      <c r="AG51" s="698"/>
      <c r="AH51" s="698"/>
      <c r="AI51" s="698"/>
      <c r="AJ51" s="699"/>
      <c r="AK51" s="742"/>
      <c r="AL51" s="740"/>
      <c r="AM51" s="740"/>
      <c r="AN51" s="740"/>
      <c r="AO51" s="740"/>
      <c r="AP51" s="740"/>
      <c r="AQ51" s="740"/>
      <c r="AR51" s="740"/>
      <c r="AS51" s="740"/>
      <c r="AT51" s="740"/>
      <c r="AU51" s="740"/>
      <c r="AV51" s="740"/>
      <c r="AW51" s="740"/>
      <c r="AX51" s="740"/>
      <c r="AY51" s="740"/>
      <c r="AZ51" s="743"/>
      <c r="BA51" s="743"/>
      <c r="BB51" s="743"/>
      <c r="BC51" s="743"/>
      <c r="BD51" s="743"/>
      <c r="BE51" s="701"/>
      <c r="BF51" s="701"/>
      <c r="BG51" s="701"/>
      <c r="BH51" s="701"/>
      <c r="BI51" s="702"/>
      <c r="BJ51" s="56"/>
      <c r="BK51" s="56"/>
      <c r="BL51" s="56"/>
      <c r="BM51" s="56"/>
      <c r="BN51" s="56"/>
      <c r="BO51" s="55"/>
      <c r="BP51" s="55"/>
      <c r="BQ51" s="52">
        <v>45</v>
      </c>
      <c r="BR51" s="72"/>
      <c r="BS51" s="691"/>
      <c r="BT51" s="692"/>
      <c r="BU51" s="692"/>
      <c r="BV51" s="692"/>
      <c r="BW51" s="692"/>
      <c r="BX51" s="692"/>
      <c r="BY51" s="692"/>
      <c r="BZ51" s="692"/>
      <c r="CA51" s="692"/>
      <c r="CB51" s="692"/>
      <c r="CC51" s="692"/>
      <c r="CD51" s="692"/>
      <c r="CE51" s="692"/>
      <c r="CF51" s="692"/>
      <c r="CG51" s="693"/>
      <c r="CH51" s="703"/>
      <c r="CI51" s="698"/>
      <c r="CJ51" s="698"/>
      <c r="CK51" s="698"/>
      <c r="CL51" s="704"/>
      <c r="CM51" s="703"/>
      <c r="CN51" s="698"/>
      <c r="CO51" s="698"/>
      <c r="CP51" s="698"/>
      <c r="CQ51" s="704"/>
      <c r="CR51" s="703"/>
      <c r="CS51" s="698"/>
      <c r="CT51" s="698"/>
      <c r="CU51" s="698"/>
      <c r="CV51" s="704"/>
      <c r="CW51" s="703"/>
      <c r="CX51" s="698"/>
      <c r="CY51" s="698"/>
      <c r="CZ51" s="698"/>
      <c r="DA51" s="704"/>
      <c r="DB51" s="703"/>
      <c r="DC51" s="698"/>
      <c r="DD51" s="698"/>
      <c r="DE51" s="698"/>
      <c r="DF51" s="704"/>
      <c r="DG51" s="703"/>
      <c r="DH51" s="698"/>
      <c r="DI51" s="698"/>
      <c r="DJ51" s="698"/>
      <c r="DK51" s="704"/>
      <c r="DL51" s="703"/>
      <c r="DM51" s="698"/>
      <c r="DN51" s="698"/>
      <c r="DO51" s="698"/>
      <c r="DP51" s="704"/>
      <c r="DQ51" s="703"/>
      <c r="DR51" s="698"/>
      <c r="DS51" s="698"/>
      <c r="DT51" s="698"/>
      <c r="DU51" s="704"/>
      <c r="DV51" s="691"/>
      <c r="DW51" s="692"/>
      <c r="DX51" s="692"/>
      <c r="DY51" s="692"/>
      <c r="DZ51" s="705"/>
      <c r="EA51" s="48"/>
    </row>
    <row r="52" spans="1:131" ht="26.25" customHeight="1" x14ac:dyDescent="0.2">
      <c r="A52" s="52">
        <v>25</v>
      </c>
      <c r="B52" s="691"/>
      <c r="C52" s="692"/>
      <c r="D52" s="692"/>
      <c r="E52" s="692"/>
      <c r="F52" s="692"/>
      <c r="G52" s="692"/>
      <c r="H52" s="692"/>
      <c r="I52" s="692"/>
      <c r="J52" s="692"/>
      <c r="K52" s="692"/>
      <c r="L52" s="692"/>
      <c r="M52" s="692"/>
      <c r="N52" s="692"/>
      <c r="O52" s="692"/>
      <c r="P52" s="693"/>
      <c r="Q52" s="739"/>
      <c r="R52" s="740"/>
      <c r="S52" s="740"/>
      <c r="T52" s="740"/>
      <c r="U52" s="740"/>
      <c r="V52" s="740"/>
      <c r="W52" s="740"/>
      <c r="X52" s="740"/>
      <c r="Y52" s="740"/>
      <c r="Z52" s="740"/>
      <c r="AA52" s="740"/>
      <c r="AB52" s="740"/>
      <c r="AC52" s="740"/>
      <c r="AD52" s="740"/>
      <c r="AE52" s="741"/>
      <c r="AF52" s="697"/>
      <c r="AG52" s="698"/>
      <c r="AH52" s="698"/>
      <c r="AI52" s="698"/>
      <c r="AJ52" s="699"/>
      <c r="AK52" s="742"/>
      <c r="AL52" s="740"/>
      <c r="AM52" s="740"/>
      <c r="AN52" s="740"/>
      <c r="AO52" s="740"/>
      <c r="AP52" s="740"/>
      <c r="AQ52" s="740"/>
      <c r="AR52" s="740"/>
      <c r="AS52" s="740"/>
      <c r="AT52" s="740"/>
      <c r="AU52" s="740"/>
      <c r="AV52" s="740"/>
      <c r="AW52" s="740"/>
      <c r="AX52" s="740"/>
      <c r="AY52" s="740"/>
      <c r="AZ52" s="743"/>
      <c r="BA52" s="743"/>
      <c r="BB52" s="743"/>
      <c r="BC52" s="743"/>
      <c r="BD52" s="743"/>
      <c r="BE52" s="701"/>
      <c r="BF52" s="701"/>
      <c r="BG52" s="701"/>
      <c r="BH52" s="701"/>
      <c r="BI52" s="702"/>
      <c r="BJ52" s="56"/>
      <c r="BK52" s="56"/>
      <c r="BL52" s="56"/>
      <c r="BM52" s="56"/>
      <c r="BN52" s="56"/>
      <c r="BO52" s="55"/>
      <c r="BP52" s="55"/>
      <c r="BQ52" s="52">
        <v>46</v>
      </c>
      <c r="BR52" s="72"/>
      <c r="BS52" s="691"/>
      <c r="BT52" s="692"/>
      <c r="BU52" s="692"/>
      <c r="BV52" s="692"/>
      <c r="BW52" s="692"/>
      <c r="BX52" s="692"/>
      <c r="BY52" s="692"/>
      <c r="BZ52" s="692"/>
      <c r="CA52" s="692"/>
      <c r="CB52" s="692"/>
      <c r="CC52" s="692"/>
      <c r="CD52" s="692"/>
      <c r="CE52" s="692"/>
      <c r="CF52" s="692"/>
      <c r="CG52" s="693"/>
      <c r="CH52" s="703"/>
      <c r="CI52" s="698"/>
      <c r="CJ52" s="698"/>
      <c r="CK52" s="698"/>
      <c r="CL52" s="704"/>
      <c r="CM52" s="703"/>
      <c r="CN52" s="698"/>
      <c r="CO52" s="698"/>
      <c r="CP52" s="698"/>
      <c r="CQ52" s="704"/>
      <c r="CR52" s="703"/>
      <c r="CS52" s="698"/>
      <c r="CT52" s="698"/>
      <c r="CU52" s="698"/>
      <c r="CV52" s="704"/>
      <c r="CW52" s="703"/>
      <c r="CX52" s="698"/>
      <c r="CY52" s="698"/>
      <c r="CZ52" s="698"/>
      <c r="DA52" s="704"/>
      <c r="DB52" s="703"/>
      <c r="DC52" s="698"/>
      <c r="DD52" s="698"/>
      <c r="DE52" s="698"/>
      <c r="DF52" s="704"/>
      <c r="DG52" s="703"/>
      <c r="DH52" s="698"/>
      <c r="DI52" s="698"/>
      <c r="DJ52" s="698"/>
      <c r="DK52" s="704"/>
      <c r="DL52" s="703"/>
      <c r="DM52" s="698"/>
      <c r="DN52" s="698"/>
      <c r="DO52" s="698"/>
      <c r="DP52" s="704"/>
      <c r="DQ52" s="703"/>
      <c r="DR52" s="698"/>
      <c r="DS52" s="698"/>
      <c r="DT52" s="698"/>
      <c r="DU52" s="704"/>
      <c r="DV52" s="691"/>
      <c r="DW52" s="692"/>
      <c r="DX52" s="692"/>
      <c r="DY52" s="692"/>
      <c r="DZ52" s="705"/>
      <c r="EA52" s="48"/>
    </row>
    <row r="53" spans="1:131" ht="26.25" customHeight="1" x14ac:dyDescent="0.2">
      <c r="A53" s="52">
        <v>26</v>
      </c>
      <c r="B53" s="691"/>
      <c r="C53" s="692"/>
      <c r="D53" s="692"/>
      <c r="E53" s="692"/>
      <c r="F53" s="692"/>
      <c r="G53" s="692"/>
      <c r="H53" s="692"/>
      <c r="I53" s="692"/>
      <c r="J53" s="692"/>
      <c r="K53" s="692"/>
      <c r="L53" s="692"/>
      <c r="M53" s="692"/>
      <c r="N53" s="692"/>
      <c r="O53" s="692"/>
      <c r="P53" s="693"/>
      <c r="Q53" s="739"/>
      <c r="R53" s="740"/>
      <c r="S53" s="740"/>
      <c r="T53" s="740"/>
      <c r="U53" s="740"/>
      <c r="V53" s="740"/>
      <c r="W53" s="740"/>
      <c r="X53" s="740"/>
      <c r="Y53" s="740"/>
      <c r="Z53" s="740"/>
      <c r="AA53" s="740"/>
      <c r="AB53" s="740"/>
      <c r="AC53" s="740"/>
      <c r="AD53" s="740"/>
      <c r="AE53" s="741"/>
      <c r="AF53" s="697"/>
      <c r="AG53" s="698"/>
      <c r="AH53" s="698"/>
      <c r="AI53" s="698"/>
      <c r="AJ53" s="699"/>
      <c r="AK53" s="742"/>
      <c r="AL53" s="740"/>
      <c r="AM53" s="740"/>
      <c r="AN53" s="740"/>
      <c r="AO53" s="740"/>
      <c r="AP53" s="740"/>
      <c r="AQ53" s="740"/>
      <c r="AR53" s="740"/>
      <c r="AS53" s="740"/>
      <c r="AT53" s="740"/>
      <c r="AU53" s="740"/>
      <c r="AV53" s="740"/>
      <c r="AW53" s="740"/>
      <c r="AX53" s="740"/>
      <c r="AY53" s="740"/>
      <c r="AZ53" s="743"/>
      <c r="BA53" s="743"/>
      <c r="BB53" s="743"/>
      <c r="BC53" s="743"/>
      <c r="BD53" s="743"/>
      <c r="BE53" s="701"/>
      <c r="BF53" s="701"/>
      <c r="BG53" s="701"/>
      <c r="BH53" s="701"/>
      <c r="BI53" s="702"/>
      <c r="BJ53" s="56"/>
      <c r="BK53" s="56"/>
      <c r="BL53" s="56"/>
      <c r="BM53" s="56"/>
      <c r="BN53" s="56"/>
      <c r="BO53" s="55"/>
      <c r="BP53" s="55"/>
      <c r="BQ53" s="52">
        <v>47</v>
      </c>
      <c r="BR53" s="72"/>
      <c r="BS53" s="691"/>
      <c r="BT53" s="692"/>
      <c r="BU53" s="692"/>
      <c r="BV53" s="692"/>
      <c r="BW53" s="692"/>
      <c r="BX53" s="692"/>
      <c r="BY53" s="692"/>
      <c r="BZ53" s="692"/>
      <c r="CA53" s="692"/>
      <c r="CB53" s="692"/>
      <c r="CC53" s="692"/>
      <c r="CD53" s="692"/>
      <c r="CE53" s="692"/>
      <c r="CF53" s="692"/>
      <c r="CG53" s="693"/>
      <c r="CH53" s="703"/>
      <c r="CI53" s="698"/>
      <c r="CJ53" s="698"/>
      <c r="CK53" s="698"/>
      <c r="CL53" s="704"/>
      <c r="CM53" s="703"/>
      <c r="CN53" s="698"/>
      <c r="CO53" s="698"/>
      <c r="CP53" s="698"/>
      <c r="CQ53" s="704"/>
      <c r="CR53" s="703"/>
      <c r="CS53" s="698"/>
      <c r="CT53" s="698"/>
      <c r="CU53" s="698"/>
      <c r="CV53" s="704"/>
      <c r="CW53" s="703"/>
      <c r="CX53" s="698"/>
      <c r="CY53" s="698"/>
      <c r="CZ53" s="698"/>
      <c r="DA53" s="704"/>
      <c r="DB53" s="703"/>
      <c r="DC53" s="698"/>
      <c r="DD53" s="698"/>
      <c r="DE53" s="698"/>
      <c r="DF53" s="704"/>
      <c r="DG53" s="703"/>
      <c r="DH53" s="698"/>
      <c r="DI53" s="698"/>
      <c r="DJ53" s="698"/>
      <c r="DK53" s="704"/>
      <c r="DL53" s="703"/>
      <c r="DM53" s="698"/>
      <c r="DN53" s="698"/>
      <c r="DO53" s="698"/>
      <c r="DP53" s="704"/>
      <c r="DQ53" s="703"/>
      <c r="DR53" s="698"/>
      <c r="DS53" s="698"/>
      <c r="DT53" s="698"/>
      <c r="DU53" s="704"/>
      <c r="DV53" s="691"/>
      <c r="DW53" s="692"/>
      <c r="DX53" s="692"/>
      <c r="DY53" s="692"/>
      <c r="DZ53" s="705"/>
      <c r="EA53" s="48"/>
    </row>
    <row r="54" spans="1:131" ht="26.25" customHeight="1" x14ac:dyDescent="0.2">
      <c r="A54" s="52">
        <v>27</v>
      </c>
      <c r="B54" s="691"/>
      <c r="C54" s="692"/>
      <c r="D54" s="692"/>
      <c r="E54" s="692"/>
      <c r="F54" s="692"/>
      <c r="G54" s="692"/>
      <c r="H54" s="692"/>
      <c r="I54" s="692"/>
      <c r="J54" s="692"/>
      <c r="K54" s="692"/>
      <c r="L54" s="692"/>
      <c r="M54" s="692"/>
      <c r="N54" s="692"/>
      <c r="O54" s="692"/>
      <c r="P54" s="693"/>
      <c r="Q54" s="739"/>
      <c r="R54" s="740"/>
      <c r="S54" s="740"/>
      <c r="T54" s="740"/>
      <c r="U54" s="740"/>
      <c r="V54" s="740"/>
      <c r="W54" s="740"/>
      <c r="X54" s="740"/>
      <c r="Y54" s="740"/>
      <c r="Z54" s="740"/>
      <c r="AA54" s="740"/>
      <c r="AB54" s="740"/>
      <c r="AC54" s="740"/>
      <c r="AD54" s="740"/>
      <c r="AE54" s="741"/>
      <c r="AF54" s="697"/>
      <c r="AG54" s="698"/>
      <c r="AH54" s="698"/>
      <c r="AI54" s="698"/>
      <c r="AJ54" s="699"/>
      <c r="AK54" s="742"/>
      <c r="AL54" s="740"/>
      <c r="AM54" s="740"/>
      <c r="AN54" s="740"/>
      <c r="AO54" s="740"/>
      <c r="AP54" s="740"/>
      <c r="AQ54" s="740"/>
      <c r="AR54" s="740"/>
      <c r="AS54" s="740"/>
      <c r="AT54" s="740"/>
      <c r="AU54" s="740"/>
      <c r="AV54" s="740"/>
      <c r="AW54" s="740"/>
      <c r="AX54" s="740"/>
      <c r="AY54" s="740"/>
      <c r="AZ54" s="743"/>
      <c r="BA54" s="743"/>
      <c r="BB54" s="743"/>
      <c r="BC54" s="743"/>
      <c r="BD54" s="743"/>
      <c r="BE54" s="701"/>
      <c r="BF54" s="701"/>
      <c r="BG54" s="701"/>
      <c r="BH54" s="701"/>
      <c r="BI54" s="702"/>
      <c r="BJ54" s="56"/>
      <c r="BK54" s="56"/>
      <c r="BL54" s="56"/>
      <c r="BM54" s="56"/>
      <c r="BN54" s="56"/>
      <c r="BO54" s="55"/>
      <c r="BP54" s="55"/>
      <c r="BQ54" s="52">
        <v>48</v>
      </c>
      <c r="BR54" s="72"/>
      <c r="BS54" s="691"/>
      <c r="BT54" s="692"/>
      <c r="BU54" s="692"/>
      <c r="BV54" s="692"/>
      <c r="BW54" s="692"/>
      <c r="BX54" s="692"/>
      <c r="BY54" s="692"/>
      <c r="BZ54" s="692"/>
      <c r="CA54" s="692"/>
      <c r="CB54" s="692"/>
      <c r="CC54" s="692"/>
      <c r="CD54" s="692"/>
      <c r="CE54" s="692"/>
      <c r="CF54" s="692"/>
      <c r="CG54" s="693"/>
      <c r="CH54" s="703"/>
      <c r="CI54" s="698"/>
      <c r="CJ54" s="698"/>
      <c r="CK54" s="698"/>
      <c r="CL54" s="704"/>
      <c r="CM54" s="703"/>
      <c r="CN54" s="698"/>
      <c r="CO54" s="698"/>
      <c r="CP54" s="698"/>
      <c r="CQ54" s="704"/>
      <c r="CR54" s="703"/>
      <c r="CS54" s="698"/>
      <c r="CT54" s="698"/>
      <c r="CU54" s="698"/>
      <c r="CV54" s="704"/>
      <c r="CW54" s="703"/>
      <c r="CX54" s="698"/>
      <c r="CY54" s="698"/>
      <c r="CZ54" s="698"/>
      <c r="DA54" s="704"/>
      <c r="DB54" s="703"/>
      <c r="DC54" s="698"/>
      <c r="DD54" s="698"/>
      <c r="DE54" s="698"/>
      <c r="DF54" s="704"/>
      <c r="DG54" s="703"/>
      <c r="DH54" s="698"/>
      <c r="DI54" s="698"/>
      <c r="DJ54" s="698"/>
      <c r="DK54" s="704"/>
      <c r="DL54" s="703"/>
      <c r="DM54" s="698"/>
      <c r="DN54" s="698"/>
      <c r="DO54" s="698"/>
      <c r="DP54" s="704"/>
      <c r="DQ54" s="703"/>
      <c r="DR54" s="698"/>
      <c r="DS54" s="698"/>
      <c r="DT54" s="698"/>
      <c r="DU54" s="704"/>
      <c r="DV54" s="691"/>
      <c r="DW54" s="692"/>
      <c r="DX54" s="692"/>
      <c r="DY54" s="692"/>
      <c r="DZ54" s="705"/>
      <c r="EA54" s="48"/>
    </row>
    <row r="55" spans="1:131" ht="26.25" customHeight="1" x14ac:dyDescent="0.2">
      <c r="A55" s="52">
        <v>28</v>
      </c>
      <c r="B55" s="691"/>
      <c r="C55" s="692"/>
      <c r="D55" s="692"/>
      <c r="E55" s="692"/>
      <c r="F55" s="692"/>
      <c r="G55" s="692"/>
      <c r="H55" s="692"/>
      <c r="I55" s="692"/>
      <c r="J55" s="692"/>
      <c r="K55" s="692"/>
      <c r="L55" s="692"/>
      <c r="M55" s="692"/>
      <c r="N55" s="692"/>
      <c r="O55" s="692"/>
      <c r="P55" s="693"/>
      <c r="Q55" s="739"/>
      <c r="R55" s="740"/>
      <c r="S55" s="740"/>
      <c r="T55" s="740"/>
      <c r="U55" s="740"/>
      <c r="V55" s="740"/>
      <c r="W55" s="740"/>
      <c r="X55" s="740"/>
      <c r="Y55" s="740"/>
      <c r="Z55" s="740"/>
      <c r="AA55" s="740"/>
      <c r="AB55" s="740"/>
      <c r="AC55" s="740"/>
      <c r="AD55" s="740"/>
      <c r="AE55" s="741"/>
      <c r="AF55" s="697"/>
      <c r="AG55" s="698"/>
      <c r="AH55" s="698"/>
      <c r="AI55" s="698"/>
      <c r="AJ55" s="699"/>
      <c r="AK55" s="742"/>
      <c r="AL55" s="740"/>
      <c r="AM55" s="740"/>
      <c r="AN55" s="740"/>
      <c r="AO55" s="740"/>
      <c r="AP55" s="740"/>
      <c r="AQ55" s="740"/>
      <c r="AR55" s="740"/>
      <c r="AS55" s="740"/>
      <c r="AT55" s="740"/>
      <c r="AU55" s="740"/>
      <c r="AV55" s="740"/>
      <c r="AW55" s="740"/>
      <c r="AX55" s="740"/>
      <c r="AY55" s="740"/>
      <c r="AZ55" s="743"/>
      <c r="BA55" s="743"/>
      <c r="BB55" s="743"/>
      <c r="BC55" s="743"/>
      <c r="BD55" s="743"/>
      <c r="BE55" s="701"/>
      <c r="BF55" s="701"/>
      <c r="BG55" s="701"/>
      <c r="BH55" s="701"/>
      <c r="BI55" s="702"/>
      <c r="BJ55" s="56"/>
      <c r="BK55" s="56"/>
      <c r="BL55" s="56"/>
      <c r="BM55" s="56"/>
      <c r="BN55" s="56"/>
      <c r="BO55" s="55"/>
      <c r="BP55" s="55"/>
      <c r="BQ55" s="52">
        <v>49</v>
      </c>
      <c r="BR55" s="72"/>
      <c r="BS55" s="691"/>
      <c r="BT55" s="692"/>
      <c r="BU55" s="692"/>
      <c r="BV55" s="692"/>
      <c r="BW55" s="692"/>
      <c r="BX55" s="692"/>
      <c r="BY55" s="692"/>
      <c r="BZ55" s="692"/>
      <c r="CA55" s="692"/>
      <c r="CB55" s="692"/>
      <c r="CC55" s="692"/>
      <c r="CD55" s="692"/>
      <c r="CE55" s="692"/>
      <c r="CF55" s="692"/>
      <c r="CG55" s="693"/>
      <c r="CH55" s="703"/>
      <c r="CI55" s="698"/>
      <c r="CJ55" s="698"/>
      <c r="CK55" s="698"/>
      <c r="CL55" s="704"/>
      <c r="CM55" s="703"/>
      <c r="CN55" s="698"/>
      <c r="CO55" s="698"/>
      <c r="CP55" s="698"/>
      <c r="CQ55" s="704"/>
      <c r="CR55" s="703"/>
      <c r="CS55" s="698"/>
      <c r="CT55" s="698"/>
      <c r="CU55" s="698"/>
      <c r="CV55" s="704"/>
      <c r="CW55" s="703"/>
      <c r="CX55" s="698"/>
      <c r="CY55" s="698"/>
      <c r="CZ55" s="698"/>
      <c r="DA55" s="704"/>
      <c r="DB55" s="703"/>
      <c r="DC55" s="698"/>
      <c r="DD55" s="698"/>
      <c r="DE55" s="698"/>
      <c r="DF55" s="704"/>
      <c r="DG55" s="703"/>
      <c r="DH55" s="698"/>
      <c r="DI55" s="698"/>
      <c r="DJ55" s="698"/>
      <c r="DK55" s="704"/>
      <c r="DL55" s="703"/>
      <c r="DM55" s="698"/>
      <c r="DN55" s="698"/>
      <c r="DO55" s="698"/>
      <c r="DP55" s="704"/>
      <c r="DQ55" s="703"/>
      <c r="DR55" s="698"/>
      <c r="DS55" s="698"/>
      <c r="DT55" s="698"/>
      <c r="DU55" s="704"/>
      <c r="DV55" s="691"/>
      <c r="DW55" s="692"/>
      <c r="DX55" s="692"/>
      <c r="DY55" s="692"/>
      <c r="DZ55" s="705"/>
      <c r="EA55" s="48"/>
    </row>
    <row r="56" spans="1:131" ht="26.25" customHeight="1" x14ac:dyDescent="0.2">
      <c r="A56" s="52">
        <v>29</v>
      </c>
      <c r="B56" s="691"/>
      <c r="C56" s="692"/>
      <c r="D56" s="692"/>
      <c r="E56" s="692"/>
      <c r="F56" s="692"/>
      <c r="G56" s="692"/>
      <c r="H56" s="692"/>
      <c r="I56" s="692"/>
      <c r="J56" s="692"/>
      <c r="K56" s="692"/>
      <c r="L56" s="692"/>
      <c r="M56" s="692"/>
      <c r="N56" s="692"/>
      <c r="O56" s="692"/>
      <c r="P56" s="693"/>
      <c r="Q56" s="739"/>
      <c r="R56" s="740"/>
      <c r="S56" s="740"/>
      <c r="T56" s="740"/>
      <c r="U56" s="740"/>
      <c r="V56" s="740"/>
      <c r="W56" s="740"/>
      <c r="X56" s="740"/>
      <c r="Y56" s="740"/>
      <c r="Z56" s="740"/>
      <c r="AA56" s="740"/>
      <c r="AB56" s="740"/>
      <c r="AC56" s="740"/>
      <c r="AD56" s="740"/>
      <c r="AE56" s="741"/>
      <c r="AF56" s="697"/>
      <c r="AG56" s="698"/>
      <c r="AH56" s="698"/>
      <c r="AI56" s="698"/>
      <c r="AJ56" s="699"/>
      <c r="AK56" s="742"/>
      <c r="AL56" s="740"/>
      <c r="AM56" s="740"/>
      <c r="AN56" s="740"/>
      <c r="AO56" s="740"/>
      <c r="AP56" s="740"/>
      <c r="AQ56" s="740"/>
      <c r="AR56" s="740"/>
      <c r="AS56" s="740"/>
      <c r="AT56" s="740"/>
      <c r="AU56" s="740"/>
      <c r="AV56" s="740"/>
      <c r="AW56" s="740"/>
      <c r="AX56" s="740"/>
      <c r="AY56" s="740"/>
      <c r="AZ56" s="743"/>
      <c r="BA56" s="743"/>
      <c r="BB56" s="743"/>
      <c r="BC56" s="743"/>
      <c r="BD56" s="743"/>
      <c r="BE56" s="701"/>
      <c r="BF56" s="701"/>
      <c r="BG56" s="701"/>
      <c r="BH56" s="701"/>
      <c r="BI56" s="702"/>
      <c r="BJ56" s="56"/>
      <c r="BK56" s="56"/>
      <c r="BL56" s="56"/>
      <c r="BM56" s="56"/>
      <c r="BN56" s="56"/>
      <c r="BO56" s="55"/>
      <c r="BP56" s="55"/>
      <c r="BQ56" s="52">
        <v>50</v>
      </c>
      <c r="BR56" s="72"/>
      <c r="BS56" s="691"/>
      <c r="BT56" s="692"/>
      <c r="BU56" s="692"/>
      <c r="BV56" s="692"/>
      <c r="BW56" s="692"/>
      <c r="BX56" s="692"/>
      <c r="BY56" s="692"/>
      <c r="BZ56" s="692"/>
      <c r="CA56" s="692"/>
      <c r="CB56" s="692"/>
      <c r="CC56" s="692"/>
      <c r="CD56" s="692"/>
      <c r="CE56" s="692"/>
      <c r="CF56" s="692"/>
      <c r="CG56" s="693"/>
      <c r="CH56" s="703"/>
      <c r="CI56" s="698"/>
      <c r="CJ56" s="698"/>
      <c r="CK56" s="698"/>
      <c r="CL56" s="704"/>
      <c r="CM56" s="703"/>
      <c r="CN56" s="698"/>
      <c r="CO56" s="698"/>
      <c r="CP56" s="698"/>
      <c r="CQ56" s="704"/>
      <c r="CR56" s="703"/>
      <c r="CS56" s="698"/>
      <c r="CT56" s="698"/>
      <c r="CU56" s="698"/>
      <c r="CV56" s="704"/>
      <c r="CW56" s="703"/>
      <c r="CX56" s="698"/>
      <c r="CY56" s="698"/>
      <c r="CZ56" s="698"/>
      <c r="DA56" s="704"/>
      <c r="DB56" s="703"/>
      <c r="DC56" s="698"/>
      <c r="DD56" s="698"/>
      <c r="DE56" s="698"/>
      <c r="DF56" s="704"/>
      <c r="DG56" s="703"/>
      <c r="DH56" s="698"/>
      <c r="DI56" s="698"/>
      <c r="DJ56" s="698"/>
      <c r="DK56" s="704"/>
      <c r="DL56" s="703"/>
      <c r="DM56" s="698"/>
      <c r="DN56" s="698"/>
      <c r="DO56" s="698"/>
      <c r="DP56" s="704"/>
      <c r="DQ56" s="703"/>
      <c r="DR56" s="698"/>
      <c r="DS56" s="698"/>
      <c r="DT56" s="698"/>
      <c r="DU56" s="704"/>
      <c r="DV56" s="691"/>
      <c r="DW56" s="692"/>
      <c r="DX56" s="692"/>
      <c r="DY56" s="692"/>
      <c r="DZ56" s="705"/>
      <c r="EA56" s="48"/>
    </row>
    <row r="57" spans="1:131" ht="26.25" customHeight="1" x14ac:dyDescent="0.2">
      <c r="A57" s="52">
        <v>30</v>
      </c>
      <c r="B57" s="691"/>
      <c r="C57" s="692"/>
      <c r="D57" s="692"/>
      <c r="E57" s="692"/>
      <c r="F57" s="692"/>
      <c r="G57" s="692"/>
      <c r="H57" s="692"/>
      <c r="I57" s="692"/>
      <c r="J57" s="692"/>
      <c r="K57" s="692"/>
      <c r="L57" s="692"/>
      <c r="M57" s="692"/>
      <c r="N57" s="692"/>
      <c r="O57" s="692"/>
      <c r="P57" s="693"/>
      <c r="Q57" s="739"/>
      <c r="R57" s="740"/>
      <c r="S57" s="740"/>
      <c r="T57" s="740"/>
      <c r="U57" s="740"/>
      <c r="V57" s="740"/>
      <c r="W57" s="740"/>
      <c r="X57" s="740"/>
      <c r="Y57" s="740"/>
      <c r="Z57" s="740"/>
      <c r="AA57" s="740"/>
      <c r="AB57" s="740"/>
      <c r="AC57" s="740"/>
      <c r="AD57" s="740"/>
      <c r="AE57" s="741"/>
      <c r="AF57" s="697"/>
      <c r="AG57" s="698"/>
      <c r="AH57" s="698"/>
      <c r="AI57" s="698"/>
      <c r="AJ57" s="699"/>
      <c r="AK57" s="742"/>
      <c r="AL57" s="740"/>
      <c r="AM57" s="740"/>
      <c r="AN57" s="740"/>
      <c r="AO57" s="740"/>
      <c r="AP57" s="740"/>
      <c r="AQ57" s="740"/>
      <c r="AR57" s="740"/>
      <c r="AS57" s="740"/>
      <c r="AT57" s="740"/>
      <c r="AU57" s="740"/>
      <c r="AV57" s="740"/>
      <c r="AW57" s="740"/>
      <c r="AX57" s="740"/>
      <c r="AY57" s="740"/>
      <c r="AZ57" s="743"/>
      <c r="BA57" s="743"/>
      <c r="BB57" s="743"/>
      <c r="BC57" s="743"/>
      <c r="BD57" s="743"/>
      <c r="BE57" s="701"/>
      <c r="BF57" s="701"/>
      <c r="BG57" s="701"/>
      <c r="BH57" s="701"/>
      <c r="BI57" s="702"/>
      <c r="BJ57" s="56"/>
      <c r="BK57" s="56"/>
      <c r="BL57" s="56"/>
      <c r="BM57" s="56"/>
      <c r="BN57" s="56"/>
      <c r="BO57" s="55"/>
      <c r="BP57" s="55"/>
      <c r="BQ57" s="52">
        <v>51</v>
      </c>
      <c r="BR57" s="72"/>
      <c r="BS57" s="691"/>
      <c r="BT57" s="692"/>
      <c r="BU57" s="692"/>
      <c r="BV57" s="692"/>
      <c r="BW57" s="692"/>
      <c r="BX57" s="692"/>
      <c r="BY57" s="692"/>
      <c r="BZ57" s="692"/>
      <c r="CA57" s="692"/>
      <c r="CB57" s="692"/>
      <c r="CC57" s="692"/>
      <c r="CD57" s="692"/>
      <c r="CE57" s="692"/>
      <c r="CF57" s="692"/>
      <c r="CG57" s="693"/>
      <c r="CH57" s="703"/>
      <c r="CI57" s="698"/>
      <c r="CJ57" s="698"/>
      <c r="CK57" s="698"/>
      <c r="CL57" s="704"/>
      <c r="CM57" s="703"/>
      <c r="CN57" s="698"/>
      <c r="CO57" s="698"/>
      <c r="CP57" s="698"/>
      <c r="CQ57" s="704"/>
      <c r="CR57" s="703"/>
      <c r="CS57" s="698"/>
      <c r="CT57" s="698"/>
      <c r="CU57" s="698"/>
      <c r="CV57" s="704"/>
      <c r="CW57" s="703"/>
      <c r="CX57" s="698"/>
      <c r="CY57" s="698"/>
      <c r="CZ57" s="698"/>
      <c r="DA57" s="704"/>
      <c r="DB57" s="703"/>
      <c r="DC57" s="698"/>
      <c r="DD57" s="698"/>
      <c r="DE57" s="698"/>
      <c r="DF57" s="704"/>
      <c r="DG57" s="703"/>
      <c r="DH57" s="698"/>
      <c r="DI57" s="698"/>
      <c r="DJ57" s="698"/>
      <c r="DK57" s="704"/>
      <c r="DL57" s="703"/>
      <c r="DM57" s="698"/>
      <c r="DN57" s="698"/>
      <c r="DO57" s="698"/>
      <c r="DP57" s="704"/>
      <c r="DQ57" s="703"/>
      <c r="DR57" s="698"/>
      <c r="DS57" s="698"/>
      <c r="DT57" s="698"/>
      <c r="DU57" s="704"/>
      <c r="DV57" s="691"/>
      <c r="DW57" s="692"/>
      <c r="DX57" s="692"/>
      <c r="DY57" s="692"/>
      <c r="DZ57" s="705"/>
      <c r="EA57" s="48"/>
    </row>
    <row r="58" spans="1:131" ht="26.25" customHeight="1" x14ac:dyDescent="0.2">
      <c r="A58" s="52">
        <v>31</v>
      </c>
      <c r="B58" s="691"/>
      <c r="C58" s="692"/>
      <c r="D58" s="692"/>
      <c r="E58" s="692"/>
      <c r="F58" s="692"/>
      <c r="G58" s="692"/>
      <c r="H58" s="692"/>
      <c r="I58" s="692"/>
      <c r="J58" s="692"/>
      <c r="K58" s="692"/>
      <c r="L58" s="692"/>
      <c r="M58" s="692"/>
      <c r="N58" s="692"/>
      <c r="O58" s="692"/>
      <c r="P58" s="693"/>
      <c r="Q58" s="739"/>
      <c r="R58" s="740"/>
      <c r="S58" s="740"/>
      <c r="T58" s="740"/>
      <c r="U58" s="740"/>
      <c r="V58" s="740"/>
      <c r="W58" s="740"/>
      <c r="X58" s="740"/>
      <c r="Y58" s="740"/>
      <c r="Z58" s="740"/>
      <c r="AA58" s="740"/>
      <c r="AB58" s="740"/>
      <c r="AC58" s="740"/>
      <c r="AD58" s="740"/>
      <c r="AE58" s="741"/>
      <c r="AF58" s="697"/>
      <c r="AG58" s="698"/>
      <c r="AH58" s="698"/>
      <c r="AI58" s="698"/>
      <c r="AJ58" s="699"/>
      <c r="AK58" s="742"/>
      <c r="AL58" s="740"/>
      <c r="AM58" s="740"/>
      <c r="AN58" s="740"/>
      <c r="AO58" s="740"/>
      <c r="AP58" s="740"/>
      <c r="AQ58" s="740"/>
      <c r="AR58" s="740"/>
      <c r="AS58" s="740"/>
      <c r="AT58" s="740"/>
      <c r="AU58" s="740"/>
      <c r="AV58" s="740"/>
      <c r="AW58" s="740"/>
      <c r="AX58" s="740"/>
      <c r="AY58" s="740"/>
      <c r="AZ58" s="743"/>
      <c r="BA58" s="743"/>
      <c r="BB58" s="743"/>
      <c r="BC58" s="743"/>
      <c r="BD58" s="743"/>
      <c r="BE58" s="701"/>
      <c r="BF58" s="701"/>
      <c r="BG58" s="701"/>
      <c r="BH58" s="701"/>
      <c r="BI58" s="702"/>
      <c r="BJ58" s="56"/>
      <c r="BK58" s="56"/>
      <c r="BL58" s="56"/>
      <c r="BM58" s="56"/>
      <c r="BN58" s="56"/>
      <c r="BO58" s="55"/>
      <c r="BP58" s="55"/>
      <c r="BQ58" s="52">
        <v>52</v>
      </c>
      <c r="BR58" s="72"/>
      <c r="BS58" s="691"/>
      <c r="BT58" s="692"/>
      <c r="BU58" s="692"/>
      <c r="BV58" s="692"/>
      <c r="BW58" s="692"/>
      <c r="BX58" s="692"/>
      <c r="BY58" s="692"/>
      <c r="BZ58" s="692"/>
      <c r="CA58" s="692"/>
      <c r="CB58" s="692"/>
      <c r="CC58" s="692"/>
      <c r="CD58" s="692"/>
      <c r="CE58" s="692"/>
      <c r="CF58" s="692"/>
      <c r="CG58" s="693"/>
      <c r="CH58" s="703"/>
      <c r="CI58" s="698"/>
      <c r="CJ58" s="698"/>
      <c r="CK58" s="698"/>
      <c r="CL58" s="704"/>
      <c r="CM58" s="703"/>
      <c r="CN58" s="698"/>
      <c r="CO58" s="698"/>
      <c r="CP58" s="698"/>
      <c r="CQ58" s="704"/>
      <c r="CR58" s="703"/>
      <c r="CS58" s="698"/>
      <c r="CT58" s="698"/>
      <c r="CU58" s="698"/>
      <c r="CV58" s="704"/>
      <c r="CW58" s="703"/>
      <c r="CX58" s="698"/>
      <c r="CY58" s="698"/>
      <c r="CZ58" s="698"/>
      <c r="DA58" s="704"/>
      <c r="DB58" s="703"/>
      <c r="DC58" s="698"/>
      <c r="DD58" s="698"/>
      <c r="DE58" s="698"/>
      <c r="DF58" s="704"/>
      <c r="DG58" s="703"/>
      <c r="DH58" s="698"/>
      <c r="DI58" s="698"/>
      <c r="DJ58" s="698"/>
      <c r="DK58" s="704"/>
      <c r="DL58" s="703"/>
      <c r="DM58" s="698"/>
      <c r="DN58" s="698"/>
      <c r="DO58" s="698"/>
      <c r="DP58" s="704"/>
      <c r="DQ58" s="703"/>
      <c r="DR58" s="698"/>
      <c r="DS58" s="698"/>
      <c r="DT58" s="698"/>
      <c r="DU58" s="704"/>
      <c r="DV58" s="691"/>
      <c r="DW58" s="692"/>
      <c r="DX58" s="692"/>
      <c r="DY58" s="692"/>
      <c r="DZ58" s="705"/>
      <c r="EA58" s="48"/>
    </row>
    <row r="59" spans="1:131" ht="26.25" customHeight="1" x14ac:dyDescent="0.2">
      <c r="A59" s="52">
        <v>32</v>
      </c>
      <c r="B59" s="691"/>
      <c r="C59" s="692"/>
      <c r="D59" s="692"/>
      <c r="E59" s="692"/>
      <c r="F59" s="692"/>
      <c r="G59" s="692"/>
      <c r="H59" s="692"/>
      <c r="I59" s="692"/>
      <c r="J59" s="692"/>
      <c r="K59" s="692"/>
      <c r="L59" s="692"/>
      <c r="M59" s="692"/>
      <c r="N59" s="692"/>
      <c r="O59" s="692"/>
      <c r="P59" s="693"/>
      <c r="Q59" s="739"/>
      <c r="R59" s="740"/>
      <c r="S59" s="740"/>
      <c r="T59" s="740"/>
      <c r="U59" s="740"/>
      <c r="V59" s="740"/>
      <c r="W59" s="740"/>
      <c r="X59" s="740"/>
      <c r="Y59" s="740"/>
      <c r="Z59" s="740"/>
      <c r="AA59" s="740"/>
      <c r="AB59" s="740"/>
      <c r="AC59" s="740"/>
      <c r="AD59" s="740"/>
      <c r="AE59" s="741"/>
      <c r="AF59" s="697"/>
      <c r="AG59" s="698"/>
      <c r="AH59" s="698"/>
      <c r="AI59" s="698"/>
      <c r="AJ59" s="699"/>
      <c r="AK59" s="742"/>
      <c r="AL59" s="740"/>
      <c r="AM59" s="740"/>
      <c r="AN59" s="740"/>
      <c r="AO59" s="740"/>
      <c r="AP59" s="740"/>
      <c r="AQ59" s="740"/>
      <c r="AR59" s="740"/>
      <c r="AS59" s="740"/>
      <c r="AT59" s="740"/>
      <c r="AU59" s="740"/>
      <c r="AV59" s="740"/>
      <c r="AW59" s="740"/>
      <c r="AX59" s="740"/>
      <c r="AY59" s="740"/>
      <c r="AZ59" s="743"/>
      <c r="BA59" s="743"/>
      <c r="BB59" s="743"/>
      <c r="BC59" s="743"/>
      <c r="BD59" s="743"/>
      <c r="BE59" s="701"/>
      <c r="BF59" s="701"/>
      <c r="BG59" s="701"/>
      <c r="BH59" s="701"/>
      <c r="BI59" s="702"/>
      <c r="BJ59" s="56"/>
      <c r="BK59" s="56"/>
      <c r="BL59" s="56"/>
      <c r="BM59" s="56"/>
      <c r="BN59" s="56"/>
      <c r="BO59" s="55"/>
      <c r="BP59" s="55"/>
      <c r="BQ59" s="52">
        <v>53</v>
      </c>
      <c r="BR59" s="72"/>
      <c r="BS59" s="691"/>
      <c r="BT59" s="692"/>
      <c r="BU59" s="692"/>
      <c r="BV59" s="692"/>
      <c r="BW59" s="692"/>
      <c r="BX59" s="692"/>
      <c r="BY59" s="692"/>
      <c r="BZ59" s="692"/>
      <c r="CA59" s="692"/>
      <c r="CB59" s="692"/>
      <c r="CC59" s="692"/>
      <c r="CD59" s="692"/>
      <c r="CE59" s="692"/>
      <c r="CF59" s="692"/>
      <c r="CG59" s="693"/>
      <c r="CH59" s="703"/>
      <c r="CI59" s="698"/>
      <c r="CJ59" s="698"/>
      <c r="CK59" s="698"/>
      <c r="CL59" s="704"/>
      <c r="CM59" s="703"/>
      <c r="CN59" s="698"/>
      <c r="CO59" s="698"/>
      <c r="CP59" s="698"/>
      <c r="CQ59" s="704"/>
      <c r="CR59" s="703"/>
      <c r="CS59" s="698"/>
      <c r="CT59" s="698"/>
      <c r="CU59" s="698"/>
      <c r="CV59" s="704"/>
      <c r="CW59" s="703"/>
      <c r="CX59" s="698"/>
      <c r="CY59" s="698"/>
      <c r="CZ59" s="698"/>
      <c r="DA59" s="704"/>
      <c r="DB59" s="703"/>
      <c r="DC59" s="698"/>
      <c r="DD59" s="698"/>
      <c r="DE59" s="698"/>
      <c r="DF59" s="704"/>
      <c r="DG59" s="703"/>
      <c r="DH59" s="698"/>
      <c r="DI59" s="698"/>
      <c r="DJ59" s="698"/>
      <c r="DK59" s="704"/>
      <c r="DL59" s="703"/>
      <c r="DM59" s="698"/>
      <c r="DN59" s="698"/>
      <c r="DO59" s="698"/>
      <c r="DP59" s="704"/>
      <c r="DQ59" s="703"/>
      <c r="DR59" s="698"/>
      <c r="DS59" s="698"/>
      <c r="DT59" s="698"/>
      <c r="DU59" s="704"/>
      <c r="DV59" s="691"/>
      <c r="DW59" s="692"/>
      <c r="DX59" s="692"/>
      <c r="DY59" s="692"/>
      <c r="DZ59" s="705"/>
      <c r="EA59" s="48"/>
    </row>
    <row r="60" spans="1:131" ht="26.25" customHeight="1" x14ac:dyDescent="0.2">
      <c r="A60" s="52">
        <v>33</v>
      </c>
      <c r="B60" s="691"/>
      <c r="C60" s="692"/>
      <c r="D60" s="692"/>
      <c r="E60" s="692"/>
      <c r="F60" s="692"/>
      <c r="G60" s="692"/>
      <c r="H60" s="692"/>
      <c r="I60" s="692"/>
      <c r="J60" s="692"/>
      <c r="K60" s="692"/>
      <c r="L60" s="692"/>
      <c r="M60" s="692"/>
      <c r="N60" s="692"/>
      <c r="O60" s="692"/>
      <c r="P60" s="693"/>
      <c r="Q60" s="739"/>
      <c r="R60" s="740"/>
      <c r="S60" s="740"/>
      <c r="T60" s="740"/>
      <c r="U60" s="740"/>
      <c r="V60" s="740"/>
      <c r="W60" s="740"/>
      <c r="X60" s="740"/>
      <c r="Y60" s="740"/>
      <c r="Z60" s="740"/>
      <c r="AA60" s="740"/>
      <c r="AB60" s="740"/>
      <c r="AC60" s="740"/>
      <c r="AD60" s="740"/>
      <c r="AE60" s="741"/>
      <c r="AF60" s="697"/>
      <c r="AG60" s="698"/>
      <c r="AH60" s="698"/>
      <c r="AI60" s="698"/>
      <c r="AJ60" s="699"/>
      <c r="AK60" s="742"/>
      <c r="AL60" s="740"/>
      <c r="AM60" s="740"/>
      <c r="AN60" s="740"/>
      <c r="AO60" s="740"/>
      <c r="AP60" s="740"/>
      <c r="AQ60" s="740"/>
      <c r="AR60" s="740"/>
      <c r="AS60" s="740"/>
      <c r="AT60" s="740"/>
      <c r="AU60" s="740"/>
      <c r="AV60" s="740"/>
      <c r="AW60" s="740"/>
      <c r="AX60" s="740"/>
      <c r="AY60" s="740"/>
      <c r="AZ60" s="743"/>
      <c r="BA60" s="743"/>
      <c r="BB60" s="743"/>
      <c r="BC60" s="743"/>
      <c r="BD60" s="743"/>
      <c r="BE60" s="701"/>
      <c r="BF60" s="701"/>
      <c r="BG60" s="701"/>
      <c r="BH60" s="701"/>
      <c r="BI60" s="702"/>
      <c r="BJ60" s="56"/>
      <c r="BK60" s="56"/>
      <c r="BL60" s="56"/>
      <c r="BM60" s="56"/>
      <c r="BN60" s="56"/>
      <c r="BO60" s="55"/>
      <c r="BP60" s="55"/>
      <c r="BQ60" s="52">
        <v>54</v>
      </c>
      <c r="BR60" s="72"/>
      <c r="BS60" s="691"/>
      <c r="BT60" s="692"/>
      <c r="BU60" s="692"/>
      <c r="BV60" s="692"/>
      <c r="BW60" s="692"/>
      <c r="BX60" s="692"/>
      <c r="BY60" s="692"/>
      <c r="BZ60" s="692"/>
      <c r="CA60" s="692"/>
      <c r="CB60" s="692"/>
      <c r="CC60" s="692"/>
      <c r="CD60" s="692"/>
      <c r="CE60" s="692"/>
      <c r="CF60" s="692"/>
      <c r="CG60" s="693"/>
      <c r="CH60" s="703"/>
      <c r="CI60" s="698"/>
      <c r="CJ60" s="698"/>
      <c r="CK60" s="698"/>
      <c r="CL60" s="704"/>
      <c r="CM60" s="703"/>
      <c r="CN60" s="698"/>
      <c r="CO60" s="698"/>
      <c r="CP60" s="698"/>
      <c r="CQ60" s="704"/>
      <c r="CR60" s="703"/>
      <c r="CS60" s="698"/>
      <c r="CT60" s="698"/>
      <c r="CU60" s="698"/>
      <c r="CV60" s="704"/>
      <c r="CW60" s="703"/>
      <c r="CX60" s="698"/>
      <c r="CY60" s="698"/>
      <c r="CZ60" s="698"/>
      <c r="DA60" s="704"/>
      <c r="DB60" s="703"/>
      <c r="DC60" s="698"/>
      <c r="DD60" s="698"/>
      <c r="DE60" s="698"/>
      <c r="DF60" s="704"/>
      <c r="DG60" s="703"/>
      <c r="DH60" s="698"/>
      <c r="DI60" s="698"/>
      <c r="DJ60" s="698"/>
      <c r="DK60" s="704"/>
      <c r="DL60" s="703"/>
      <c r="DM60" s="698"/>
      <c r="DN60" s="698"/>
      <c r="DO60" s="698"/>
      <c r="DP60" s="704"/>
      <c r="DQ60" s="703"/>
      <c r="DR60" s="698"/>
      <c r="DS60" s="698"/>
      <c r="DT60" s="698"/>
      <c r="DU60" s="704"/>
      <c r="DV60" s="691"/>
      <c r="DW60" s="692"/>
      <c r="DX60" s="692"/>
      <c r="DY60" s="692"/>
      <c r="DZ60" s="705"/>
      <c r="EA60" s="48"/>
    </row>
    <row r="61" spans="1:131" ht="26.25" customHeight="1" x14ac:dyDescent="0.2">
      <c r="A61" s="52">
        <v>34</v>
      </c>
      <c r="B61" s="691"/>
      <c r="C61" s="692"/>
      <c r="D61" s="692"/>
      <c r="E61" s="692"/>
      <c r="F61" s="692"/>
      <c r="G61" s="692"/>
      <c r="H61" s="692"/>
      <c r="I61" s="692"/>
      <c r="J61" s="692"/>
      <c r="K61" s="692"/>
      <c r="L61" s="692"/>
      <c r="M61" s="692"/>
      <c r="N61" s="692"/>
      <c r="O61" s="692"/>
      <c r="P61" s="693"/>
      <c r="Q61" s="739"/>
      <c r="R61" s="740"/>
      <c r="S61" s="740"/>
      <c r="T61" s="740"/>
      <c r="U61" s="740"/>
      <c r="V61" s="740"/>
      <c r="W61" s="740"/>
      <c r="X61" s="740"/>
      <c r="Y61" s="740"/>
      <c r="Z61" s="740"/>
      <c r="AA61" s="740"/>
      <c r="AB61" s="740"/>
      <c r="AC61" s="740"/>
      <c r="AD61" s="740"/>
      <c r="AE61" s="741"/>
      <c r="AF61" s="697"/>
      <c r="AG61" s="698"/>
      <c r="AH61" s="698"/>
      <c r="AI61" s="698"/>
      <c r="AJ61" s="699"/>
      <c r="AK61" s="742"/>
      <c r="AL61" s="740"/>
      <c r="AM61" s="740"/>
      <c r="AN61" s="740"/>
      <c r="AO61" s="740"/>
      <c r="AP61" s="740"/>
      <c r="AQ61" s="740"/>
      <c r="AR61" s="740"/>
      <c r="AS61" s="740"/>
      <c r="AT61" s="740"/>
      <c r="AU61" s="740"/>
      <c r="AV61" s="740"/>
      <c r="AW61" s="740"/>
      <c r="AX61" s="740"/>
      <c r="AY61" s="740"/>
      <c r="AZ61" s="743"/>
      <c r="BA61" s="743"/>
      <c r="BB61" s="743"/>
      <c r="BC61" s="743"/>
      <c r="BD61" s="743"/>
      <c r="BE61" s="701"/>
      <c r="BF61" s="701"/>
      <c r="BG61" s="701"/>
      <c r="BH61" s="701"/>
      <c r="BI61" s="702"/>
      <c r="BJ61" s="56"/>
      <c r="BK61" s="56"/>
      <c r="BL61" s="56"/>
      <c r="BM61" s="56"/>
      <c r="BN61" s="56"/>
      <c r="BO61" s="55"/>
      <c r="BP61" s="55"/>
      <c r="BQ61" s="52">
        <v>55</v>
      </c>
      <c r="BR61" s="72"/>
      <c r="BS61" s="691"/>
      <c r="BT61" s="692"/>
      <c r="BU61" s="692"/>
      <c r="BV61" s="692"/>
      <c r="BW61" s="692"/>
      <c r="BX61" s="692"/>
      <c r="BY61" s="692"/>
      <c r="BZ61" s="692"/>
      <c r="CA61" s="692"/>
      <c r="CB61" s="692"/>
      <c r="CC61" s="692"/>
      <c r="CD61" s="692"/>
      <c r="CE61" s="692"/>
      <c r="CF61" s="692"/>
      <c r="CG61" s="693"/>
      <c r="CH61" s="703"/>
      <c r="CI61" s="698"/>
      <c r="CJ61" s="698"/>
      <c r="CK61" s="698"/>
      <c r="CL61" s="704"/>
      <c r="CM61" s="703"/>
      <c r="CN61" s="698"/>
      <c r="CO61" s="698"/>
      <c r="CP61" s="698"/>
      <c r="CQ61" s="704"/>
      <c r="CR61" s="703"/>
      <c r="CS61" s="698"/>
      <c r="CT61" s="698"/>
      <c r="CU61" s="698"/>
      <c r="CV61" s="704"/>
      <c r="CW61" s="703"/>
      <c r="CX61" s="698"/>
      <c r="CY61" s="698"/>
      <c r="CZ61" s="698"/>
      <c r="DA61" s="704"/>
      <c r="DB61" s="703"/>
      <c r="DC61" s="698"/>
      <c r="DD61" s="698"/>
      <c r="DE61" s="698"/>
      <c r="DF61" s="704"/>
      <c r="DG61" s="703"/>
      <c r="DH61" s="698"/>
      <c r="DI61" s="698"/>
      <c r="DJ61" s="698"/>
      <c r="DK61" s="704"/>
      <c r="DL61" s="703"/>
      <c r="DM61" s="698"/>
      <c r="DN61" s="698"/>
      <c r="DO61" s="698"/>
      <c r="DP61" s="704"/>
      <c r="DQ61" s="703"/>
      <c r="DR61" s="698"/>
      <c r="DS61" s="698"/>
      <c r="DT61" s="698"/>
      <c r="DU61" s="704"/>
      <c r="DV61" s="691"/>
      <c r="DW61" s="692"/>
      <c r="DX61" s="692"/>
      <c r="DY61" s="692"/>
      <c r="DZ61" s="705"/>
      <c r="EA61" s="48"/>
    </row>
    <row r="62" spans="1:131" ht="26.25" customHeight="1" x14ac:dyDescent="0.2">
      <c r="A62" s="52">
        <v>35</v>
      </c>
      <c r="B62" s="691"/>
      <c r="C62" s="692"/>
      <c r="D62" s="692"/>
      <c r="E62" s="692"/>
      <c r="F62" s="692"/>
      <c r="G62" s="692"/>
      <c r="H62" s="692"/>
      <c r="I62" s="692"/>
      <c r="J62" s="692"/>
      <c r="K62" s="692"/>
      <c r="L62" s="692"/>
      <c r="M62" s="692"/>
      <c r="N62" s="692"/>
      <c r="O62" s="692"/>
      <c r="P62" s="693"/>
      <c r="Q62" s="739"/>
      <c r="R62" s="740"/>
      <c r="S62" s="740"/>
      <c r="T62" s="740"/>
      <c r="U62" s="740"/>
      <c r="V62" s="740"/>
      <c r="W62" s="740"/>
      <c r="X62" s="740"/>
      <c r="Y62" s="740"/>
      <c r="Z62" s="740"/>
      <c r="AA62" s="740"/>
      <c r="AB62" s="740"/>
      <c r="AC62" s="740"/>
      <c r="AD62" s="740"/>
      <c r="AE62" s="741"/>
      <c r="AF62" s="697"/>
      <c r="AG62" s="698"/>
      <c r="AH62" s="698"/>
      <c r="AI62" s="698"/>
      <c r="AJ62" s="699"/>
      <c r="AK62" s="742"/>
      <c r="AL62" s="740"/>
      <c r="AM62" s="740"/>
      <c r="AN62" s="740"/>
      <c r="AO62" s="740"/>
      <c r="AP62" s="740"/>
      <c r="AQ62" s="740"/>
      <c r="AR62" s="740"/>
      <c r="AS62" s="740"/>
      <c r="AT62" s="740"/>
      <c r="AU62" s="740"/>
      <c r="AV62" s="740"/>
      <c r="AW62" s="740"/>
      <c r="AX62" s="740"/>
      <c r="AY62" s="740"/>
      <c r="AZ62" s="743"/>
      <c r="BA62" s="743"/>
      <c r="BB62" s="743"/>
      <c r="BC62" s="743"/>
      <c r="BD62" s="743"/>
      <c r="BE62" s="701"/>
      <c r="BF62" s="701"/>
      <c r="BG62" s="701"/>
      <c r="BH62" s="701"/>
      <c r="BI62" s="702"/>
      <c r="BJ62" s="744" t="s">
        <v>474</v>
      </c>
      <c r="BK62" s="706"/>
      <c r="BL62" s="706"/>
      <c r="BM62" s="706"/>
      <c r="BN62" s="707"/>
      <c r="BO62" s="55"/>
      <c r="BP62" s="55"/>
      <c r="BQ62" s="52">
        <v>56</v>
      </c>
      <c r="BR62" s="72"/>
      <c r="BS62" s="691"/>
      <c r="BT62" s="692"/>
      <c r="BU62" s="692"/>
      <c r="BV62" s="692"/>
      <c r="BW62" s="692"/>
      <c r="BX62" s="692"/>
      <c r="BY62" s="692"/>
      <c r="BZ62" s="692"/>
      <c r="CA62" s="692"/>
      <c r="CB62" s="692"/>
      <c r="CC62" s="692"/>
      <c r="CD62" s="692"/>
      <c r="CE62" s="692"/>
      <c r="CF62" s="692"/>
      <c r="CG62" s="693"/>
      <c r="CH62" s="703"/>
      <c r="CI62" s="698"/>
      <c r="CJ62" s="698"/>
      <c r="CK62" s="698"/>
      <c r="CL62" s="704"/>
      <c r="CM62" s="703"/>
      <c r="CN62" s="698"/>
      <c r="CO62" s="698"/>
      <c r="CP62" s="698"/>
      <c r="CQ62" s="704"/>
      <c r="CR62" s="703"/>
      <c r="CS62" s="698"/>
      <c r="CT62" s="698"/>
      <c r="CU62" s="698"/>
      <c r="CV62" s="704"/>
      <c r="CW62" s="703"/>
      <c r="CX62" s="698"/>
      <c r="CY62" s="698"/>
      <c r="CZ62" s="698"/>
      <c r="DA62" s="704"/>
      <c r="DB62" s="703"/>
      <c r="DC62" s="698"/>
      <c r="DD62" s="698"/>
      <c r="DE62" s="698"/>
      <c r="DF62" s="704"/>
      <c r="DG62" s="703"/>
      <c r="DH62" s="698"/>
      <c r="DI62" s="698"/>
      <c r="DJ62" s="698"/>
      <c r="DK62" s="704"/>
      <c r="DL62" s="703"/>
      <c r="DM62" s="698"/>
      <c r="DN62" s="698"/>
      <c r="DO62" s="698"/>
      <c r="DP62" s="704"/>
      <c r="DQ62" s="703"/>
      <c r="DR62" s="698"/>
      <c r="DS62" s="698"/>
      <c r="DT62" s="698"/>
      <c r="DU62" s="704"/>
      <c r="DV62" s="691"/>
      <c r="DW62" s="692"/>
      <c r="DX62" s="692"/>
      <c r="DY62" s="692"/>
      <c r="DZ62" s="705"/>
      <c r="EA62" s="48"/>
    </row>
    <row r="63" spans="1:131" ht="26.25" customHeight="1" x14ac:dyDescent="0.2">
      <c r="A63" s="53" t="s">
        <v>252</v>
      </c>
      <c r="B63" s="708" t="s">
        <v>378</v>
      </c>
      <c r="C63" s="709"/>
      <c r="D63" s="709"/>
      <c r="E63" s="709"/>
      <c r="F63" s="709"/>
      <c r="G63" s="709"/>
      <c r="H63" s="709"/>
      <c r="I63" s="709"/>
      <c r="J63" s="709"/>
      <c r="K63" s="709"/>
      <c r="L63" s="709"/>
      <c r="M63" s="709"/>
      <c r="N63" s="709"/>
      <c r="O63" s="709"/>
      <c r="P63" s="710"/>
      <c r="Q63" s="745"/>
      <c r="R63" s="717"/>
      <c r="S63" s="717"/>
      <c r="T63" s="717"/>
      <c r="U63" s="717"/>
      <c r="V63" s="717"/>
      <c r="W63" s="717"/>
      <c r="X63" s="717"/>
      <c r="Y63" s="717"/>
      <c r="Z63" s="717"/>
      <c r="AA63" s="717"/>
      <c r="AB63" s="717"/>
      <c r="AC63" s="717"/>
      <c r="AD63" s="717"/>
      <c r="AE63" s="746"/>
      <c r="AF63" s="714">
        <v>12121</v>
      </c>
      <c r="AG63" s="712"/>
      <c r="AH63" s="712"/>
      <c r="AI63" s="712"/>
      <c r="AJ63" s="715"/>
      <c r="AK63" s="716"/>
      <c r="AL63" s="717"/>
      <c r="AM63" s="717"/>
      <c r="AN63" s="717"/>
      <c r="AO63" s="717"/>
      <c r="AP63" s="712">
        <v>108299</v>
      </c>
      <c r="AQ63" s="712"/>
      <c r="AR63" s="712"/>
      <c r="AS63" s="712"/>
      <c r="AT63" s="712"/>
      <c r="AU63" s="712">
        <v>31712</v>
      </c>
      <c r="AV63" s="712"/>
      <c r="AW63" s="712"/>
      <c r="AX63" s="712"/>
      <c r="AY63" s="712"/>
      <c r="AZ63" s="747"/>
      <c r="BA63" s="747"/>
      <c r="BB63" s="747"/>
      <c r="BC63" s="747"/>
      <c r="BD63" s="747"/>
      <c r="BE63" s="718"/>
      <c r="BF63" s="718"/>
      <c r="BG63" s="718"/>
      <c r="BH63" s="718"/>
      <c r="BI63" s="719"/>
      <c r="BJ63" s="720" t="s">
        <v>196</v>
      </c>
      <c r="BK63" s="721"/>
      <c r="BL63" s="721"/>
      <c r="BM63" s="721"/>
      <c r="BN63" s="722"/>
      <c r="BO63" s="55"/>
      <c r="BP63" s="55"/>
      <c r="BQ63" s="52">
        <v>57</v>
      </c>
      <c r="BR63" s="72"/>
      <c r="BS63" s="691"/>
      <c r="BT63" s="692"/>
      <c r="BU63" s="692"/>
      <c r="BV63" s="692"/>
      <c r="BW63" s="692"/>
      <c r="BX63" s="692"/>
      <c r="BY63" s="692"/>
      <c r="BZ63" s="692"/>
      <c r="CA63" s="692"/>
      <c r="CB63" s="692"/>
      <c r="CC63" s="692"/>
      <c r="CD63" s="692"/>
      <c r="CE63" s="692"/>
      <c r="CF63" s="692"/>
      <c r="CG63" s="693"/>
      <c r="CH63" s="703"/>
      <c r="CI63" s="698"/>
      <c r="CJ63" s="698"/>
      <c r="CK63" s="698"/>
      <c r="CL63" s="704"/>
      <c r="CM63" s="703"/>
      <c r="CN63" s="698"/>
      <c r="CO63" s="698"/>
      <c r="CP63" s="698"/>
      <c r="CQ63" s="704"/>
      <c r="CR63" s="703"/>
      <c r="CS63" s="698"/>
      <c r="CT63" s="698"/>
      <c r="CU63" s="698"/>
      <c r="CV63" s="704"/>
      <c r="CW63" s="703"/>
      <c r="CX63" s="698"/>
      <c r="CY63" s="698"/>
      <c r="CZ63" s="698"/>
      <c r="DA63" s="704"/>
      <c r="DB63" s="703"/>
      <c r="DC63" s="698"/>
      <c r="DD63" s="698"/>
      <c r="DE63" s="698"/>
      <c r="DF63" s="704"/>
      <c r="DG63" s="703"/>
      <c r="DH63" s="698"/>
      <c r="DI63" s="698"/>
      <c r="DJ63" s="698"/>
      <c r="DK63" s="704"/>
      <c r="DL63" s="703"/>
      <c r="DM63" s="698"/>
      <c r="DN63" s="698"/>
      <c r="DO63" s="698"/>
      <c r="DP63" s="704"/>
      <c r="DQ63" s="703"/>
      <c r="DR63" s="698"/>
      <c r="DS63" s="698"/>
      <c r="DT63" s="698"/>
      <c r="DU63" s="704"/>
      <c r="DV63" s="691"/>
      <c r="DW63" s="692"/>
      <c r="DX63" s="692"/>
      <c r="DY63" s="692"/>
      <c r="DZ63" s="70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1"/>
      <c r="BT64" s="692"/>
      <c r="BU64" s="692"/>
      <c r="BV64" s="692"/>
      <c r="BW64" s="692"/>
      <c r="BX64" s="692"/>
      <c r="BY64" s="692"/>
      <c r="BZ64" s="692"/>
      <c r="CA64" s="692"/>
      <c r="CB64" s="692"/>
      <c r="CC64" s="692"/>
      <c r="CD64" s="692"/>
      <c r="CE64" s="692"/>
      <c r="CF64" s="692"/>
      <c r="CG64" s="693"/>
      <c r="CH64" s="703"/>
      <c r="CI64" s="698"/>
      <c r="CJ64" s="698"/>
      <c r="CK64" s="698"/>
      <c r="CL64" s="704"/>
      <c r="CM64" s="703"/>
      <c r="CN64" s="698"/>
      <c r="CO64" s="698"/>
      <c r="CP64" s="698"/>
      <c r="CQ64" s="704"/>
      <c r="CR64" s="703"/>
      <c r="CS64" s="698"/>
      <c r="CT64" s="698"/>
      <c r="CU64" s="698"/>
      <c r="CV64" s="704"/>
      <c r="CW64" s="703"/>
      <c r="CX64" s="698"/>
      <c r="CY64" s="698"/>
      <c r="CZ64" s="698"/>
      <c r="DA64" s="704"/>
      <c r="DB64" s="703"/>
      <c r="DC64" s="698"/>
      <c r="DD64" s="698"/>
      <c r="DE64" s="698"/>
      <c r="DF64" s="704"/>
      <c r="DG64" s="703"/>
      <c r="DH64" s="698"/>
      <c r="DI64" s="698"/>
      <c r="DJ64" s="698"/>
      <c r="DK64" s="704"/>
      <c r="DL64" s="703"/>
      <c r="DM64" s="698"/>
      <c r="DN64" s="698"/>
      <c r="DO64" s="698"/>
      <c r="DP64" s="704"/>
      <c r="DQ64" s="703"/>
      <c r="DR64" s="698"/>
      <c r="DS64" s="698"/>
      <c r="DT64" s="698"/>
      <c r="DU64" s="704"/>
      <c r="DV64" s="691"/>
      <c r="DW64" s="692"/>
      <c r="DX64" s="692"/>
      <c r="DY64" s="692"/>
      <c r="DZ64" s="705"/>
      <c r="EA64" s="48"/>
    </row>
    <row r="65" spans="1:131" ht="26.25" customHeight="1" x14ac:dyDescent="0.2">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1"/>
      <c r="BT65" s="692"/>
      <c r="BU65" s="692"/>
      <c r="BV65" s="692"/>
      <c r="BW65" s="692"/>
      <c r="BX65" s="692"/>
      <c r="BY65" s="692"/>
      <c r="BZ65" s="692"/>
      <c r="CA65" s="692"/>
      <c r="CB65" s="692"/>
      <c r="CC65" s="692"/>
      <c r="CD65" s="692"/>
      <c r="CE65" s="692"/>
      <c r="CF65" s="692"/>
      <c r="CG65" s="693"/>
      <c r="CH65" s="703"/>
      <c r="CI65" s="698"/>
      <c r="CJ65" s="698"/>
      <c r="CK65" s="698"/>
      <c r="CL65" s="704"/>
      <c r="CM65" s="703"/>
      <c r="CN65" s="698"/>
      <c r="CO65" s="698"/>
      <c r="CP65" s="698"/>
      <c r="CQ65" s="704"/>
      <c r="CR65" s="703"/>
      <c r="CS65" s="698"/>
      <c r="CT65" s="698"/>
      <c r="CU65" s="698"/>
      <c r="CV65" s="704"/>
      <c r="CW65" s="703"/>
      <c r="CX65" s="698"/>
      <c r="CY65" s="698"/>
      <c r="CZ65" s="698"/>
      <c r="DA65" s="704"/>
      <c r="DB65" s="703"/>
      <c r="DC65" s="698"/>
      <c r="DD65" s="698"/>
      <c r="DE65" s="698"/>
      <c r="DF65" s="704"/>
      <c r="DG65" s="703"/>
      <c r="DH65" s="698"/>
      <c r="DI65" s="698"/>
      <c r="DJ65" s="698"/>
      <c r="DK65" s="704"/>
      <c r="DL65" s="703"/>
      <c r="DM65" s="698"/>
      <c r="DN65" s="698"/>
      <c r="DO65" s="698"/>
      <c r="DP65" s="704"/>
      <c r="DQ65" s="703"/>
      <c r="DR65" s="698"/>
      <c r="DS65" s="698"/>
      <c r="DT65" s="698"/>
      <c r="DU65" s="704"/>
      <c r="DV65" s="691"/>
      <c r="DW65" s="692"/>
      <c r="DX65" s="692"/>
      <c r="DY65" s="692"/>
      <c r="DZ65" s="705"/>
      <c r="EA65" s="48"/>
    </row>
    <row r="66" spans="1:131" ht="26.25" customHeight="1" x14ac:dyDescent="0.2">
      <c r="A66" s="677" t="s">
        <v>417</v>
      </c>
      <c r="B66" s="678"/>
      <c r="C66" s="678"/>
      <c r="D66" s="678"/>
      <c r="E66" s="678"/>
      <c r="F66" s="678"/>
      <c r="G66" s="678"/>
      <c r="H66" s="678"/>
      <c r="I66" s="678"/>
      <c r="J66" s="678"/>
      <c r="K66" s="678"/>
      <c r="L66" s="678"/>
      <c r="M66" s="678"/>
      <c r="N66" s="678"/>
      <c r="O66" s="678"/>
      <c r="P66" s="679"/>
      <c r="Q66" s="671" t="s">
        <v>460</v>
      </c>
      <c r="R66" s="672"/>
      <c r="S66" s="672"/>
      <c r="T66" s="672"/>
      <c r="U66" s="683"/>
      <c r="V66" s="671" t="s">
        <v>461</v>
      </c>
      <c r="W66" s="672"/>
      <c r="X66" s="672"/>
      <c r="Y66" s="672"/>
      <c r="Z66" s="683"/>
      <c r="AA66" s="671" t="s">
        <v>309</v>
      </c>
      <c r="AB66" s="672"/>
      <c r="AC66" s="672"/>
      <c r="AD66" s="672"/>
      <c r="AE66" s="683"/>
      <c r="AF66" s="981" t="s">
        <v>249</v>
      </c>
      <c r="AG66" s="976"/>
      <c r="AH66" s="976"/>
      <c r="AI66" s="976"/>
      <c r="AJ66" s="982"/>
      <c r="AK66" s="671" t="s">
        <v>393</v>
      </c>
      <c r="AL66" s="678"/>
      <c r="AM66" s="678"/>
      <c r="AN66" s="678"/>
      <c r="AO66" s="679"/>
      <c r="AP66" s="671" t="s">
        <v>361</v>
      </c>
      <c r="AQ66" s="672"/>
      <c r="AR66" s="672"/>
      <c r="AS66" s="672"/>
      <c r="AT66" s="683"/>
      <c r="AU66" s="671" t="s">
        <v>475</v>
      </c>
      <c r="AV66" s="672"/>
      <c r="AW66" s="672"/>
      <c r="AX66" s="672"/>
      <c r="AY66" s="683"/>
      <c r="AZ66" s="671" t="s">
        <v>450</v>
      </c>
      <c r="BA66" s="672"/>
      <c r="BB66" s="672"/>
      <c r="BC66" s="672"/>
      <c r="BD66" s="673"/>
      <c r="BE66" s="55"/>
      <c r="BF66" s="55"/>
      <c r="BG66" s="55"/>
      <c r="BH66" s="55"/>
      <c r="BI66" s="55"/>
      <c r="BJ66" s="55"/>
      <c r="BK66" s="55"/>
      <c r="BL66" s="55"/>
      <c r="BM66" s="55"/>
      <c r="BN66" s="55"/>
      <c r="BO66" s="55"/>
      <c r="BP66" s="55"/>
      <c r="BQ66" s="52">
        <v>60</v>
      </c>
      <c r="BR66" s="73"/>
      <c r="BS66" s="751"/>
      <c r="BT66" s="752"/>
      <c r="BU66" s="752"/>
      <c r="BV66" s="752"/>
      <c r="BW66" s="752"/>
      <c r="BX66" s="752"/>
      <c r="BY66" s="752"/>
      <c r="BZ66" s="752"/>
      <c r="CA66" s="752"/>
      <c r="CB66" s="752"/>
      <c r="CC66" s="752"/>
      <c r="CD66" s="752"/>
      <c r="CE66" s="752"/>
      <c r="CF66" s="752"/>
      <c r="CG66" s="753"/>
      <c r="CH66" s="748"/>
      <c r="CI66" s="749"/>
      <c r="CJ66" s="749"/>
      <c r="CK66" s="749"/>
      <c r="CL66" s="750"/>
      <c r="CM66" s="748"/>
      <c r="CN66" s="749"/>
      <c r="CO66" s="749"/>
      <c r="CP66" s="749"/>
      <c r="CQ66" s="750"/>
      <c r="CR66" s="748"/>
      <c r="CS66" s="749"/>
      <c r="CT66" s="749"/>
      <c r="CU66" s="749"/>
      <c r="CV66" s="750"/>
      <c r="CW66" s="748"/>
      <c r="CX66" s="749"/>
      <c r="CY66" s="749"/>
      <c r="CZ66" s="749"/>
      <c r="DA66" s="750"/>
      <c r="DB66" s="748"/>
      <c r="DC66" s="749"/>
      <c r="DD66" s="749"/>
      <c r="DE66" s="749"/>
      <c r="DF66" s="750"/>
      <c r="DG66" s="748"/>
      <c r="DH66" s="749"/>
      <c r="DI66" s="749"/>
      <c r="DJ66" s="749"/>
      <c r="DK66" s="750"/>
      <c r="DL66" s="748"/>
      <c r="DM66" s="749"/>
      <c r="DN66" s="749"/>
      <c r="DO66" s="749"/>
      <c r="DP66" s="750"/>
      <c r="DQ66" s="748"/>
      <c r="DR66" s="749"/>
      <c r="DS66" s="749"/>
      <c r="DT66" s="749"/>
      <c r="DU66" s="750"/>
      <c r="DV66" s="751"/>
      <c r="DW66" s="752"/>
      <c r="DX66" s="752"/>
      <c r="DY66" s="752"/>
      <c r="DZ66" s="754"/>
      <c r="EA66" s="48"/>
    </row>
    <row r="67" spans="1:131" ht="26.25" customHeight="1" x14ac:dyDescent="0.2">
      <c r="A67" s="680"/>
      <c r="B67" s="681"/>
      <c r="C67" s="681"/>
      <c r="D67" s="681"/>
      <c r="E67" s="681"/>
      <c r="F67" s="681"/>
      <c r="G67" s="681"/>
      <c r="H67" s="681"/>
      <c r="I67" s="681"/>
      <c r="J67" s="681"/>
      <c r="K67" s="681"/>
      <c r="L67" s="681"/>
      <c r="M67" s="681"/>
      <c r="N67" s="681"/>
      <c r="O67" s="681"/>
      <c r="P67" s="682"/>
      <c r="Q67" s="674"/>
      <c r="R67" s="675"/>
      <c r="S67" s="675"/>
      <c r="T67" s="675"/>
      <c r="U67" s="684"/>
      <c r="V67" s="674"/>
      <c r="W67" s="675"/>
      <c r="X67" s="675"/>
      <c r="Y67" s="675"/>
      <c r="Z67" s="684"/>
      <c r="AA67" s="674"/>
      <c r="AB67" s="675"/>
      <c r="AC67" s="675"/>
      <c r="AD67" s="675"/>
      <c r="AE67" s="684"/>
      <c r="AF67" s="983"/>
      <c r="AG67" s="979"/>
      <c r="AH67" s="979"/>
      <c r="AI67" s="979"/>
      <c r="AJ67" s="984"/>
      <c r="AK67" s="985"/>
      <c r="AL67" s="681"/>
      <c r="AM67" s="681"/>
      <c r="AN67" s="681"/>
      <c r="AO67" s="682"/>
      <c r="AP67" s="674"/>
      <c r="AQ67" s="675"/>
      <c r="AR67" s="675"/>
      <c r="AS67" s="675"/>
      <c r="AT67" s="684"/>
      <c r="AU67" s="674"/>
      <c r="AV67" s="675"/>
      <c r="AW67" s="675"/>
      <c r="AX67" s="675"/>
      <c r="AY67" s="684"/>
      <c r="AZ67" s="674"/>
      <c r="BA67" s="675"/>
      <c r="BB67" s="675"/>
      <c r="BC67" s="675"/>
      <c r="BD67" s="676"/>
      <c r="BE67" s="55"/>
      <c r="BF67" s="55"/>
      <c r="BG67" s="55"/>
      <c r="BH67" s="55"/>
      <c r="BI67" s="55"/>
      <c r="BJ67" s="55"/>
      <c r="BK67" s="55"/>
      <c r="BL67" s="55"/>
      <c r="BM67" s="55"/>
      <c r="BN67" s="55"/>
      <c r="BO67" s="55"/>
      <c r="BP67" s="55"/>
      <c r="BQ67" s="52">
        <v>61</v>
      </c>
      <c r="BR67" s="73"/>
      <c r="BS67" s="751"/>
      <c r="BT67" s="752"/>
      <c r="BU67" s="752"/>
      <c r="BV67" s="752"/>
      <c r="BW67" s="752"/>
      <c r="BX67" s="752"/>
      <c r="BY67" s="752"/>
      <c r="BZ67" s="752"/>
      <c r="CA67" s="752"/>
      <c r="CB67" s="752"/>
      <c r="CC67" s="752"/>
      <c r="CD67" s="752"/>
      <c r="CE67" s="752"/>
      <c r="CF67" s="752"/>
      <c r="CG67" s="753"/>
      <c r="CH67" s="748"/>
      <c r="CI67" s="749"/>
      <c r="CJ67" s="749"/>
      <c r="CK67" s="749"/>
      <c r="CL67" s="750"/>
      <c r="CM67" s="748"/>
      <c r="CN67" s="749"/>
      <c r="CO67" s="749"/>
      <c r="CP67" s="749"/>
      <c r="CQ67" s="750"/>
      <c r="CR67" s="748"/>
      <c r="CS67" s="749"/>
      <c r="CT67" s="749"/>
      <c r="CU67" s="749"/>
      <c r="CV67" s="750"/>
      <c r="CW67" s="748"/>
      <c r="CX67" s="749"/>
      <c r="CY67" s="749"/>
      <c r="CZ67" s="749"/>
      <c r="DA67" s="750"/>
      <c r="DB67" s="748"/>
      <c r="DC67" s="749"/>
      <c r="DD67" s="749"/>
      <c r="DE67" s="749"/>
      <c r="DF67" s="750"/>
      <c r="DG67" s="748"/>
      <c r="DH67" s="749"/>
      <c r="DI67" s="749"/>
      <c r="DJ67" s="749"/>
      <c r="DK67" s="750"/>
      <c r="DL67" s="748"/>
      <c r="DM67" s="749"/>
      <c r="DN67" s="749"/>
      <c r="DO67" s="749"/>
      <c r="DP67" s="750"/>
      <c r="DQ67" s="748"/>
      <c r="DR67" s="749"/>
      <c r="DS67" s="749"/>
      <c r="DT67" s="749"/>
      <c r="DU67" s="750"/>
      <c r="DV67" s="751"/>
      <c r="DW67" s="752"/>
      <c r="DX67" s="752"/>
      <c r="DY67" s="752"/>
      <c r="DZ67" s="754"/>
      <c r="EA67" s="48"/>
    </row>
    <row r="68" spans="1:131" ht="26.25" customHeight="1" x14ac:dyDescent="0.2">
      <c r="A68" s="51">
        <v>1</v>
      </c>
      <c r="B68" s="655" t="s">
        <v>443</v>
      </c>
      <c r="C68" s="656"/>
      <c r="D68" s="656"/>
      <c r="E68" s="656"/>
      <c r="F68" s="656"/>
      <c r="G68" s="656"/>
      <c r="H68" s="656"/>
      <c r="I68" s="656"/>
      <c r="J68" s="656"/>
      <c r="K68" s="656"/>
      <c r="L68" s="656"/>
      <c r="M68" s="656"/>
      <c r="N68" s="656"/>
      <c r="O68" s="656"/>
      <c r="P68" s="657"/>
      <c r="Q68" s="658">
        <v>1895</v>
      </c>
      <c r="R68" s="659"/>
      <c r="S68" s="659"/>
      <c r="T68" s="659"/>
      <c r="U68" s="659"/>
      <c r="V68" s="659">
        <v>1887</v>
      </c>
      <c r="W68" s="659"/>
      <c r="X68" s="659"/>
      <c r="Y68" s="659"/>
      <c r="Z68" s="659"/>
      <c r="AA68" s="659">
        <v>9</v>
      </c>
      <c r="AB68" s="659"/>
      <c r="AC68" s="659"/>
      <c r="AD68" s="659"/>
      <c r="AE68" s="659"/>
      <c r="AF68" s="659">
        <v>9</v>
      </c>
      <c r="AG68" s="659"/>
      <c r="AH68" s="659"/>
      <c r="AI68" s="659"/>
      <c r="AJ68" s="659"/>
      <c r="AK68" s="659">
        <v>24</v>
      </c>
      <c r="AL68" s="659"/>
      <c r="AM68" s="659"/>
      <c r="AN68" s="659"/>
      <c r="AO68" s="659"/>
      <c r="AP68" s="659">
        <v>0</v>
      </c>
      <c r="AQ68" s="659"/>
      <c r="AR68" s="659"/>
      <c r="AS68" s="659"/>
      <c r="AT68" s="659"/>
      <c r="AU68" s="659" t="s">
        <v>196</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51"/>
      <c r="BT68" s="752"/>
      <c r="BU68" s="752"/>
      <c r="BV68" s="752"/>
      <c r="BW68" s="752"/>
      <c r="BX68" s="752"/>
      <c r="BY68" s="752"/>
      <c r="BZ68" s="752"/>
      <c r="CA68" s="752"/>
      <c r="CB68" s="752"/>
      <c r="CC68" s="752"/>
      <c r="CD68" s="752"/>
      <c r="CE68" s="752"/>
      <c r="CF68" s="752"/>
      <c r="CG68" s="753"/>
      <c r="CH68" s="748"/>
      <c r="CI68" s="749"/>
      <c r="CJ68" s="749"/>
      <c r="CK68" s="749"/>
      <c r="CL68" s="750"/>
      <c r="CM68" s="748"/>
      <c r="CN68" s="749"/>
      <c r="CO68" s="749"/>
      <c r="CP68" s="749"/>
      <c r="CQ68" s="750"/>
      <c r="CR68" s="748"/>
      <c r="CS68" s="749"/>
      <c r="CT68" s="749"/>
      <c r="CU68" s="749"/>
      <c r="CV68" s="750"/>
      <c r="CW68" s="748"/>
      <c r="CX68" s="749"/>
      <c r="CY68" s="749"/>
      <c r="CZ68" s="749"/>
      <c r="DA68" s="750"/>
      <c r="DB68" s="748"/>
      <c r="DC68" s="749"/>
      <c r="DD68" s="749"/>
      <c r="DE68" s="749"/>
      <c r="DF68" s="750"/>
      <c r="DG68" s="748"/>
      <c r="DH68" s="749"/>
      <c r="DI68" s="749"/>
      <c r="DJ68" s="749"/>
      <c r="DK68" s="750"/>
      <c r="DL68" s="748"/>
      <c r="DM68" s="749"/>
      <c r="DN68" s="749"/>
      <c r="DO68" s="749"/>
      <c r="DP68" s="750"/>
      <c r="DQ68" s="748"/>
      <c r="DR68" s="749"/>
      <c r="DS68" s="749"/>
      <c r="DT68" s="749"/>
      <c r="DU68" s="750"/>
      <c r="DV68" s="751"/>
      <c r="DW68" s="752"/>
      <c r="DX68" s="752"/>
      <c r="DY68" s="752"/>
      <c r="DZ68" s="754"/>
      <c r="EA68" s="48"/>
    </row>
    <row r="69" spans="1:131" ht="26.25" customHeight="1" x14ac:dyDescent="0.2">
      <c r="A69" s="52">
        <v>2</v>
      </c>
      <c r="B69" s="691" t="s">
        <v>466</v>
      </c>
      <c r="C69" s="692"/>
      <c r="D69" s="692"/>
      <c r="E69" s="692"/>
      <c r="F69" s="692"/>
      <c r="G69" s="692"/>
      <c r="H69" s="692"/>
      <c r="I69" s="692"/>
      <c r="J69" s="692"/>
      <c r="K69" s="692"/>
      <c r="L69" s="692"/>
      <c r="M69" s="692"/>
      <c r="N69" s="692"/>
      <c r="O69" s="692"/>
      <c r="P69" s="693"/>
      <c r="Q69" s="694">
        <v>25</v>
      </c>
      <c r="R69" s="695"/>
      <c r="S69" s="695"/>
      <c r="T69" s="695"/>
      <c r="U69" s="695"/>
      <c r="V69" s="695">
        <v>23</v>
      </c>
      <c r="W69" s="695"/>
      <c r="X69" s="695"/>
      <c r="Y69" s="695"/>
      <c r="Z69" s="695"/>
      <c r="AA69" s="695">
        <v>1</v>
      </c>
      <c r="AB69" s="695"/>
      <c r="AC69" s="695"/>
      <c r="AD69" s="695"/>
      <c r="AE69" s="695"/>
      <c r="AF69" s="695">
        <v>1</v>
      </c>
      <c r="AG69" s="695"/>
      <c r="AH69" s="695"/>
      <c r="AI69" s="695"/>
      <c r="AJ69" s="695"/>
      <c r="AK69" s="695">
        <v>9</v>
      </c>
      <c r="AL69" s="695"/>
      <c r="AM69" s="695"/>
      <c r="AN69" s="695"/>
      <c r="AO69" s="695"/>
      <c r="AP69" s="695">
        <v>0</v>
      </c>
      <c r="AQ69" s="695"/>
      <c r="AR69" s="695"/>
      <c r="AS69" s="695"/>
      <c r="AT69" s="695"/>
      <c r="AU69" s="695" t="s">
        <v>196</v>
      </c>
      <c r="AV69" s="695"/>
      <c r="AW69" s="695"/>
      <c r="AX69" s="695"/>
      <c r="AY69" s="695"/>
      <c r="AZ69" s="701"/>
      <c r="BA69" s="701"/>
      <c r="BB69" s="701"/>
      <c r="BC69" s="701"/>
      <c r="BD69" s="702"/>
      <c r="BE69" s="55"/>
      <c r="BF69" s="55"/>
      <c r="BG69" s="55"/>
      <c r="BH69" s="55"/>
      <c r="BI69" s="55"/>
      <c r="BJ69" s="55"/>
      <c r="BK69" s="55"/>
      <c r="BL69" s="55"/>
      <c r="BM69" s="55"/>
      <c r="BN69" s="55"/>
      <c r="BO69" s="55"/>
      <c r="BP69" s="55"/>
      <c r="BQ69" s="52">
        <v>63</v>
      </c>
      <c r="BR69" s="73"/>
      <c r="BS69" s="751"/>
      <c r="BT69" s="752"/>
      <c r="BU69" s="752"/>
      <c r="BV69" s="752"/>
      <c r="BW69" s="752"/>
      <c r="BX69" s="752"/>
      <c r="BY69" s="752"/>
      <c r="BZ69" s="752"/>
      <c r="CA69" s="752"/>
      <c r="CB69" s="752"/>
      <c r="CC69" s="752"/>
      <c r="CD69" s="752"/>
      <c r="CE69" s="752"/>
      <c r="CF69" s="752"/>
      <c r="CG69" s="753"/>
      <c r="CH69" s="748"/>
      <c r="CI69" s="749"/>
      <c r="CJ69" s="749"/>
      <c r="CK69" s="749"/>
      <c r="CL69" s="750"/>
      <c r="CM69" s="748"/>
      <c r="CN69" s="749"/>
      <c r="CO69" s="749"/>
      <c r="CP69" s="749"/>
      <c r="CQ69" s="750"/>
      <c r="CR69" s="748"/>
      <c r="CS69" s="749"/>
      <c r="CT69" s="749"/>
      <c r="CU69" s="749"/>
      <c r="CV69" s="750"/>
      <c r="CW69" s="748"/>
      <c r="CX69" s="749"/>
      <c r="CY69" s="749"/>
      <c r="CZ69" s="749"/>
      <c r="DA69" s="750"/>
      <c r="DB69" s="748"/>
      <c r="DC69" s="749"/>
      <c r="DD69" s="749"/>
      <c r="DE69" s="749"/>
      <c r="DF69" s="750"/>
      <c r="DG69" s="748"/>
      <c r="DH69" s="749"/>
      <c r="DI69" s="749"/>
      <c r="DJ69" s="749"/>
      <c r="DK69" s="750"/>
      <c r="DL69" s="748"/>
      <c r="DM69" s="749"/>
      <c r="DN69" s="749"/>
      <c r="DO69" s="749"/>
      <c r="DP69" s="750"/>
      <c r="DQ69" s="748"/>
      <c r="DR69" s="749"/>
      <c r="DS69" s="749"/>
      <c r="DT69" s="749"/>
      <c r="DU69" s="750"/>
      <c r="DV69" s="751"/>
      <c r="DW69" s="752"/>
      <c r="DX69" s="752"/>
      <c r="DY69" s="752"/>
      <c r="DZ69" s="754"/>
      <c r="EA69" s="48"/>
    </row>
    <row r="70" spans="1:131" ht="26.25" customHeight="1" x14ac:dyDescent="0.2">
      <c r="A70" s="52">
        <v>3</v>
      </c>
      <c r="B70" s="691" t="s">
        <v>269</v>
      </c>
      <c r="C70" s="692"/>
      <c r="D70" s="692"/>
      <c r="E70" s="692"/>
      <c r="F70" s="692"/>
      <c r="G70" s="692"/>
      <c r="H70" s="692"/>
      <c r="I70" s="692"/>
      <c r="J70" s="692"/>
      <c r="K70" s="692"/>
      <c r="L70" s="692"/>
      <c r="M70" s="692"/>
      <c r="N70" s="692"/>
      <c r="O70" s="692"/>
      <c r="P70" s="693"/>
      <c r="Q70" s="694">
        <v>22</v>
      </c>
      <c r="R70" s="695"/>
      <c r="S70" s="695"/>
      <c r="T70" s="695"/>
      <c r="U70" s="695"/>
      <c r="V70" s="695">
        <v>20</v>
      </c>
      <c r="W70" s="695"/>
      <c r="X70" s="695"/>
      <c r="Y70" s="695"/>
      <c r="Z70" s="695"/>
      <c r="AA70" s="695">
        <v>2</v>
      </c>
      <c r="AB70" s="695"/>
      <c r="AC70" s="695"/>
      <c r="AD70" s="695"/>
      <c r="AE70" s="695"/>
      <c r="AF70" s="695">
        <v>2</v>
      </c>
      <c r="AG70" s="695"/>
      <c r="AH70" s="695"/>
      <c r="AI70" s="695"/>
      <c r="AJ70" s="695"/>
      <c r="AK70" s="695">
        <v>0</v>
      </c>
      <c r="AL70" s="695"/>
      <c r="AM70" s="695"/>
      <c r="AN70" s="695"/>
      <c r="AO70" s="695"/>
      <c r="AP70" s="695">
        <v>0</v>
      </c>
      <c r="AQ70" s="695"/>
      <c r="AR70" s="695"/>
      <c r="AS70" s="695"/>
      <c r="AT70" s="695"/>
      <c r="AU70" s="695" t="s">
        <v>196</v>
      </c>
      <c r="AV70" s="695"/>
      <c r="AW70" s="695"/>
      <c r="AX70" s="695"/>
      <c r="AY70" s="695"/>
      <c r="AZ70" s="701"/>
      <c r="BA70" s="701"/>
      <c r="BB70" s="701"/>
      <c r="BC70" s="701"/>
      <c r="BD70" s="702"/>
      <c r="BE70" s="55"/>
      <c r="BF70" s="55"/>
      <c r="BG70" s="55"/>
      <c r="BH70" s="55"/>
      <c r="BI70" s="55"/>
      <c r="BJ70" s="55"/>
      <c r="BK70" s="55"/>
      <c r="BL70" s="55"/>
      <c r="BM70" s="55"/>
      <c r="BN70" s="55"/>
      <c r="BO70" s="55"/>
      <c r="BP70" s="55"/>
      <c r="BQ70" s="52">
        <v>64</v>
      </c>
      <c r="BR70" s="73"/>
      <c r="BS70" s="751"/>
      <c r="BT70" s="752"/>
      <c r="BU70" s="752"/>
      <c r="BV70" s="752"/>
      <c r="BW70" s="752"/>
      <c r="BX70" s="752"/>
      <c r="BY70" s="752"/>
      <c r="BZ70" s="752"/>
      <c r="CA70" s="752"/>
      <c r="CB70" s="752"/>
      <c r="CC70" s="752"/>
      <c r="CD70" s="752"/>
      <c r="CE70" s="752"/>
      <c r="CF70" s="752"/>
      <c r="CG70" s="753"/>
      <c r="CH70" s="748"/>
      <c r="CI70" s="749"/>
      <c r="CJ70" s="749"/>
      <c r="CK70" s="749"/>
      <c r="CL70" s="750"/>
      <c r="CM70" s="748"/>
      <c r="CN70" s="749"/>
      <c r="CO70" s="749"/>
      <c r="CP70" s="749"/>
      <c r="CQ70" s="750"/>
      <c r="CR70" s="748"/>
      <c r="CS70" s="749"/>
      <c r="CT70" s="749"/>
      <c r="CU70" s="749"/>
      <c r="CV70" s="750"/>
      <c r="CW70" s="748"/>
      <c r="CX70" s="749"/>
      <c r="CY70" s="749"/>
      <c r="CZ70" s="749"/>
      <c r="DA70" s="750"/>
      <c r="DB70" s="748"/>
      <c r="DC70" s="749"/>
      <c r="DD70" s="749"/>
      <c r="DE70" s="749"/>
      <c r="DF70" s="750"/>
      <c r="DG70" s="748"/>
      <c r="DH70" s="749"/>
      <c r="DI70" s="749"/>
      <c r="DJ70" s="749"/>
      <c r="DK70" s="750"/>
      <c r="DL70" s="748"/>
      <c r="DM70" s="749"/>
      <c r="DN70" s="749"/>
      <c r="DO70" s="749"/>
      <c r="DP70" s="750"/>
      <c r="DQ70" s="748"/>
      <c r="DR70" s="749"/>
      <c r="DS70" s="749"/>
      <c r="DT70" s="749"/>
      <c r="DU70" s="750"/>
      <c r="DV70" s="751"/>
      <c r="DW70" s="752"/>
      <c r="DX70" s="752"/>
      <c r="DY70" s="752"/>
      <c r="DZ70" s="754"/>
      <c r="EA70" s="48"/>
    </row>
    <row r="71" spans="1:131" ht="26.25" customHeight="1" x14ac:dyDescent="0.2">
      <c r="A71" s="52">
        <v>4</v>
      </c>
      <c r="B71" s="691" t="s">
        <v>547</v>
      </c>
      <c r="C71" s="692"/>
      <c r="D71" s="692"/>
      <c r="E71" s="692"/>
      <c r="F71" s="692"/>
      <c r="G71" s="692"/>
      <c r="H71" s="692"/>
      <c r="I71" s="692"/>
      <c r="J71" s="692"/>
      <c r="K71" s="692"/>
      <c r="L71" s="692"/>
      <c r="M71" s="692"/>
      <c r="N71" s="692"/>
      <c r="O71" s="692"/>
      <c r="P71" s="693"/>
      <c r="Q71" s="694">
        <v>222</v>
      </c>
      <c r="R71" s="695"/>
      <c r="S71" s="695"/>
      <c r="T71" s="695"/>
      <c r="U71" s="695"/>
      <c r="V71" s="695">
        <v>215</v>
      </c>
      <c r="W71" s="695"/>
      <c r="X71" s="695"/>
      <c r="Y71" s="695"/>
      <c r="Z71" s="695"/>
      <c r="AA71" s="695">
        <v>7</v>
      </c>
      <c r="AB71" s="695"/>
      <c r="AC71" s="695"/>
      <c r="AD71" s="695"/>
      <c r="AE71" s="695"/>
      <c r="AF71" s="695">
        <v>7</v>
      </c>
      <c r="AG71" s="695"/>
      <c r="AH71" s="695"/>
      <c r="AI71" s="695"/>
      <c r="AJ71" s="695"/>
      <c r="AK71" s="695">
        <v>6</v>
      </c>
      <c r="AL71" s="695"/>
      <c r="AM71" s="695"/>
      <c r="AN71" s="695"/>
      <c r="AO71" s="695"/>
      <c r="AP71" s="695">
        <v>0</v>
      </c>
      <c r="AQ71" s="695"/>
      <c r="AR71" s="695"/>
      <c r="AS71" s="695"/>
      <c r="AT71" s="695"/>
      <c r="AU71" s="695" t="s">
        <v>196</v>
      </c>
      <c r="AV71" s="695"/>
      <c r="AW71" s="695"/>
      <c r="AX71" s="695"/>
      <c r="AY71" s="695"/>
      <c r="AZ71" s="701"/>
      <c r="BA71" s="701"/>
      <c r="BB71" s="701"/>
      <c r="BC71" s="701"/>
      <c r="BD71" s="702"/>
      <c r="BE71" s="55"/>
      <c r="BF71" s="55"/>
      <c r="BG71" s="55"/>
      <c r="BH71" s="55"/>
      <c r="BI71" s="55"/>
      <c r="BJ71" s="55"/>
      <c r="BK71" s="55"/>
      <c r="BL71" s="55"/>
      <c r="BM71" s="55"/>
      <c r="BN71" s="55"/>
      <c r="BO71" s="55"/>
      <c r="BP71" s="55"/>
      <c r="BQ71" s="52">
        <v>65</v>
      </c>
      <c r="BR71" s="73"/>
      <c r="BS71" s="751"/>
      <c r="BT71" s="752"/>
      <c r="BU71" s="752"/>
      <c r="BV71" s="752"/>
      <c r="BW71" s="752"/>
      <c r="BX71" s="752"/>
      <c r="BY71" s="752"/>
      <c r="BZ71" s="752"/>
      <c r="CA71" s="752"/>
      <c r="CB71" s="752"/>
      <c r="CC71" s="752"/>
      <c r="CD71" s="752"/>
      <c r="CE71" s="752"/>
      <c r="CF71" s="752"/>
      <c r="CG71" s="753"/>
      <c r="CH71" s="748"/>
      <c r="CI71" s="749"/>
      <c r="CJ71" s="749"/>
      <c r="CK71" s="749"/>
      <c r="CL71" s="750"/>
      <c r="CM71" s="748"/>
      <c r="CN71" s="749"/>
      <c r="CO71" s="749"/>
      <c r="CP71" s="749"/>
      <c r="CQ71" s="750"/>
      <c r="CR71" s="748"/>
      <c r="CS71" s="749"/>
      <c r="CT71" s="749"/>
      <c r="CU71" s="749"/>
      <c r="CV71" s="750"/>
      <c r="CW71" s="748"/>
      <c r="CX71" s="749"/>
      <c r="CY71" s="749"/>
      <c r="CZ71" s="749"/>
      <c r="DA71" s="750"/>
      <c r="DB71" s="748"/>
      <c r="DC71" s="749"/>
      <c r="DD71" s="749"/>
      <c r="DE71" s="749"/>
      <c r="DF71" s="750"/>
      <c r="DG71" s="748"/>
      <c r="DH71" s="749"/>
      <c r="DI71" s="749"/>
      <c r="DJ71" s="749"/>
      <c r="DK71" s="750"/>
      <c r="DL71" s="748"/>
      <c r="DM71" s="749"/>
      <c r="DN71" s="749"/>
      <c r="DO71" s="749"/>
      <c r="DP71" s="750"/>
      <c r="DQ71" s="748"/>
      <c r="DR71" s="749"/>
      <c r="DS71" s="749"/>
      <c r="DT71" s="749"/>
      <c r="DU71" s="750"/>
      <c r="DV71" s="751"/>
      <c r="DW71" s="752"/>
      <c r="DX71" s="752"/>
      <c r="DY71" s="752"/>
      <c r="DZ71" s="754"/>
      <c r="EA71" s="48"/>
    </row>
    <row r="72" spans="1:131" ht="26.25" customHeight="1" x14ac:dyDescent="0.2">
      <c r="A72" s="52">
        <v>5</v>
      </c>
      <c r="B72" s="691" t="s">
        <v>488</v>
      </c>
      <c r="C72" s="692"/>
      <c r="D72" s="692"/>
      <c r="E72" s="692"/>
      <c r="F72" s="692"/>
      <c r="G72" s="692"/>
      <c r="H72" s="692"/>
      <c r="I72" s="692"/>
      <c r="J72" s="692"/>
      <c r="K72" s="692"/>
      <c r="L72" s="692"/>
      <c r="M72" s="692"/>
      <c r="N72" s="692"/>
      <c r="O72" s="692"/>
      <c r="P72" s="693"/>
      <c r="Q72" s="694">
        <v>176721</v>
      </c>
      <c r="R72" s="695"/>
      <c r="S72" s="695"/>
      <c r="T72" s="695"/>
      <c r="U72" s="695"/>
      <c r="V72" s="695">
        <v>170611</v>
      </c>
      <c r="W72" s="695"/>
      <c r="X72" s="695"/>
      <c r="Y72" s="695"/>
      <c r="Z72" s="695"/>
      <c r="AA72" s="695">
        <v>6110</v>
      </c>
      <c r="AB72" s="695"/>
      <c r="AC72" s="695"/>
      <c r="AD72" s="695"/>
      <c r="AE72" s="695"/>
      <c r="AF72" s="695">
        <v>6110</v>
      </c>
      <c r="AG72" s="695"/>
      <c r="AH72" s="695"/>
      <c r="AI72" s="695"/>
      <c r="AJ72" s="695"/>
      <c r="AK72" s="695">
        <v>2165</v>
      </c>
      <c r="AL72" s="695"/>
      <c r="AM72" s="695"/>
      <c r="AN72" s="695"/>
      <c r="AO72" s="695"/>
      <c r="AP72" s="695" t="s">
        <v>196</v>
      </c>
      <c r="AQ72" s="695"/>
      <c r="AR72" s="695"/>
      <c r="AS72" s="695"/>
      <c r="AT72" s="695"/>
      <c r="AU72" s="695" t="s">
        <v>196</v>
      </c>
      <c r="AV72" s="695"/>
      <c r="AW72" s="695"/>
      <c r="AX72" s="695"/>
      <c r="AY72" s="695"/>
      <c r="AZ72" s="701"/>
      <c r="BA72" s="701"/>
      <c r="BB72" s="701"/>
      <c r="BC72" s="701"/>
      <c r="BD72" s="702"/>
      <c r="BE72" s="55"/>
      <c r="BF72" s="55"/>
      <c r="BG72" s="55"/>
      <c r="BH72" s="55"/>
      <c r="BI72" s="55"/>
      <c r="BJ72" s="55"/>
      <c r="BK72" s="55"/>
      <c r="BL72" s="55"/>
      <c r="BM72" s="55"/>
      <c r="BN72" s="55"/>
      <c r="BO72" s="55"/>
      <c r="BP72" s="55"/>
      <c r="BQ72" s="52">
        <v>66</v>
      </c>
      <c r="BR72" s="73"/>
      <c r="BS72" s="751"/>
      <c r="BT72" s="752"/>
      <c r="BU72" s="752"/>
      <c r="BV72" s="752"/>
      <c r="BW72" s="752"/>
      <c r="BX72" s="752"/>
      <c r="BY72" s="752"/>
      <c r="BZ72" s="752"/>
      <c r="CA72" s="752"/>
      <c r="CB72" s="752"/>
      <c r="CC72" s="752"/>
      <c r="CD72" s="752"/>
      <c r="CE72" s="752"/>
      <c r="CF72" s="752"/>
      <c r="CG72" s="753"/>
      <c r="CH72" s="748"/>
      <c r="CI72" s="749"/>
      <c r="CJ72" s="749"/>
      <c r="CK72" s="749"/>
      <c r="CL72" s="750"/>
      <c r="CM72" s="748"/>
      <c r="CN72" s="749"/>
      <c r="CO72" s="749"/>
      <c r="CP72" s="749"/>
      <c r="CQ72" s="750"/>
      <c r="CR72" s="748"/>
      <c r="CS72" s="749"/>
      <c r="CT72" s="749"/>
      <c r="CU72" s="749"/>
      <c r="CV72" s="750"/>
      <c r="CW72" s="748"/>
      <c r="CX72" s="749"/>
      <c r="CY72" s="749"/>
      <c r="CZ72" s="749"/>
      <c r="DA72" s="750"/>
      <c r="DB72" s="748"/>
      <c r="DC72" s="749"/>
      <c r="DD72" s="749"/>
      <c r="DE72" s="749"/>
      <c r="DF72" s="750"/>
      <c r="DG72" s="748"/>
      <c r="DH72" s="749"/>
      <c r="DI72" s="749"/>
      <c r="DJ72" s="749"/>
      <c r="DK72" s="750"/>
      <c r="DL72" s="748"/>
      <c r="DM72" s="749"/>
      <c r="DN72" s="749"/>
      <c r="DO72" s="749"/>
      <c r="DP72" s="750"/>
      <c r="DQ72" s="748"/>
      <c r="DR72" s="749"/>
      <c r="DS72" s="749"/>
      <c r="DT72" s="749"/>
      <c r="DU72" s="750"/>
      <c r="DV72" s="751"/>
      <c r="DW72" s="752"/>
      <c r="DX72" s="752"/>
      <c r="DY72" s="752"/>
      <c r="DZ72" s="754"/>
      <c r="EA72" s="48"/>
    </row>
    <row r="73" spans="1:131" ht="26.25" customHeight="1" x14ac:dyDescent="0.2">
      <c r="A73" s="52">
        <v>6</v>
      </c>
      <c r="B73" s="691"/>
      <c r="C73" s="692"/>
      <c r="D73" s="692"/>
      <c r="E73" s="692"/>
      <c r="F73" s="692"/>
      <c r="G73" s="692"/>
      <c r="H73" s="692"/>
      <c r="I73" s="692"/>
      <c r="J73" s="692"/>
      <c r="K73" s="692"/>
      <c r="L73" s="692"/>
      <c r="M73" s="692"/>
      <c r="N73" s="692"/>
      <c r="O73" s="692"/>
      <c r="P73" s="693"/>
      <c r="Q73" s="694"/>
      <c r="R73" s="695"/>
      <c r="S73" s="695"/>
      <c r="T73" s="695"/>
      <c r="U73" s="695"/>
      <c r="V73" s="695"/>
      <c r="W73" s="695"/>
      <c r="X73" s="695"/>
      <c r="Y73" s="695"/>
      <c r="Z73" s="695"/>
      <c r="AA73" s="695"/>
      <c r="AB73" s="695"/>
      <c r="AC73" s="695"/>
      <c r="AD73" s="695"/>
      <c r="AE73" s="695"/>
      <c r="AF73" s="695"/>
      <c r="AG73" s="695"/>
      <c r="AH73" s="695"/>
      <c r="AI73" s="695"/>
      <c r="AJ73" s="695"/>
      <c r="AK73" s="695"/>
      <c r="AL73" s="695"/>
      <c r="AM73" s="695"/>
      <c r="AN73" s="695"/>
      <c r="AO73" s="695"/>
      <c r="AP73" s="695"/>
      <c r="AQ73" s="695"/>
      <c r="AR73" s="695"/>
      <c r="AS73" s="695"/>
      <c r="AT73" s="695"/>
      <c r="AU73" s="695"/>
      <c r="AV73" s="695"/>
      <c r="AW73" s="695"/>
      <c r="AX73" s="695"/>
      <c r="AY73" s="695"/>
      <c r="AZ73" s="701"/>
      <c r="BA73" s="701"/>
      <c r="BB73" s="701"/>
      <c r="BC73" s="701"/>
      <c r="BD73" s="702"/>
      <c r="BE73" s="55"/>
      <c r="BF73" s="55"/>
      <c r="BG73" s="55"/>
      <c r="BH73" s="55"/>
      <c r="BI73" s="55"/>
      <c r="BJ73" s="55"/>
      <c r="BK73" s="55"/>
      <c r="BL73" s="55"/>
      <c r="BM73" s="55"/>
      <c r="BN73" s="55"/>
      <c r="BO73" s="55"/>
      <c r="BP73" s="55"/>
      <c r="BQ73" s="52">
        <v>67</v>
      </c>
      <c r="BR73" s="73"/>
      <c r="BS73" s="751"/>
      <c r="BT73" s="752"/>
      <c r="BU73" s="752"/>
      <c r="BV73" s="752"/>
      <c r="BW73" s="752"/>
      <c r="BX73" s="752"/>
      <c r="BY73" s="752"/>
      <c r="BZ73" s="752"/>
      <c r="CA73" s="752"/>
      <c r="CB73" s="752"/>
      <c r="CC73" s="752"/>
      <c r="CD73" s="752"/>
      <c r="CE73" s="752"/>
      <c r="CF73" s="752"/>
      <c r="CG73" s="753"/>
      <c r="CH73" s="748"/>
      <c r="CI73" s="749"/>
      <c r="CJ73" s="749"/>
      <c r="CK73" s="749"/>
      <c r="CL73" s="750"/>
      <c r="CM73" s="748"/>
      <c r="CN73" s="749"/>
      <c r="CO73" s="749"/>
      <c r="CP73" s="749"/>
      <c r="CQ73" s="750"/>
      <c r="CR73" s="748"/>
      <c r="CS73" s="749"/>
      <c r="CT73" s="749"/>
      <c r="CU73" s="749"/>
      <c r="CV73" s="750"/>
      <c r="CW73" s="748"/>
      <c r="CX73" s="749"/>
      <c r="CY73" s="749"/>
      <c r="CZ73" s="749"/>
      <c r="DA73" s="750"/>
      <c r="DB73" s="748"/>
      <c r="DC73" s="749"/>
      <c r="DD73" s="749"/>
      <c r="DE73" s="749"/>
      <c r="DF73" s="750"/>
      <c r="DG73" s="748"/>
      <c r="DH73" s="749"/>
      <c r="DI73" s="749"/>
      <c r="DJ73" s="749"/>
      <c r="DK73" s="750"/>
      <c r="DL73" s="748"/>
      <c r="DM73" s="749"/>
      <c r="DN73" s="749"/>
      <c r="DO73" s="749"/>
      <c r="DP73" s="750"/>
      <c r="DQ73" s="748"/>
      <c r="DR73" s="749"/>
      <c r="DS73" s="749"/>
      <c r="DT73" s="749"/>
      <c r="DU73" s="750"/>
      <c r="DV73" s="751"/>
      <c r="DW73" s="752"/>
      <c r="DX73" s="752"/>
      <c r="DY73" s="752"/>
      <c r="DZ73" s="754"/>
      <c r="EA73" s="48"/>
    </row>
    <row r="74" spans="1:131" ht="26.25" customHeight="1" x14ac:dyDescent="0.2">
      <c r="A74" s="52">
        <v>7</v>
      </c>
      <c r="B74" s="691"/>
      <c r="C74" s="692"/>
      <c r="D74" s="692"/>
      <c r="E74" s="692"/>
      <c r="F74" s="692"/>
      <c r="G74" s="692"/>
      <c r="H74" s="692"/>
      <c r="I74" s="692"/>
      <c r="J74" s="692"/>
      <c r="K74" s="692"/>
      <c r="L74" s="692"/>
      <c r="M74" s="692"/>
      <c r="N74" s="692"/>
      <c r="O74" s="692"/>
      <c r="P74" s="693"/>
      <c r="Q74" s="694"/>
      <c r="R74" s="695"/>
      <c r="S74" s="695"/>
      <c r="T74" s="695"/>
      <c r="U74" s="695"/>
      <c r="V74" s="695"/>
      <c r="W74" s="695"/>
      <c r="X74" s="695"/>
      <c r="Y74" s="695"/>
      <c r="Z74" s="695"/>
      <c r="AA74" s="695"/>
      <c r="AB74" s="695"/>
      <c r="AC74" s="695"/>
      <c r="AD74" s="695"/>
      <c r="AE74" s="695"/>
      <c r="AF74" s="695"/>
      <c r="AG74" s="695"/>
      <c r="AH74" s="695"/>
      <c r="AI74" s="695"/>
      <c r="AJ74" s="695"/>
      <c r="AK74" s="695"/>
      <c r="AL74" s="695"/>
      <c r="AM74" s="695"/>
      <c r="AN74" s="695"/>
      <c r="AO74" s="695"/>
      <c r="AP74" s="695"/>
      <c r="AQ74" s="695"/>
      <c r="AR74" s="695"/>
      <c r="AS74" s="695"/>
      <c r="AT74" s="695"/>
      <c r="AU74" s="695"/>
      <c r="AV74" s="695"/>
      <c r="AW74" s="695"/>
      <c r="AX74" s="695"/>
      <c r="AY74" s="695"/>
      <c r="AZ74" s="701"/>
      <c r="BA74" s="701"/>
      <c r="BB74" s="701"/>
      <c r="BC74" s="701"/>
      <c r="BD74" s="702"/>
      <c r="BE74" s="55"/>
      <c r="BF74" s="55"/>
      <c r="BG74" s="55"/>
      <c r="BH74" s="55"/>
      <c r="BI74" s="55"/>
      <c r="BJ74" s="55"/>
      <c r="BK74" s="55"/>
      <c r="BL74" s="55"/>
      <c r="BM74" s="55"/>
      <c r="BN74" s="55"/>
      <c r="BO74" s="55"/>
      <c r="BP74" s="55"/>
      <c r="BQ74" s="52">
        <v>68</v>
      </c>
      <c r="BR74" s="73"/>
      <c r="BS74" s="751"/>
      <c r="BT74" s="752"/>
      <c r="BU74" s="752"/>
      <c r="BV74" s="752"/>
      <c r="BW74" s="752"/>
      <c r="BX74" s="752"/>
      <c r="BY74" s="752"/>
      <c r="BZ74" s="752"/>
      <c r="CA74" s="752"/>
      <c r="CB74" s="752"/>
      <c r="CC74" s="752"/>
      <c r="CD74" s="752"/>
      <c r="CE74" s="752"/>
      <c r="CF74" s="752"/>
      <c r="CG74" s="753"/>
      <c r="CH74" s="748"/>
      <c r="CI74" s="749"/>
      <c r="CJ74" s="749"/>
      <c r="CK74" s="749"/>
      <c r="CL74" s="750"/>
      <c r="CM74" s="748"/>
      <c r="CN74" s="749"/>
      <c r="CO74" s="749"/>
      <c r="CP74" s="749"/>
      <c r="CQ74" s="750"/>
      <c r="CR74" s="748"/>
      <c r="CS74" s="749"/>
      <c r="CT74" s="749"/>
      <c r="CU74" s="749"/>
      <c r="CV74" s="750"/>
      <c r="CW74" s="748"/>
      <c r="CX74" s="749"/>
      <c r="CY74" s="749"/>
      <c r="CZ74" s="749"/>
      <c r="DA74" s="750"/>
      <c r="DB74" s="748"/>
      <c r="DC74" s="749"/>
      <c r="DD74" s="749"/>
      <c r="DE74" s="749"/>
      <c r="DF74" s="750"/>
      <c r="DG74" s="748"/>
      <c r="DH74" s="749"/>
      <c r="DI74" s="749"/>
      <c r="DJ74" s="749"/>
      <c r="DK74" s="750"/>
      <c r="DL74" s="748"/>
      <c r="DM74" s="749"/>
      <c r="DN74" s="749"/>
      <c r="DO74" s="749"/>
      <c r="DP74" s="750"/>
      <c r="DQ74" s="748"/>
      <c r="DR74" s="749"/>
      <c r="DS74" s="749"/>
      <c r="DT74" s="749"/>
      <c r="DU74" s="750"/>
      <c r="DV74" s="751"/>
      <c r="DW74" s="752"/>
      <c r="DX74" s="752"/>
      <c r="DY74" s="752"/>
      <c r="DZ74" s="754"/>
      <c r="EA74" s="48"/>
    </row>
    <row r="75" spans="1:131" ht="26.25" customHeight="1" x14ac:dyDescent="0.2">
      <c r="A75" s="52">
        <v>8</v>
      </c>
      <c r="B75" s="691"/>
      <c r="C75" s="692"/>
      <c r="D75" s="692"/>
      <c r="E75" s="692"/>
      <c r="F75" s="692"/>
      <c r="G75" s="692"/>
      <c r="H75" s="692"/>
      <c r="I75" s="692"/>
      <c r="J75" s="692"/>
      <c r="K75" s="692"/>
      <c r="L75" s="692"/>
      <c r="M75" s="692"/>
      <c r="N75" s="692"/>
      <c r="O75" s="692"/>
      <c r="P75" s="693"/>
      <c r="Q75" s="703"/>
      <c r="R75" s="698"/>
      <c r="S75" s="698"/>
      <c r="T75" s="698"/>
      <c r="U75" s="700"/>
      <c r="V75" s="696"/>
      <c r="W75" s="698"/>
      <c r="X75" s="698"/>
      <c r="Y75" s="698"/>
      <c r="Z75" s="700"/>
      <c r="AA75" s="696"/>
      <c r="AB75" s="698"/>
      <c r="AC75" s="698"/>
      <c r="AD75" s="698"/>
      <c r="AE75" s="700"/>
      <c r="AF75" s="696"/>
      <c r="AG75" s="698"/>
      <c r="AH75" s="698"/>
      <c r="AI75" s="698"/>
      <c r="AJ75" s="700"/>
      <c r="AK75" s="696"/>
      <c r="AL75" s="698"/>
      <c r="AM75" s="698"/>
      <c r="AN75" s="698"/>
      <c r="AO75" s="700"/>
      <c r="AP75" s="696"/>
      <c r="AQ75" s="698"/>
      <c r="AR75" s="698"/>
      <c r="AS75" s="698"/>
      <c r="AT75" s="700"/>
      <c r="AU75" s="696"/>
      <c r="AV75" s="698"/>
      <c r="AW75" s="698"/>
      <c r="AX75" s="698"/>
      <c r="AY75" s="700"/>
      <c r="AZ75" s="701"/>
      <c r="BA75" s="701"/>
      <c r="BB75" s="701"/>
      <c r="BC75" s="701"/>
      <c r="BD75" s="702"/>
      <c r="BE75" s="55"/>
      <c r="BF75" s="55"/>
      <c r="BG75" s="55"/>
      <c r="BH75" s="55"/>
      <c r="BI75" s="55"/>
      <c r="BJ75" s="55"/>
      <c r="BK75" s="55"/>
      <c r="BL75" s="55"/>
      <c r="BM75" s="55"/>
      <c r="BN75" s="55"/>
      <c r="BO75" s="55"/>
      <c r="BP75" s="55"/>
      <c r="BQ75" s="52">
        <v>69</v>
      </c>
      <c r="BR75" s="73"/>
      <c r="BS75" s="751"/>
      <c r="BT75" s="752"/>
      <c r="BU75" s="752"/>
      <c r="BV75" s="752"/>
      <c r="BW75" s="752"/>
      <c r="BX75" s="752"/>
      <c r="BY75" s="752"/>
      <c r="BZ75" s="752"/>
      <c r="CA75" s="752"/>
      <c r="CB75" s="752"/>
      <c r="CC75" s="752"/>
      <c r="CD75" s="752"/>
      <c r="CE75" s="752"/>
      <c r="CF75" s="752"/>
      <c r="CG75" s="753"/>
      <c r="CH75" s="748"/>
      <c r="CI75" s="749"/>
      <c r="CJ75" s="749"/>
      <c r="CK75" s="749"/>
      <c r="CL75" s="750"/>
      <c r="CM75" s="748"/>
      <c r="CN75" s="749"/>
      <c r="CO75" s="749"/>
      <c r="CP75" s="749"/>
      <c r="CQ75" s="750"/>
      <c r="CR75" s="748"/>
      <c r="CS75" s="749"/>
      <c r="CT75" s="749"/>
      <c r="CU75" s="749"/>
      <c r="CV75" s="750"/>
      <c r="CW75" s="748"/>
      <c r="CX75" s="749"/>
      <c r="CY75" s="749"/>
      <c r="CZ75" s="749"/>
      <c r="DA75" s="750"/>
      <c r="DB75" s="748"/>
      <c r="DC75" s="749"/>
      <c r="DD75" s="749"/>
      <c r="DE75" s="749"/>
      <c r="DF75" s="750"/>
      <c r="DG75" s="748"/>
      <c r="DH75" s="749"/>
      <c r="DI75" s="749"/>
      <c r="DJ75" s="749"/>
      <c r="DK75" s="750"/>
      <c r="DL75" s="748"/>
      <c r="DM75" s="749"/>
      <c r="DN75" s="749"/>
      <c r="DO75" s="749"/>
      <c r="DP75" s="750"/>
      <c r="DQ75" s="748"/>
      <c r="DR75" s="749"/>
      <c r="DS75" s="749"/>
      <c r="DT75" s="749"/>
      <c r="DU75" s="750"/>
      <c r="DV75" s="751"/>
      <c r="DW75" s="752"/>
      <c r="DX75" s="752"/>
      <c r="DY75" s="752"/>
      <c r="DZ75" s="754"/>
      <c r="EA75" s="48"/>
    </row>
    <row r="76" spans="1:131" ht="26.25" customHeight="1" x14ac:dyDescent="0.2">
      <c r="A76" s="52">
        <v>9</v>
      </c>
      <c r="B76" s="691"/>
      <c r="C76" s="692"/>
      <c r="D76" s="692"/>
      <c r="E76" s="692"/>
      <c r="F76" s="692"/>
      <c r="G76" s="692"/>
      <c r="H76" s="692"/>
      <c r="I76" s="692"/>
      <c r="J76" s="692"/>
      <c r="K76" s="692"/>
      <c r="L76" s="692"/>
      <c r="M76" s="692"/>
      <c r="N76" s="692"/>
      <c r="O76" s="692"/>
      <c r="P76" s="693"/>
      <c r="Q76" s="703"/>
      <c r="R76" s="698"/>
      <c r="S76" s="698"/>
      <c r="T76" s="698"/>
      <c r="U76" s="700"/>
      <c r="V76" s="696"/>
      <c r="W76" s="698"/>
      <c r="X76" s="698"/>
      <c r="Y76" s="698"/>
      <c r="Z76" s="700"/>
      <c r="AA76" s="696"/>
      <c r="AB76" s="698"/>
      <c r="AC76" s="698"/>
      <c r="AD76" s="698"/>
      <c r="AE76" s="700"/>
      <c r="AF76" s="696"/>
      <c r="AG76" s="698"/>
      <c r="AH76" s="698"/>
      <c r="AI76" s="698"/>
      <c r="AJ76" s="700"/>
      <c r="AK76" s="696"/>
      <c r="AL76" s="698"/>
      <c r="AM76" s="698"/>
      <c r="AN76" s="698"/>
      <c r="AO76" s="700"/>
      <c r="AP76" s="696"/>
      <c r="AQ76" s="698"/>
      <c r="AR76" s="698"/>
      <c r="AS76" s="698"/>
      <c r="AT76" s="700"/>
      <c r="AU76" s="696"/>
      <c r="AV76" s="698"/>
      <c r="AW76" s="698"/>
      <c r="AX76" s="698"/>
      <c r="AY76" s="700"/>
      <c r="AZ76" s="701"/>
      <c r="BA76" s="701"/>
      <c r="BB76" s="701"/>
      <c r="BC76" s="701"/>
      <c r="BD76" s="702"/>
      <c r="BE76" s="55"/>
      <c r="BF76" s="55"/>
      <c r="BG76" s="55"/>
      <c r="BH76" s="55"/>
      <c r="BI76" s="55"/>
      <c r="BJ76" s="55"/>
      <c r="BK76" s="55"/>
      <c r="BL76" s="55"/>
      <c r="BM76" s="55"/>
      <c r="BN76" s="55"/>
      <c r="BO76" s="55"/>
      <c r="BP76" s="55"/>
      <c r="BQ76" s="52">
        <v>70</v>
      </c>
      <c r="BR76" s="73"/>
      <c r="BS76" s="751"/>
      <c r="BT76" s="752"/>
      <c r="BU76" s="752"/>
      <c r="BV76" s="752"/>
      <c r="BW76" s="752"/>
      <c r="BX76" s="752"/>
      <c r="BY76" s="752"/>
      <c r="BZ76" s="752"/>
      <c r="CA76" s="752"/>
      <c r="CB76" s="752"/>
      <c r="CC76" s="752"/>
      <c r="CD76" s="752"/>
      <c r="CE76" s="752"/>
      <c r="CF76" s="752"/>
      <c r="CG76" s="753"/>
      <c r="CH76" s="748"/>
      <c r="CI76" s="749"/>
      <c r="CJ76" s="749"/>
      <c r="CK76" s="749"/>
      <c r="CL76" s="750"/>
      <c r="CM76" s="748"/>
      <c r="CN76" s="749"/>
      <c r="CO76" s="749"/>
      <c r="CP76" s="749"/>
      <c r="CQ76" s="750"/>
      <c r="CR76" s="748"/>
      <c r="CS76" s="749"/>
      <c r="CT76" s="749"/>
      <c r="CU76" s="749"/>
      <c r="CV76" s="750"/>
      <c r="CW76" s="748"/>
      <c r="CX76" s="749"/>
      <c r="CY76" s="749"/>
      <c r="CZ76" s="749"/>
      <c r="DA76" s="750"/>
      <c r="DB76" s="748"/>
      <c r="DC76" s="749"/>
      <c r="DD76" s="749"/>
      <c r="DE76" s="749"/>
      <c r="DF76" s="750"/>
      <c r="DG76" s="748"/>
      <c r="DH76" s="749"/>
      <c r="DI76" s="749"/>
      <c r="DJ76" s="749"/>
      <c r="DK76" s="750"/>
      <c r="DL76" s="748"/>
      <c r="DM76" s="749"/>
      <c r="DN76" s="749"/>
      <c r="DO76" s="749"/>
      <c r="DP76" s="750"/>
      <c r="DQ76" s="748"/>
      <c r="DR76" s="749"/>
      <c r="DS76" s="749"/>
      <c r="DT76" s="749"/>
      <c r="DU76" s="750"/>
      <c r="DV76" s="751"/>
      <c r="DW76" s="752"/>
      <c r="DX76" s="752"/>
      <c r="DY76" s="752"/>
      <c r="DZ76" s="754"/>
      <c r="EA76" s="48"/>
    </row>
    <row r="77" spans="1:131" ht="26.25" customHeight="1" x14ac:dyDescent="0.2">
      <c r="A77" s="52">
        <v>10</v>
      </c>
      <c r="B77" s="691"/>
      <c r="C77" s="692"/>
      <c r="D77" s="692"/>
      <c r="E77" s="692"/>
      <c r="F77" s="692"/>
      <c r="G77" s="692"/>
      <c r="H77" s="692"/>
      <c r="I77" s="692"/>
      <c r="J77" s="692"/>
      <c r="K77" s="692"/>
      <c r="L77" s="692"/>
      <c r="M77" s="692"/>
      <c r="N77" s="692"/>
      <c r="O77" s="692"/>
      <c r="P77" s="693"/>
      <c r="Q77" s="703"/>
      <c r="R77" s="698"/>
      <c r="S77" s="698"/>
      <c r="T77" s="698"/>
      <c r="U77" s="700"/>
      <c r="V77" s="696"/>
      <c r="W77" s="698"/>
      <c r="X77" s="698"/>
      <c r="Y77" s="698"/>
      <c r="Z77" s="700"/>
      <c r="AA77" s="696"/>
      <c r="AB77" s="698"/>
      <c r="AC77" s="698"/>
      <c r="AD77" s="698"/>
      <c r="AE77" s="700"/>
      <c r="AF77" s="696"/>
      <c r="AG77" s="698"/>
      <c r="AH77" s="698"/>
      <c r="AI77" s="698"/>
      <c r="AJ77" s="700"/>
      <c r="AK77" s="696"/>
      <c r="AL77" s="698"/>
      <c r="AM77" s="698"/>
      <c r="AN77" s="698"/>
      <c r="AO77" s="700"/>
      <c r="AP77" s="696"/>
      <c r="AQ77" s="698"/>
      <c r="AR77" s="698"/>
      <c r="AS77" s="698"/>
      <c r="AT77" s="700"/>
      <c r="AU77" s="696"/>
      <c r="AV77" s="698"/>
      <c r="AW77" s="698"/>
      <c r="AX77" s="698"/>
      <c r="AY77" s="700"/>
      <c r="AZ77" s="701"/>
      <c r="BA77" s="701"/>
      <c r="BB77" s="701"/>
      <c r="BC77" s="701"/>
      <c r="BD77" s="702"/>
      <c r="BE77" s="55"/>
      <c r="BF77" s="55"/>
      <c r="BG77" s="55"/>
      <c r="BH77" s="55"/>
      <c r="BI77" s="55"/>
      <c r="BJ77" s="55"/>
      <c r="BK77" s="55"/>
      <c r="BL77" s="55"/>
      <c r="BM77" s="55"/>
      <c r="BN77" s="55"/>
      <c r="BO77" s="55"/>
      <c r="BP77" s="55"/>
      <c r="BQ77" s="52">
        <v>71</v>
      </c>
      <c r="BR77" s="73"/>
      <c r="BS77" s="751"/>
      <c r="BT77" s="752"/>
      <c r="BU77" s="752"/>
      <c r="BV77" s="752"/>
      <c r="BW77" s="752"/>
      <c r="BX77" s="752"/>
      <c r="BY77" s="752"/>
      <c r="BZ77" s="752"/>
      <c r="CA77" s="752"/>
      <c r="CB77" s="752"/>
      <c r="CC77" s="752"/>
      <c r="CD77" s="752"/>
      <c r="CE77" s="752"/>
      <c r="CF77" s="752"/>
      <c r="CG77" s="753"/>
      <c r="CH77" s="748"/>
      <c r="CI77" s="749"/>
      <c r="CJ77" s="749"/>
      <c r="CK77" s="749"/>
      <c r="CL77" s="750"/>
      <c r="CM77" s="748"/>
      <c r="CN77" s="749"/>
      <c r="CO77" s="749"/>
      <c r="CP77" s="749"/>
      <c r="CQ77" s="750"/>
      <c r="CR77" s="748"/>
      <c r="CS77" s="749"/>
      <c r="CT77" s="749"/>
      <c r="CU77" s="749"/>
      <c r="CV77" s="750"/>
      <c r="CW77" s="748"/>
      <c r="CX77" s="749"/>
      <c r="CY77" s="749"/>
      <c r="CZ77" s="749"/>
      <c r="DA77" s="750"/>
      <c r="DB77" s="748"/>
      <c r="DC77" s="749"/>
      <c r="DD77" s="749"/>
      <c r="DE77" s="749"/>
      <c r="DF77" s="750"/>
      <c r="DG77" s="748"/>
      <c r="DH77" s="749"/>
      <c r="DI77" s="749"/>
      <c r="DJ77" s="749"/>
      <c r="DK77" s="750"/>
      <c r="DL77" s="748"/>
      <c r="DM77" s="749"/>
      <c r="DN77" s="749"/>
      <c r="DO77" s="749"/>
      <c r="DP77" s="750"/>
      <c r="DQ77" s="748"/>
      <c r="DR77" s="749"/>
      <c r="DS77" s="749"/>
      <c r="DT77" s="749"/>
      <c r="DU77" s="750"/>
      <c r="DV77" s="751"/>
      <c r="DW77" s="752"/>
      <c r="DX77" s="752"/>
      <c r="DY77" s="752"/>
      <c r="DZ77" s="754"/>
      <c r="EA77" s="48"/>
    </row>
    <row r="78" spans="1:131" ht="26.25" customHeight="1" x14ac:dyDescent="0.2">
      <c r="A78" s="52">
        <v>11</v>
      </c>
      <c r="B78" s="691"/>
      <c r="C78" s="692"/>
      <c r="D78" s="692"/>
      <c r="E78" s="692"/>
      <c r="F78" s="692"/>
      <c r="G78" s="692"/>
      <c r="H78" s="692"/>
      <c r="I78" s="692"/>
      <c r="J78" s="692"/>
      <c r="K78" s="692"/>
      <c r="L78" s="692"/>
      <c r="M78" s="692"/>
      <c r="N78" s="692"/>
      <c r="O78" s="692"/>
      <c r="P78" s="693"/>
      <c r="Q78" s="694"/>
      <c r="R78" s="695"/>
      <c r="S78" s="695"/>
      <c r="T78" s="695"/>
      <c r="U78" s="695"/>
      <c r="V78" s="695"/>
      <c r="W78" s="695"/>
      <c r="X78" s="695"/>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5"/>
      <c r="AX78" s="695"/>
      <c r="AY78" s="695"/>
      <c r="AZ78" s="701"/>
      <c r="BA78" s="701"/>
      <c r="BB78" s="701"/>
      <c r="BC78" s="701"/>
      <c r="BD78" s="702"/>
      <c r="BE78" s="55"/>
      <c r="BF78" s="55"/>
      <c r="BG78" s="55"/>
      <c r="BH78" s="55"/>
      <c r="BI78" s="55"/>
      <c r="BJ78" s="48"/>
      <c r="BK78" s="48"/>
      <c r="BL78" s="48"/>
      <c r="BM78" s="48"/>
      <c r="BN78" s="48"/>
      <c r="BO78" s="55"/>
      <c r="BP78" s="55"/>
      <c r="BQ78" s="52">
        <v>72</v>
      </c>
      <c r="BR78" s="73"/>
      <c r="BS78" s="751"/>
      <c r="BT78" s="752"/>
      <c r="BU78" s="752"/>
      <c r="BV78" s="752"/>
      <c r="BW78" s="752"/>
      <c r="BX78" s="752"/>
      <c r="BY78" s="752"/>
      <c r="BZ78" s="752"/>
      <c r="CA78" s="752"/>
      <c r="CB78" s="752"/>
      <c r="CC78" s="752"/>
      <c r="CD78" s="752"/>
      <c r="CE78" s="752"/>
      <c r="CF78" s="752"/>
      <c r="CG78" s="753"/>
      <c r="CH78" s="748"/>
      <c r="CI78" s="749"/>
      <c r="CJ78" s="749"/>
      <c r="CK78" s="749"/>
      <c r="CL78" s="750"/>
      <c r="CM78" s="748"/>
      <c r="CN78" s="749"/>
      <c r="CO78" s="749"/>
      <c r="CP78" s="749"/>
      <c r="CQ78" s="750"/>
      <c r="CR78" s="748"/>
      <c r="CS78" s="749"/>
      <c r="CT78" s="749"/>
      <c r="CU78" s="749"/>
      <c r="CV78" s="750"/>
      <c r="CW78" s="748"/>
      <c r="CX78" s="749"/>
      <c r="CY78" s="749"/>
      <c r="CZ78" s="749"/>
      <c r="DA78" s="750"/>
      <c r="DB78" s="748"/>
      <c r="DC78" s="749"/>
      <c r="DD78" s="749"/>
      <c r="DE78" s="749"/>
      <c r="DF78" s="750"/>
      <c r="DG78" s="748"/>
      <c r="DH78" s="749"/>
      <c r="DI78" s="749"/>
      <c r="DJ78" s="749"/>
      <c r="DK78" s="750"/>
      <c r="DL78" s="748"/>
      <c r="DM78" s="749"/>
      <c r="DN78" s="749"/>
      <c r="DO78" s="749"/>
      <c r="DP78" s="750"/>
      <c r="DQ78" s="748"/>
      <c r="DR78" s="749"/>
      <c r="DS78" s="749"/>
      <c r="DT78" s="749"/>
      <c r="DU78" s="750"/>
      <c r="DV78" s="751"/>
      <c r="DW78" s="752"/>
      <c r="DX78" s="752"/>
      <c r="DY78" s="752"/>
      <c r="DZ78" s="754"/>
      <c r="EA78" s="48"/>
    </row>
    <row r="79" spans="1:131" ht="26.25" customHeight="1" x14ac:dyDescent="0.2">
      <c r="A79" s="52">
        <v>12</v>
      </c>
      <c r="B79" s="691"/>
      <c r="C79" s="692"/>
      <c r="D79" s="692"/>
      <c r="E79" s="692"/>
      <c r="F79" s="692"/>
      <c r="G79" s="692"/>
      <c r="H79" s="692"/>
      <c r="I79" s="692"/>
      <c r="J79" s="692"/>
      <c r="K79" s="692"/>
      <c r="L79" s="692"/>
      <c r="M79" s="692"/>
      <c r="N79" s="692"/>
      <c r="O79" s="692"/>
      <c r="P79" s="693"/>
      <c r="Q79" s="694"/>
      <c r="R79" s="695"/>
      <c r="S79" s="695"/>
      <c r="T79" s="695"/>
      <c r="U79" s="695"/>
      <c r="V79" s="695"/>
      <c r="W79" s="695"/>
      <c r="X79" s="695"/>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5"/>
      <c r="AX79" s="695"/>
      <c r="AY79" s="695"/>
      <c r="AZ79" s="701"/>
      <c r="BA79" s="701"/>
      <c r="BB79" s="701"/>
      <c r="BC79" s="701"/>
      <c r="BD79" s="702"/>
      <c r="BE79" s="55"/>
      <c r="BF79" s="55"/>
      <c r="BG79" s="55"/>
      <c r="BH79" s="55"/>
      <c r="BI79" s="55"/>
      <c r="BJ79" s="48"/>
      <c r="BK79" s="48"/>
      <c r="BL79" s="48"/>
      <c r="BM79" s="48"/>
      <c r="BN79" s="48"/>
      <c r="BO79" s="55"/>
      <c r="BP79" s="55"/>
      <c r="BQ79" s="52">
        <v>73</v>
      </c>
      <c r="BR79" s="73"/>
      <c r="BS79" s="751"/>
      <c r="BT79" s="752"/>
      <c r="BU79" s="752"/>
      <c r="BV79" s="752"/>
      <c r="BW79" s="752"/>
      <c r="BX79" s="752"/>
      <c r="BY79" s="752"/>
      <c r="BZ79" s="752"/>
      <c r="CA79" s="752"/>
      <c r="CB79" s="752"/>
      <c r="CC79" s="752"/>
      <c r="CD79" s="752"/>
      <c r="CE79" s="752"/>
      <c r="CF79" s="752"/>
      <c r="CG79" s="753"/>
      <c r="CH79" s="748"/>
      <c r="CI79" s="749"/>
      <c r="CJ79" s="749"/>
      <c r="CK79" s="749"/>
      <c r="CL79" s="750"/>
      <c r="CM79" s="748"/>
      <c r="CN79" s="749"/>
      <c r="CO79" s="749"/>
      <c r="CP79" s="749"/>
      <c r="CQ79" s="750"/>
      <c r="CR79" s="748"/>
      <c r="CS79" s="749"/>
      <c r="CT79" s="749"/>
      <c r="CU79" s="749"/>
      <c r="CV79" s="750"/>
      <c r="CW79" s="748"/>
      <c r="CX79" s="749"/>
      <c r="CY79" s="749"/>
      <c r="CZ79" s="749"/>
      <c r="DA79" s="750"/>
      <c r="DB79" s="748"/>
      <c r="DC79" s="749"/>
      <c r="DD79" s="749"/>
      <c r="DE79" s="749"/>
      <c r="DF79" s="750"/>
      <c r="DG79" s="748"/>
      <c r="DH79" s="749"/>
      <c r="DI79" s="749"/>
      <c r="DJ79" s="749"/>
      <c r="DK79" s="750"/>
      <c r="DL79" s="748"/>
      <c r="DM79" s="749"/>
      <c r="DN79" s="749"/>
      <c r="DO79" s="749"/>
      <c r="DP79" s="750"/>
      <c r="DQ79" s="748"/>
      <c r="DR79" s="749"/>
      <c r="DS79" s="749"/>
      <c r="DT79" s="749"/>
      <c r="DU79" s="750"/>
      <c r="DV79" s="751"/>
      <c r="DW79" s="752"/>
      <c r="DX79" s="752"/>
      <c r="DY79" s="752"/>
      <c r="DZ79" s="754"/>
      <c r="EA79" s="48"/>
    </row>
    <row r="80" spans="1:131" ht="26.25" customHeight="1" x14ac:dyDescent="0.2">
      <c r="A80" s="52">
        <v>13</v>
      </c>
      <c r="B80" s="691"/>
      <c r="C80" s="692"/>
      <c r="D80" s="692"/>
      <c r="E80" s="692"/>
      <c r="F80" s="692"/>
      <c r="G80" s="692"/>
      <c r="H80" s="692"/>
      <c r="I80" s="692"/>
      <c r="J80" s="692"/>
      <c r="K80" s="692"/>
      <c r="L80" s="692"/>
      <c r="M80" s="692"/>
      <c r="N80" s="692"/>
      <c r="O80" s="692"/>
      <c r="P80" s="693"/>
      <c r="Q80" s="694"/>
      <c r="R80" s="695"/>
      <c r="S80" s="695"/>
      <c r="T80" s="695"/>
      <c r="U80" s="695"/>
      <c r="V80" s="695"/>
      <c r="W80" s="695"/>
      <c r="X80" s="695"/>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5"/>
      <c r="AX80" s="695"/>
      <c r="AY80" s="695"/>
      <c r="AZ80" s="701"/>
      <c r="BA80" s="701"/>
      <c r="BB80" s="701"/>
      <c r="BC80" s="701"/>
      <c r="BD80" s="702"/>
      <c r="BE80" s="55"/>
      <c r="BF80" s="55"/>
      <c r="BG80" s="55"/>
      <c r="BH80" s="55"/>
      <c r="BI80" s="55"/>
      <c r="BJ80" s="55"/>
      <c r="BK80" s="55"/>
      <c r="BL80" s="55"/>
      <c r="BM80" s="55"/>
      <c r="BN80" s="55"/>
      <c r="BO80" s="55"/>
      <c r="BP80" s="55"/>
      <c r="BQ80" s="52">
        <v>74</v>
      </c>
      <c r="BR80" s="73"/>
      <c r="BS80" s="751"/>
      <c r="BT80" s="752"/>
      <c r="BU80" s="752"/>
      <c r="BV80" s="752"/>
      <c r="BW80" s="752"/>
      <c r="BX80" s="752"/>
      <c r="BY80" s="752"/>
      <c r="BZ80" s="752"/>
      <c r="CA80" s="752"/>
      <c r="CB80" s="752"/>
      <c r="CC80" s="752"/>
      <c r="CD80" s="752"/>
      <c r="CE80" s="752"/>
      <c r="CF80" s="752"/>
      <c r="CG80" s="753"/>
      <c r="CH80" s="748"/>
      <c r="CI80" s="749"/>
      <c r="CJ80" s="749"/>
      <c r="CK80" s="749"/>
      <c r="CL80" s="750"/>
      <c r="CM80" s="748"/>
      <c r="CN80" s="749"/>
      <c r="CO80" s="749"/>
      <c r="CP80" s="749"/>
      <c r="CQ80" s="750"/>
      <c r="CR80" s="748"/>
      <c r="CS80" s="749"/>
      <c r="CT80" s="749"/>
      <c r="CU80" s="749"/>
      <c r="CV80" s="750"/>
      <c r="CW80" s="748"/>
      <c r="CX80" s="749"/>
      <c r="CY80" s="749"/>
      <c r="CZ80" s="749"/>
      <c r="DA80" s="750"/>
      <c r="DB80" s="748"/>
      <c r="DC80" s="749"/>
      <c r="DD80" s="749"/>
      <c r="DE80" s="749"/>
      <c r="DF80" s="750"/>
      <c r="DG80" s="748"/>
      <c r="DH80" s="749"/>
      <c r="DI80" s="749"/>
      <c r="DJ80" s="749"/>
      <c r="DK80" s="750"/>
      <c r="DL80" s="748"/>
      <c r="DM80" s="749"/>
      <c r="DN80" s="749"/>
      <c r="DO80" s="749"/>
      <c r="DP80" s="750"/>
      <c r="DQ80" s="748"/>
      <c r="DR80" s="749"/>
      <c r="DS80" s="749"/>
      <c r="DT80" s="749"/>
      <c r="DU80" s="750"/>
      <c r="DV80" s="751"/>
      <c r="DW80" s="752"/>
      <c r="DX80" s="752"/>
      <c r="DY80" s="752"/>
      <c r="DZ80" s="754"/>
      <c r="EA80" s="48"/>
    </row>
    <row r="81" spans="1:131" ht="26.25" customHeight="1" x14ac:dyDescent="0.2">
      <c r="A81" s="52">
        <v>14</v>
      </c>
      <c r="B81" s="691"/>
      <c r="C81" s="692"/>
      <c r="D81" s="692"/>
      <c r="E81" s="692"/>
      <c r="F81" s="692"/>
      <c r="G81" s="692"/>
      <c r="H81" s="692"/>
      <c r="I81" s="692"/>
      <c r="J81" s="692"/>
      <c r="K81" s="692"/>
      <c r="L81" s="692"/>
      <c r="M81" s="692"/>
      <c r="N81" s="692"/>
      <c r="O81" s="692"/>
      <c r="P81" s="693"/>
      <c r="Q81" s="694"/>
      <c r="R81" s="695"/>
      <c r="S81" s="695"/>
      <c r="T81" s="695"/>
      <c r="U81" s="695"/>
      <c r="V81" s="695"/>
      <c r="W81" s="695"/>
      <c r="X81" s="695"/>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5"/>
      <c r="AX81" s="695"/>
      <c r="AY81" s="695"/>
      <c r="AZ81" s="701"/>
      <c r="BA81" s="701"/>
      <c r="BB81" s="701"/>
      <c r="BC81" s="701"/>
      <c r="BD81" s="702"/>
      <c r="BE81" s="55"/>
      <c r="BF81" s="55"/>
      <c r="BG81" s="55"/>
      <c r="BH81" s="55"/>
      <c r="BI81" s="55"/>
      <c r="BJ81" s="55"/>
      <c r="BK81" s="55"/>
      <c r="BL81" s="55"/>
      <c r="BM81" s="55"/>
      <c r="BN81" s="55"/>
      <c r="BO81" s="55"/>
      <c r="BP81" s="55"/>
      <c r="BQ81" s="52">
        <v>75</v>
      </c>
      <c r="BR81" s="73"/>
      <c r="BS81" s="751"/>
      <c r="BT81" s="752"/>
      <c r="BU81" s="752"/>
      <c r="BV81" s="752"/>
      <c r="BW81" s="752"/>
      <c r="BX81" s="752"/>
      <c r="BY81" s="752"/>
      <c r="BZ81" s="752"/>
      <c r="CA81" s="752"/>
      <c r="CB81" s="752"/>
      <c r="CC81" s="752"/>
      <c r="CD81" s="752"/>
      <c r="CE81" s="752"/>
      <c r="CF81" s="752"/>
      <c r="CG81" s="753"/>
      <c r="CH81" s="748"/>
      <c r="CI81" s="749"/>
      <c r="CJ81" s="749"/>
      <c r="CK81" s="749"/>
      <c r="CL81" s="750"/>
      <c r="CM81" s="748"/>
      <c r="CN81" s="749"/>
      <c r="CO81" s="749"/>
      <c r="CP81" s="749"/>
      <c r="CQ81" s="750"/>
      <c r="CR81" s="748"/>
      <c r="CS81" s="749"/>
      <c r="CT81" s="749"/>
      <c r="CU81" s="749"/>
      <c r="CV81" s="750"/>
      <c r="CW81" s="748"/>
      <c r="CX81" s="749"/>
      <c r="CY81" s="749"/>
      <c r="CZ81" s="749"/>
      <c r="DA81" s="750"/>
      <c r="DB81" s="748"/>
      <c r="DC81" s="749"/>
      <c r="DD81" s="749"/>
      <c r="DE81" s="749"/>
      <c r="DF81" s="750"/>
      <c r="DG81" s="748"/>
      <c r="DH81" s="749"/>
      <c r="DI81" s="749"/>
      <c r="DJ81" s="749"/>
      <c r="DK81" s="750"/>
      <c r="DL81" s="748"/>
      <c r="DM81" s="749"/>
      <c r="DN81" s="749"/>
      <c r="DO81" s="749"/>
      <c r="DP81" s="750"/>
      <c r="DQ81" s="748"/>
      <c r="DR81" s="749"/>
      <c r="DS81" s="749"/>
      <c r="DT81" s="749"/>
      <c r="DU81" s="750"/>
      <c r="DV81" s="751"/>
      <c r="DW81" s="752"/>
      <c r="DX81" s="752"/>
      <c r="DY81" s="752"/>
      <c r="DZ81" s="754"/>
      <c r="EA81" s="48"/>
    </row>
    <row r="82" spans="1:131" ht="26.25" customHeight="1" x14ac:dyDescent="0.2">
      <c r="A82" s="52">
        <v>15</v>
      </c>
      <c r="B82" s="691"/>
      <c r="C82" s="692"/>
      <c r="D82" s="692"/>
      <c r="E82" s="692"/>
      <c r="F82" s="692"/>
      <c r="G82" s="692"/>
      <c r="H82" s="692"/>
      <c r="I82" s="692"/>
      <c r="J82" s="692"/>
      <c r="K82" s="692"/>
      <c r="L82" s="692"/>
      <c r="M82" s="692"/>
      <c r="N82" s="692"/>
      <c r="O82" s="692"/>
      <c r="P82" s="693"/>
      <c r="Q82" s="694"/>
      <c r="R82" s="695"/>
      <c r="S82" s="695"/>
      <c r="T82" s="695"/>
      <c r="U82" s="695"/>
      <c r="V82" s="695"/>
      <c r="W82" s="695"/>
      <c r="X82" s="695"/>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5"/>
      <c r="AX82" s="695"/>
      <c r="AY82" s="695"/>
      <c r="AZ82" s="701"/>
      <c r="BA82" s="701"/>
      <c r="BB82" s="701"/>
      <c r="BC82" s="701"/>
      <c r="BD82" s="702"/>
      <c r="BE82" s="55"/>
      <c r="BF82" s="55"/>
      <c r="BG82" s="55"/>
      <c r="BH82" s="55"/>
      <c r="BI82" s="55"/>
      <c r="BJ82" s="55"/>
      <c r="BK82" s="55"/>
      <c r="BL82" s="55"/>
      <c r="BM82" s="55"/>
      <c r="BN82" s="55"/>
      <c r="BO82" s="55"/>
      <c r="BP82" s="55"/>
      <c r="BQ82" s="52">
        <v>76</v>
      </c>
      <c r="BR82" s="73"/>
      <c r="BS82" s="751"/>
      <c r="BT82" s="752"/>
      <c r="BU82" s="752"/>
      <c r="BV82" s="752"/>
      <c r="BW82" s="752"/>
      <c r="BX82" s="752"/>
      <c r="BY82" s="752"/>
      <c r="BZ82" s="752"/>
      <c r="CA82" s="752"/>
      <c r="CB82" s="752"/>
      <c r="CC82" s="752"/>
      <c r="CD82" s="752"/>
      <c r="CE82" s="752"/>
      <c r="CF82" s="752"/>
      <c r="CG82" s="753"/>
      <c r="CH82" s="748"/>
      <c r="CI82" s="749"/>
      <c r="CJ82" s="749"/>
      <c r="CK82" s="749"/>
      <c r="CL82" s="750"/>
      <c r="CM82" s="748"/>
      <c r="CN82" s="749"/>
      <c r="CO82" s="749"/>
      <c r="CP82" s="749"/>
      <c r="CQ82" s="750"/>
      <c r="CR82" s="748"/>
      <c r="CS82" s="749"/>
      <c r="CT82" s="749"/>
      <c r="CU82" s="749"/>
      <c r="CV82" s="750"/>
      <c r="CW82" s="748"/>
      <c r="CX82" s="749"/>
      <c r="CY82" s="749"/>
      <c r="CZ82" s="749"/>
      <c r="DA82" s="750"/>
      <c r="DB82" s="748"/>
      <c r="DC82" s="749"/>
      <c r="DD82" s="749"/>
      <c r="DE82" s="749"/>
      <c r="DF82" s="750"/>
      <c r="DG82" s="748"/>
      <c r="DH82" s="749"/>
      <c r="DI82" s="749"/>
      <c r="DJ82" s="749"/>
      <c r="DK82" s="750"/>
      <c r="DL82" s="748"/>
      <c r="DM82" s="749"/>
      <c r="DN82" s="749"/>
      <c r="DO82" s="749"/>
      <c r="DP82" s="750"/>
      <c r="DQ82" s="748"/>
      <c r="DR82" s="749"/>
      <c r="DS82" s="749"/>
      <c r="DT82" s="749"/>
      <c r="DU82" s="750"/>
      <c r="DV82" s="751"/>
      <c r="DW82" s="752"/>
      <c r="DX82" s="752"/>
      <c r="DY82" s="752"/>
      <c r="DZ82" s="754"/>
      <c r="EA82" s="48"/>
    </row>
    <row r="83" spans="1:131" ht="26.25" customHeight="1" x14ac:dyDescent="0.2">
      <c r="A83" s="52">
        <v>16</v>
      </c>
      <c r="B83" s="691"/>
      <c r="C83" s="692"/>
      <c r="D83" s="692"/>
      <c r="E83" s="692"/>
      <c r="F83" s="692"/>
      <c r="G83" s="692"/>
      <c r="H83" s="692"/>
      <c r="I83" s="692"/>
      <c r="J83" s="692"/>
      <c r="K83" s="692"/>
      <c r="L83" s="692"/>
      <c r="M83" s="692"/>
      <c r="N83" s="692"/>
      <c r="O83" s="692"/>
      <c r="P83" s="693"/>
      <c r="Q83" s="694"/>
      <c r="R83" s="695"/>
      <c r="S83" s="695"/>
      <c r="T83" s="695"/>
      <c r="U83" s="695"/>
      <c r="V83" s="695"/>
      <c r="W83" s="695"/>
      <c r="X83" s="695"/>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5"/>
      <c r="AX83" s="695"/>
      <c r="AY83" s="695"/>
      <c r="AZ83" s="701"/>
      <c r="BA83" s="701"/>
      <c r="BB83" s="701"/>
      <c r="BC83" s="701"/>
      <c r="BD83" s="702"/>
      <c r="BE83" s="55"/>
      <c r="BF83" s="55"/>
      <c r="BG83" s="55"/>
      <c r="BH83" s="55"/>
      <c r="BI83" s="55"/>
      <c r="BJ83" s="55"/>
      <c r="BK83" s="55"/>
      <c r="BL83" s="55"/>
      <c r="BM83" s="55"/>
      <c r="BN83" s="55"/>
      <c r="BO83" s="55"/>
      <c r="BP83" s="55"/>
      <c r="BQ83" s="52">
        <v>77</v>
      </c>
      <c r="BR83" s="73"/>
      <c r="BS83" s="751"/>
      <c r="BT83" s="752"/>
      <c r="BU83" s="752"/>
      <c r="BV83" s="752"/>
      <c r="BW83" s="752"/>
      <c r="BX83" s="752"/>
      <c r="BY83" s="752"/>
      <c r="BZ83" s="752"/>
      <c r="CA83" s="752"/>
      <c r="CB83" s="752"/>
      <c r="CC83" s="752"/>
      <c r="CD83" s="752"/>
      <c r="CE83" s="752"/>
      <c r="CF83" s="752"/>
      <c r="CG83" s="753"/>
      <c r="CH83" s="748"/>
      <c r="CI83" s="749"/>
      <c r="CJ83" s="749"/>
      <c r="CK83" s="749"/>
      <c r="CL83" s="750"/>
      <c r="CM83" s="748"/>
      <c r="CN83" s="749"/>
      <c r="CO83" s="749"/>
      <c r="CP83" s="749"/>
      <c r="CQ83" s="750"/>
      <c r="CR83" s="748"/>
      <c r="CS83" s="749"/>
      <c r="CT83" s="749"/>
      <c r="CU83" s="749"/>
      <c r="CV83" s="750"/>
      <c r="CW83" s="748"/>
      <c r="CX83" s="749"/>
      <c r="CY83" s="749"/>
      <c r="CZ83" s="749"/>
      <c r="DA83" s="750"/>
      <c r="DB83" s="748"/>
      <c r="DC83" s="749"/>
      <c r="DD83" s="749"/>
      <c r="DE83" s="749"/>
      <c r="DF83" s="750"/>
      <c r="DG83" s="748"/>
      <c r="DH83" s="749"/>
      <c r="DI83" s="749"/>
      <c r="DJ83" s="749"/>
      <c r="DK83" s="750"/>
      <c r="DL83" s="748"/>
      <c r="DM83" s="749"/>
      <c r="DN83" s="749"/>
      <c r="DO83" s="749"/>
      <c r="DP83" s="750"/>
      <c r="DQ83" s="748"/>
      <c r="DR83" s="749"/>
      <c r="DS83" s="749"/>
      <c r="DT83" s="749"/>
      <c r="DU83" s="750"/>
      <c r="DV83" s="751"/>
      <c r="DW83" s="752"/>
      <c r="DX83" s="752"/>
      <c r="DY83" s="752"/>
      <c r="DZ83" s="754"/>
      <c r="EA83" s="48"/>
    </row>
    <row r="84" spans="1:131" ht="26.25" customHeight="1" x14ac:dyDescent="0.2">
      <c r="A84" s="52">
        <v>17</v>
      </c>
      <c r="B84" s="691"/>
      <c r="C84" s="692"/>
      <c r="D84" s="692"/>
      <c r="E84" s="692"/>
      <c r="F84" s="692"/>
      <c r="G84" s="692"/>
      <c r="H84" s="692"/>
      <c r="I84" s="692"/>
      <c r="J84" s="692"/>
      <c r="K84" s="692"/>
      <c r="L84" s="692"/>
      <c r="M84" s="692"/>
      <c r="N84" s="692"/>
      <c r="O84" s="692"/>
      <c r="P84" s="693"/>
      <c r="Q84" s="694"/>
      <c r="R84" s="695"/>
      <c r="S84" s="695"/>
      <c r="T84" s="695"/>
      <c r="U84" s="695"/>
      <c r="V84" s="695"/>
      <c r="W84" s="695"/>
      <c r="X84" s="695"/>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5"/>
      <c r="AX84" s="695"/>
      <c r="AY84" s="695"/>
      <c r="AZ84" s="701"/>
      <c r="BA84" s="701"/>
      <c r="BB84" s="701"/>
      <c r="BC84" s="701"/>
      <c r="BD84" s="702"/>
      <c r="BE84" s="55"/>
      <c r="BF84" s="55"/>
      <c r="BG84" s="55"/>
      <c r="BH84" s="55"/>
      <c r="BI84" s="55"/>
      <c r="BJ84" s="55"/>
      <c r="BK84" s="55"/>
      <c r="BL84" s="55"/>
      <c r="BM84" s="55"/>
      <c r="BN84" s="55"/>
      <c r="BO84" s="55"/>
      <c r="BP84" s="55"/>
      <c r="BQ84" s="52">
        <v>78</v>
      </c>
      <c r="BR84" s="73"/>
      <c r="BS84" s="751"/>
      <c r="BT84" s="752"/>
      <c r="BU84" s="752"/>
      <c r="BV84" s="752"/>
      <c r="BW84" s="752"/>
      <c r="BX84" s="752"/>
      <c r="BY84" s="752"/>
      <c r="BZ84" s="752"/>
      <c r="CA84" s="752"/>
      <c r="CB84" s="752"/>
      <c r="CC84" s="752"/>
      <c r="CD84" s="752"/>
      <c r="CE84" s="752"/>
      <c r="CF84" s="752"/>
      <c r="CG84" s="753"/>
      <c r="CH84" s="748"/>
      <c r="CI84" s="749"/>
      <c r="CJ84" s="749"/>
      <c r="CK84" s="749"/>
      <c r="CL84" s="750"/>
      <c r="CM84" s="748"/>
      <c r="CN84" s="749"/>
      <c r="CO84" s="749"/>
      <c r="CP84" s="749"/>
      <c r="CQ84" s="750"/>
      <c r="CR84" s="748"/>
      <c r="CS84" s="749"/>
      <c r="CT84" s="749"/>
      <c r="CU84" s="749"/>
      <c r="CV84" s="750"/>
      <c r="CW84" s="748"/>
      <c r="CX84" s="749"/>
      <c r="CY84" s="749"/>
      <c r="CZ84" s="749"/>
      <c r="DA84" s="750"/>
      <c r="DB84" s="748"/>
      <c r="DC84" s="749"/>
      <c r="DD84" s="749"/>
      <c r="DE84" s="749"/>
      <c r="DF84" s="750"/>
      <c r="DG84" s="748"/>
      <c r="DH84" s="749"/>
      <c r="DI84" s="749"/>
      <c r="DJ84" s="749"/>
      <c r="DK84" s="750"/>
      <c r="DL84" s="748"/>
      <c r="DM84" s="749"/>
      <c r="DN84" s="749"/>
      <c r="DO84" s="749"/>
      <c r="DP84" s="750"/>
      <c r="DQ84" s="748"/>
      <c r="DR84" s="749"/>
      <c r="DS84" s="749"/>
      <c r="DT84" s="749"/>
      <c r="DU84" s="750"/>
      <c r="DV84" s="751"/>
      <c r="DW84" s="752"/>
      <c r="DX84" s="752"/>
      <c r="DY84" s="752"/>
      <c r="DZ84" s="754"/>
      <c r="EA84" s="48"/>
    </row>
    <row r="85" spans="1:131" ht="26.25" customHeight="1" x14ac:dyDescent="0.2">
      <c r="A85" s="52">
        <v>18</v>
      </c>
      <c r="B85" s="691"/>
      <c r="C85" s="692"/>
      <c r="D85" s="692"/>
      <c r="E85" s="692"/>
      <c r="F85" s="692"/>
      <c r="G85" s="692"/>
      <c r="H85" s="692"/>
      <c r="I85" s="692"/>
      <c r="J85" s="692"/>
      <c r="K85" s="692"/>
      <c r="L85" s="692"/>
      <c r="M85" s="692"/>
      <c r="N85" s="692"/>
      <c r="O85" s="692"/>
      <c r="P85" s="693"/>
      <c r="Q85" s="694"/>
      <c r="R85" s="695"/>
      <c r="S85" s="695"/>
      <c r="T85" s="695"/>
      <c r="U85" s="695"/>
      <c r="V85" s="695"/>
      <c r="W85" s="695"/>
      <c r="X85" s="695"/>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5"/>
      <c r="AX85" s="695"/>
      <c r="AY85" s="695"/>
      <c r="AZ85" s="701"/>
      <c r="BA85" s="701"/>
      <c r="BB85" s="701"/>
      <c r="BC85" s="701"/>
      <c r="BD85" s="702"/>
      <c r="BE85" s="55"/>
      <c r="BF85" s="55"/>
      <c r="BG85" s="55"/>
      <c r="BH85" s="55"/>
      <c r="BI85" s="55"/>
      <c r="BJ85" s="55"/>
      <c r="BK85" s="55"/>
      <c r="BL85" s="55"/>
      <c r="BM85" s="55"/>
      <c r="BN85" s="55"/>
      <c r="BO85" s="55"/>
      <c r="BP85" s="55"/>
      <c r="BQ85" s="52">
        <v>79</v>
      </c>
      <c r="BR85" s="73"/>
      <c r="BS85" s="751"/>
      <c r="BT85" s="752"/>
      <c r="BU85" s="752"/>
      <c r="BV85" s="752"/>
      <c r="BW85" s="752"/>
      <c r="BX85" s="752"/>
      <c r="BY85" s="752"/>
      <c r="BZ85" s="752"/>
      <c r="CA85" s="752"/>
      <c r="CB85" s="752"/>
      <c r="CC85" s="752"/>
      <c r="CD85" s="752"/>
      <c r="CE85" s="752"/>
      <c r="CF85" s="752"/>
      <c r="CG85" s="753"/>
      <c r="CH85" s="748"/>
      <c r="CI85" s="749"/>
      <c r="CJ85" s="749"/>
      <c r="CK85" s="749"/>
      <c r="CL85" s="750"/>
      <c r="CM85" s="748"/>
      <c r="CN85" s="749"/>
      <c r="CO85" s="749"/>
      <c r="CP85" s="749"/>
      <c r="CQ85" s="750"/>
      <c r="CR85" s="748"/>
      <c r="CS85" s="749"/>
      <c r="CT85" s="749"/>
      <c r="CU85" s="749"/>
      <c r="CV85" s="750"/>
      <c r="CW85" s="748"/>
      <c r="CX85" s="749"/>
      <c r="CY85" s="749"/>
      <c r="CZ85" s="749"/>
      <c r="DA85" s="750"/>
      <c r="DB85" s="748"/>
      <c r="DC85" s="749"/>
      <c r="DD85" s="749"/>
      <c r="DE85" s="749"/>
      <c r="DF85" s="750"/>
      <c r="DG85" s="748"/>
      <c r="DH85" s="749"/>
      <c r="DI85" s="749"/>
      <c r="DJ85" s="749"/>
      <c r="DK85" s="750"/>
      <c r="DL85" s="748"/>
      <c r="DM85" s="749"/>
      <c r="DN85" s="749"/>
      <c r="DO85" s="749"/>
      <c r="DP85" s="750"/>
      <c r="DQ85" s="748"/>
      <c r="DR85" s="749"/>
      <c r="DS85" s="749"/>
      <c r="DT85" s="749"/>
      <c r="DU85" s="750"/>
      <c r="DV85" s="751"/>
      <c r="DW85" s="752"/>
      <c r="DX85" s="752"/>
      <c r="DY85" s="752"/>
      <c r="DZ85" s="754"/>
      <c r="EA85" s="48"/>
    </row>
    <row r="86" spans="1:131" ht="26.25" customHeight="1" x14ac:dyDescent="0.2">
      <c r="A86" s="52">
        <v>19</v>
      </c>
      <c r="B86" s="691"/>
      <c r="C86" s="692"/>
      <c r="D86" s="692"/>
      <c r="E86" s="692"/>
      <c r="F86" s="692"/>
      <c r="G86" s="692"/>
      <c r="H86" s="692"/>
      <c r="I86" s="692"/>
      <c r="J86" s="692"/>
      <c r="K86" s="692"/>
      <c r="L86" s="692"/>
      <c r="M86" s="692"/>
      <c r="N86" s="692"/>
      <c r="O86" s="692"/>
      <c r="P86" s="693"/>
      <c r="Q86" s="694"/>
      <c r="R86" s="695"/>
      <c r="S86" s="695"/>
      <c r="T86" s="695"/>
      <c r="U86" s="695"/>
      <c r="V86" s="695"/>
      <c r="W86" s="695"/>
      <c r="X86" s="695"/>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5"/>
      <c r="AX86" s="695"/>
      <c r="AY86" s="695"/>
      <c r="AZ86" s="701"/>
      <c r="BA86" s="701"/>
      <c r="BB86" s="701"/>
      <c r="BC86" s="701"/>
      <c r="BD86" s="702"/>
      <c r="BE86" s="55"/>
      <c r="BF86" s="55"/>
      <c r="BG86" s="55"/>
      <c r="BH86" s="55"/>
      <c r="BI86" s="55"/>
      <c r="BJ86" s="55"/>
      <c r="BK86" s="55"/>
      <c r="BL86" s="55"/>
      <c r="BM86" s="55"/>
      <c r="BN86" s="55"/>
      <c r="BO86" s="55"/>
      <c r="BP86" s="55"/>
      <c r="BQ86" s="52">
        <v>80</v>
      </c>
      <c r="BR86" s="73"/>
      <c r="BS86" s="751"/>
      <c r="BT86" s="752"/>
      <c r="BU86" s="752"/>
      <c r="BV86" s="752"/>
      <c r="BW86" s="752"/>
      <c r="BX86" s="752"/>
      <c r="BY86" s="752"/>
      <c r="BZ86" s="752"/>
      <c r="CA86" s="752"/>
      <c r="CB86" s="752"/>
      <c r="CC86" s="752"/>
      <c r="CD86" s="752"/>
      <c r="CE86" s="752"/>
      <c r="CF86" s="752"/>
      <c r="CG86" s="753"/>
      <c r="CH86" s="748"/>
      <c r="CI86" s="749"/>
      <c r="CJ86" s="749"/>
      <c r="CK86" s="749"/>
      <c r="CL86" s="750"/>
      <c r="CM86" s="748"/>
      <c r="CN86" s="749"/>
      <c r="CO86" s="749"/>
      <c r="CP86" s="749"/>
      <c r="CQ86" s="750"/>
      <c r="CR86" s="748"/>
      <c r="CS86" s="749"/>
      <c r="CT86" s="749"/>
      <c r="CU86" s="749"/>
      <c r="CV86" s="750"/>
      <c r="CW86" s="748"/>
      <c r="CX86" s="749"/>
      <c r="CY86" s="749"/>
      <c r="CZ86" s="749"/>
      <c r="DA86" s="750"/>
      <c r="DB86" s="748"/>
      <c r="DC86" s="749"/>
      <c r="DD86" s="749"/>
      <c r="DE86" s="749"/>
      <c r="DF86" s="750"/>
      <c r="DG86" s="748"/>
      <c r="DH86" s="749"/>
      <c r="DI86" s="749"/>
      <c r="DJ86" s="749"/>
      <c r="DK86" s="750"/>
      <c r="DL86" s="748"/>
      <c r="DM86" s="749"/>
      <c r="DN86" s="749"/>
      <c r="DO86" s="749"/>
      <c r="DP86" s="750"/>
      <c r="DQ86" s="748"/>
      <c r="DR86" s="749"/>
      <c r="DS86" s="749"/>
      <c r="DT86" s="749"/>
      <c r="DU86" s="750"/>
      <c r="DV86" s="751"/>
      <c r="DW86" s="752"/>
      <c r="DX86" s="752"/>
      <c r="DY86" s="752"/>
      <c r="DZ86" s="754"/>
      <c r="EA86" s="48"/>
    </row>
    <row r="87" spans="1:131" ht="26.25" customHeight="1" x14ac:dyDescent="0.2">
      <c r="A87" s="57">
        <v>20</v>
      </c>
      <c r="B87" s="755"/>
      <c r="C87" s="756"/>
      <c r="D87" s="756"/>
      <c r="E87" s="756"/>
      <c r="F87" s="756"/>
      <c r="G87" s="756"/>
      <c r="H87" s="756"/>
      <c r="I87" s="756"/>
      <c r="J87" s="756"/>
      <c r="K87" s="756"/>
      <c r="L87" s="756"/>
      <c r="M87" s="756"/>
      <c r="N87" s="756"/>
      <c r="O87" s="756"/>
      <c r="P87" s="757"/>
      <c r="Q87" s="758"/>
      <c r="R87" s="759"/>
      <c r="S87" s="759"/>
      <c r="T87" s="759"/>
      <c r="U87" s="759"/>
      <c r="V87" s="759"/>
      <c r="W87" s="759"/>
      <c r="X87" s="759"/>
      <c r="Y87" s="759"/>
      <c r="Z87" s="759"/>
      <c r="AA87" s="759"/>
      <c r="AB87" s="759"/>
      <c r="AC87" s="759"/>
      <c r="AD87" s="759"/>
      <c r="AE87" s="759"/>
      <c r="AF87" s="759"/>
      <c r="AG87" s="759"/>
      <c r="AH87" s="759"/>
      <c r="AI87" s="759"/>
      <c r="AJ87" s="759"/>
      <c r="AK87" s="759"/>
      <c r="AL87" s="759"/>
      <c r="AM87" s="759"/>
      <c r="AN87" s="759"/>
      <c r="AO87" s="759"/>
      <c r="AP87" s="759"/>
      <c r="AQ87" s="759"/>
      <c r="AR87" s="759"/>
      <c r="AS87" s="759"/>
      <c r="AT87" s="759"/>
      <c r="AU87" s="759"/>
      <c r="AV87" s="759"/>
      <c r="AW87" s="759"/>
      <c r="AX87" s="759"/>
      <c r="AY87" s="759"/>
      <c r="AZ87" s="760"/>
      <c r="BA87" s="760"/>
      <c r="BB87" s="760"/>
      <c r="BC87" s="760"/>
      <c r="BD87" s="761"/>
      <c r="BE87" s="55"/>
      <c r="BF87" s="55"/>
      <c r="BG87" s="55"/>
      <c r="BH87" s="55"/>
      <c r="BI87" s="55"/>
      <c r="BJ87" s="55"/>
      <c r="BK87" s="55"/>
      <c r="BL87" s="55"/>
      <c r="BM87" s="55"/>
      <c r="BN87" s="55"/>
      <c r="BO87" s="55"/>
      <c r="BP87" s="55"/>
      <c r="BQ87" s="52">
        <v>81</v>
      </c>
      <c r="BR87" s="73"/>
      <c r="BS87" s="751"/>
      <c r="BT87" s="752"/>
      <c r="BU87" s="752"/>
      <c r="BV87" s="752"/>
      <c r="BW87" s="752"/>
      <c r="BX87" s="752"/>
      <c r="BY87" s="752"/>
      <c r="BZ87" s="752"/>
      <c r="CA87" s="752"/>
      <c r="CB87" s="752"/>
      <c r="CC87" s="752"/>
      <c r="CD87" s="752"/>
      <c r="CE87" s="752"/>
      <c r="CF87" s="752"/>
      <c r="CG87" s="753"/>
      <c r="CH87" s="748"/>
      <c r="CI87" s="749"/>
      <c r="CJ87" s="749"/>
      <c r="CK87" s="749"/>
      <c r="CL87" s="750"/>
      <c r="CM87" s="748"/>
      <c r="CN87" s="749"/>
      <c r="CO87" s="749"/>
      <c r="CP87" s="749"/>
      <c r="CQ87" s="750"/>
      <c r="CR87" s="748"/>
      <c r="CS87" s="749"/>
      <c r="CT87" s="749"/>
      <c r="CU87" s="749"/>
      <c r="CV87" s="750"/>
      <c r="CW87" s="748"/>
      <c r="CX87" s="749"/>
      <c r="CY87" s="749"/>
      <c r="CZ87" s="749"/>
      <c r="DA87" s="750"/>
      <c r="DB87" s="748"/>
      <c r="DC87" s="749"/>
      <c r="DD87" s="749"/>
      <c r="DE87" s="749"/>
      <c r="DF87" s="750"/>
      <c r="DG87" s="748"/>
      <c r="DH87" s="749"/>
      <c r="DI87" s="749"/>
      <c r="DJ87" s="749"/>
      <c r="DK87" s="750"/>
      <c r="DL87" s="748"/>
      <c r="DM87" s="749"/>
      <c r="DN87" s="749"/>
      <c r="DO87" s="749"/>
      <c r="DP87" s="750"/>
      <c r="DQ87" s="748"/>
      <c r="DR87" s="749"/>
      <c r="DS87" s="749"/>
      <c r="DT87" s="749"/>
      <c r="DU87" s="750"/>
      <c r="DV87" s="751"/>
      <c r="DW87" s="752"/>
      <c r="DX87" s="752"/>
      <c r="DY87" s="752"/>
      <c r="DZ87" s="754"/>
      <c r="EA87" s="48"/>
    </row>
    <row r="88" spans="1:131" ht="26.25" customHeight="1" x14ac:dyDescent="0.2">
      <c r="A88" s="53" t="s">
        <v>252</v>
      </c>
      <c r="B88" s="708" t="s">
        <v>181</v>
      </c>
      <c r="C88" s="709"/>
      <c r="D88" s="709"/>
      <c r="E88" s="709"/>
      <c r="F88" s="709"/>
      <c r="G88" s="709"/>
      <c r="H88" s="709"/>
      <c r="I88" s="709"/>
      <c r="J88" s="709"/>
      <c r="K88" s="709"/>
      <c r="L88" s="709"/>
      <c r="M88" s="709"/>
      <c r="N88" s="709"/>
      <c r="O88" s="709"/>
      <c r="P88" s="710"/>
      <c r="Q88" s="745"/>
      <c r="R88" s="717"/>
      <c r="S88" s="717"/>
      <c r="T88" s="717"/>
      <c r="U88" s="717"/>
      <c r="V88" s="717"/>
      <c r="W88" s="717"/>
      <c r="X88" s="717"/>
      <c r="Y88" s="717"/>
      <c r="Z88" s="717"/>
      <c r="AA88" s="717"/>
      <c r="AB88" s="717"/>
      <c r="AC88" s="717"/>
      <c r="AD88" s="717"/>
      <c r="AE88" s="717"/>
      <c r="AF88" s="712">
        <v>6129</v>
      </c>
      <c r="AG88" s="712"/>
      <c r="AH88" s="712"/>
      <c r="AI88" s="712"/>
      <c r="AJ88" s="712"/>
      <c r="AK88" s="717"/>
      <c r="AL88" s="717"/>
      <c r="AM88" s="717"/>
      <c r="AN88" s="717"/>
      <c r="AO88" s="717"/>
      <c r="AP88" s="712"/>
      <c r="AQ88" s="712"/>
      <c r="AR88" s="712"/>
      <c r="AS88" s="712"/>
      <c r="AT88" s="712"/>
      <c r="AU88" s="712"/>
      <c r="AV88" s="712"/>
      <c r="AW88" s="712"/>
      <c r="AX88" s="712"/>
      <c r="AY88" s="712"/>
      <c r="AZ88" s="718"/>
      <c r="BA88" s="718"/>
      <c r="BB88" s="718"/>
      <c r="BC88" s="718"/>
      <c r="BD88" s="719"/>
      <c r="BE88" s="55"/>
      <c r="BF88" s="55"/>
      <c r="BG88" s="55"/>
      <c r="BH88" s="55"/>
      <c r="BI88" s="55"/>
      <c r="BJ88" s="55"/>
      <c r="BK88" s="55"/>
      <c r="BL88" s="55"/>
      <c r="BM88" s="55"/>
      <c r="BN88" s="55"/>
      <c r="BO88" s="55"/>
      <c r="BP88" s="55"/>
      <c r="BQ88" s="52">
        <v>82</v>
      </c>
      <c r="BR88" s="73"/>
      <c r="BS88" s="751"/>
      <c r="BT88" s="752"/>
      <c r="BU88" s="752"/>
      <c r="BV88" s="752"/>
      <c r="BW88" s="752"/>
      <c r="BX88" s="752"/>
      <c r="BY88" s="752"/>
      <c r="BZ88" s="752"/>
      <c r="CA88" s="752"/>
      <c r="CB88" s="752"/>
      <c r="CC88" s="752"/>
      <c r="CD88" s="752"/>
      <c r="CE88" s="752"/>
      <c r="CF88" s="752"/>
      <c r="CG88" s="753"/>
      <c r="CH88" s="748"/>
      <c r="CI88" s="749"/>
      <c r="CJ88" s="749"/>
      <c r="CK88" s="749"/>
      <c r="CL88" s="750"/>
      <c r="CM88" s="748"/>
      <c r="CN88" s="749"/>
      <c r="CO88" s="749"/>
      <c r="CP88" s="749"/>
      <c r="CQ88" s="750"/>
      <c r="CR88" s="748"/>
      <c r="CS88" s="749"/>
      <c r="CT88" s="749"/>
      <c r="CU88" s="749"/>
      <c r="CV88" s="750"/>
      <c r="CW88" s="748"/>
      <c r="CX88" s="749"/>
      <c r="CY88" s="749"/>
      <c r="CZ88" s="749"/>
      <c r="DA88" s="750"/>
      <c r="DB88" s="748"/>
      <c r="DC88" s="749"/>
      <c r="DD88" s="749"/>
      <c r="DE88" s="749"/>
      <c r="DF88" s="750"/>
      <c r="DG88" s="748"/>
      <c r="DH88" s="749"/>
      <c r="DI88" s="749"/>
      <c r="DJ88" s="749"/>
      <c r="DK88" s="750"/>
      <c r="DL88" s="748"/>
      <c r="DM88" s="749"/>
      <c r="DN88" s="749"/>
      <c r="DO88" s="749"/>
      <c r="DP88" s="750"/>
      <c r="DQ88" s="748"/>
      <c r="DR88" s="749"/>
      <c r="DS88" s="749"/>
      <c r="DT88" s="749"/>
      <c r="DU88" s="750"/>
      <c r="DV88" s="751"/>
      <c r="DW88" s="752"/>
      <c r="DX88" s="752"/>
      <c r="DY88" s="752"/>
      <c r="DZ88" s="754"/>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1"/>
      <c r="BT89" s="752"/>
      <c r="BU89" s="752"/>
      <c r="BV89" s="752"/>
      <c r="BW89" s="752"/>
      <c r="BX89" s="752"/>
      <c r="BY89" s="752"/>
      <c r="BZ89" s="752"/>
      <c r="CA89" s="752"/>
      <c r="CB89" s="752"/>
      <c r="CC89" s="752"/>
      <c r="CD89" s="752"/>
      <c r="CE89" s="752"/>
      <c r="CF89" s="752"/>
      <c r="CG89" s="753"/>
      <c r="CH89" s="748"/>
      <c r="CI89" s="749"/>
      <c r="CJ89" s="749"/>
      <c r="CK89" s="749"/>
      <c r="CL89" s="750"/>
      <c r="CM89" s="748"/>
      <c r="CN89" s="749"/>
      <c r="CO89" s="749"/>
      <c r="CP89" s="749"/>
      <c r="CQ89" s="750"/>
      <c r="CR89" s="748"/>
      <c r="CS89" s="749"/>
      <c r="CT89" s="749"/>
      <c r="CU89" s="749"/>
      <c r="CV89" s="750"/>
      <c r="CW89" s="748"/>
      <c r="CX89" s="749"/>
      <c r="CY89" s="749"/>
      <c r="CZ89" s="749"/>
      <c r="DA89" s="750"/>
      <c r="DB89" s="748"/>
      <c r="DC89" s="749"/>
      <c r="DD89" s="749"/>
      <c r="DE89" s="749"/>
      <c r="DF89" s="750"/>
      <c r="DG89" s="748"/>
      <c r="DH89" s="749"/>
      <c r="DI89" s="749"/>
      <c r="DJ89" s="749"/>
      <c r="DK89" s="750"/>
      <c r="DL89" s="748"/>
      <c r="DM89" s="749"/>
      <c r="DN89" s="749"/>
      <c r="DO89" s="749"/>
      <c r="DP89" s="750"/>
      <c r="DQ89" s="748"/>
      <c r="DR89" s="749"/>
      <c r="DS89" s="749"/>
      <c r="DT89" s="749"/>
      <c r="DU89" s="750"/>
      <c r="DV89" s="751"/>
      <c r="DW89" s="752"/>
      <c r="DX89" s="752"/>
      <c r="DY89" s="752"/>
      <c r="DZ89" s="754"/>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1"/>
      <c r="BT90" s="752"/>
      <c r="BU90" s="752"/>
      <c r="BV90" s="752"/>
      <c r="BW90" s="752"/>
      <c r="BX90" s="752"/>
      <c r="BY90" s="752"/>
      <c r="BZ90" s="752"/>
      <c r="CA90" s="752"/>
      <c r="CB90" s="752"/>
      <c r="CC90" s="752"/>
      <c r="CD90" s="752"/>
      <c r="CE90" s="752"/>
      <c r="CF90" s="752"/>
      <c r="CG90" s="753"/>
      <c r="CH90" s="748"/>
      <c r="CI90" s="749"/>
      <c r="CJ90" s="749"/>
      <c r="CK90" s="749"/>
      <c r="CL90" s="750"/>
      <c r="CM90" s="748"/>
      <c r="CN90" s="749"/>
      <c r="CO90" s="749"/>
      <c r="CP90" s="749"/>
      <c r="CQ90" s="750"/>
      <c r="CR90" s="748"/>
      <c r="CS90" s="749"/>
      <c r="CT90" s="749"/>
      <c r="CU90" s="749"/>
      <c r="CV90" s="750"/>
      <c r="CW90" s="748"/>
      <c r="CX90" s="749"/>
      <c r="CY90" s="749"/>
      <c r="CZ90" s="749"/>
      <c r="DA90" s="750"/>
      <c r="DB90" s="748"/>
      <c r="DC90" s="749"/>
      <c r="DD90" s="749"/>
      <c r="DE90" s="749"/>
      <c r="DF90" s="750"/>
      <c r="DG90" s="748"/>
      <c r="DH90" s="749"/>
      <c r="DI90" s="749"/>
      <c r="DJ90" s="749"/>
      <c r="DK90" s="750"/>
      <c r="DL90" s="748"/>
      <c r="DM90" s="749"/>
      <c r="DN90" s="749"/>
      <c r="DO90" s="749"/>
      <c r="DP90" s="750"/>
      <c r="DQ90" s="748"/>
      <c r="DR90" s="749"/>
      <c r="DS90" s="749"/>
      <c r="DT90" s="749"/>
      <c r="DU90" s="750"/>
      <c r="DV90" s="751"/>
      <c r="DW90" s="752"/>
      <c r="DX90" s="752"/>
      <c r="DY90" s="752"/>
      <c r="DZ90" s="754"/>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1"/>
      <c r="BT91" s="752"/>
      <c r="BU91" s="752"/>
      <c r="BV91" s="752"/>
      <c r="BW91" s="752"/>
      <c r="BX91" s="752"/>
      <c r="BY91" s="752"/>
      <c r="BZ91" s="752"/>
      <c r="CA91" s="752"/>
      <c r="CB91" s="752"/>
      <c r="CC91" s="752"/>
      <c r="CD91" s="752"/>
      <c r="CE91" s="752"/>
      <c r="CF91" s="752"/>
      <c r="CG91" s="753"/>
      <c r="CH91" s="748"/>
      <c r="CI91" s="749"/>
      <c r="CJ91" s="749"/>
      <c r="CK91" s="749"/>
      <c r="CL91" s="750"/>
      <c r="CM91" s="748"/>
      <c r="CN91" s="749"/>
      <c r="CO91" s="749"/>
      <c r="CP91" s="749"/>
      <c r="CQ91" s="750"/>
      <c r="CR91" s="748"/>
      <c r="CS91" s="749"/>
      <c r="CT91" s="749"/>
      <c r="CU91" s="749"/>
      <c r="CV91" s="750"/>
      <c r="CW91" s="748"/>
      <c r="CX91" s="749"/>
      <c r="CY91" s="749"/>
      <c r="CZ91" s="749"/>
      <c r="DA91" s="750"/>
      <c r="DB91" s="748"/>
      <c r="DC91" s="749"/>
      <c r="DD91" s="749"/>
      <c r="DE91" s="749"/>
      <c r="DF91" s="750"/>
      <c r="DG91" s="748"/>
      <c r="DH91" s="749"/>
      <c r="DI91" s="749"/>
      <c r="DJ91" s="749"/>
      <c r="DK91" s="750"/>
      <c r="DL91" s="748"/>
      <c r="DM91" s="749"/>
      <c r="DN91" s="749"/>
      <c r="DO91" s="749"/>
      <c r="DP91" s="750"/>
      <c r="DQ91" s="748"/>
      <c r="DR91" s="749"/>
      <c r="DS91" s="749"/>
      <c r="DT91" s="749"/>
      <c r="DU91" s="750"/>
      <c r="DV91" s="751"/>
      <c r="DW91" s="752"/>
      <c r="DX91" s="752"/>
      <c r="DY91" s="752"/>
      <c r="DZ91" s="754"/>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1"/>
      <c r="BT92" s="752"/>
      <c r="BU92" s="752"/>
      <c r="BV92" s="752"/>
      <c r="BW92" s="752"/>
      <c r="BX92" s="752"/>
      <c r="BY92" s="752"/>
      <c r="BZ92" s="752"/>
      <c r="CA92" s="752"/>
      <c r="CB92" s="752"/>
      <c r="CC92" s="752"/>
      <c r="CD92" s="752"/>
      <c r="CE92" s="752"/>
      <c r="CF92" s="752"/>
      <c r="CG92" s="753"/>
      <c r="CH92" s="748"/>
      <c r="CI92" s="749"/>
      <c r="CJ92" s="749"/>
      <c r="CK92" s="749"/>
      <c r="CL92" s="750"/>
      <c r="CM92" s="748"/>
      <c r="CN92" s="749"/>
      <c r="CO92" s="749"/>
      <c r="CP92" s="749"/>
      <c r="CQ92" s="750"/>
      <c r="CR92" s="748"/>
      <c r="CS92" s="749"/>
      <c r="CT92" s="749"/>
      <c r="CU92" s="749"/>
      <c r="CV92" s="750"/>
      <c r="CW92" s="748"/>
      <c r="CX92" s="749"/>
      <c r="CY92" s="749"/>
      <c r="CZ92" s="749"/>
      <c r="DA92" s="750"/>
      <c r="DB92" s="748"/>
      <c r="DC92" s="749"/>
      <c r="DD92" s="749"/>
      <c r="DE92" s="749"/>
      <c r="DF92" s="750"/>
      <c r="DG92" s="748"/>
      <c r="DH92" s="749"/>
      <c r="DI92" s="749"/>
      <c r="DJ92" s="749"/>
      <c r="DK92" s="750"/>
      <c r="DL92" s="748"/>
      <c r="DM92" s="749"/>
      <c r="DN92" s="749"/>
      <c r="DO92" s="749"/>
      <c r="DP92" s="750"/>
      <c r="DQ92" s="748"/>
      <c r="DR92" s="749"/>
      <c r="DS92" s="749"/>
      <c r="DT92" s="749"/>
      <c r="DU92" s="750"/>
      <c r="DV92" s="751"/>
      <c r="DW92" s="752"/>
      <c r="DX92" s="752"/>
      <c r="DY92" s="752"/>
      <c r="DZ92" s="754"/>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1"/>
      <c r="BT93" s="752"/>
      <c r="BU93" s="752"/>
      <c r="BV93" s="752"/>
      <c r="BW93" s="752"/>
      <c r="BX93" s="752"/>
      <c r="BY93" s="752"/>
      <c r="BZ93" s="752"/>
      <c r="CA93" s="752"/>
      <c r="CB93" s="752"/>
      <c r="CC93" s="752"/>
      <c r="CD93" s="752"/>
      <c r="CE93" s="752"/>
      <c r="CF93" s="752"/>
      <c r="CG93" s="753"/>
      <c r="CH93" s="748"/>
      <c r="CI93" s="749"/>
      <c r="CJ93" s="749"/>
      <c r="CK93" s="749"/>
      <c r="CL93" s="750"/>
      <c r="CM93" s="748"/>
      <c r="CN93" s="749"/>
      <c r="CO93" s="749"/>
      <c r="CP93" s="749"/>
      <c r="CQ93" s="750"/>
      <c r="CR93" s="748"/>
      <c r="CS93" s="749"/>
      <c r="CT93" s="749"/>
      <c r="CU93" s="749"/>
      <c r="CV93" s="750"/>
      <c r="CW93" s="748"/>
      <c r="CX93" s="749"/>
      <c r="CY93" s="749"/>
      <c r="CZ93" s="749"/>
      <c r="DA93" s="750"/>
      <c r="DB93" s="748"/>
      <c r="DC93" s="749"/>
      <c r="DD93" s="749"/>
      <c r="DE93" s="749"/>
      <c r="DF93" s="750"/>
      <c r="DG93" s="748"/>
      <c r="DH93" s="749"/>
      <c r="DI93" s="749"/>
      <c r="DJ93" s="749"/>
      <c r="DK93" s="750"/>
      <c r="DL93" s="748"/>
      <c r="DM93" s="749"/>
      <c r="DN93" s="749"/>
      <c r="DO93" s="749"/>
      <c r="DP93" s="750"/>
      <c r="DQ93" s="748"/>
      <c r="DR93" s="749"/>
      <c r="DS93" s="749"/>
      <c r="DT93" s="749"/>
      <c r="DU93" s="750"/>
      <c r="DV93" s="751"/>
      <c r="DW93" s="752"/>
      <c r="DX93" s="752"/>
      <c r="DY93" s="752"/>
      <c r="DZ93" s="754"/>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1"/>
      <c r="BT94" s="752"/>
      <c r="BU94" s="752"/>
      <c r="BV94" s="752"/>
      <c r="BW94" s="752"/>
      <c r="BX94" s="752"/>
      <c r="BY94" s="752"/>
      <c r="BZ94" s="752"/>
      <c r="CA94" s="752"/>
      <c r="CB94" s="752"/>
      <c r="CC94" s="752"/>
      <c r="CD94" s="752"/>
      <c r="CE94" s="752"/>
      <c r="CF94" s="752"/>
      <c r="CG94" s="753"/>
      <c r="CH94" s="748"/>
      <c r="CI94" s="749"/>
      <c r="CJ94" s="749"/>
      <c r="CK94" s="749"/>
      <c r="CL94" s="750"/>
      <c r="CM94" s="748"/>
      <c r="CN94" s="749"/>
      <c r="CO94" s="749"/>
      <c r="CP94" s="749"/>
      <c r="CQ94" s="750"/>
      <c r="CR94" s="748"/>
      <c r="CS94" s="749"/>
      <c r="CT94" s="749"/>
      <c r="CU94" s="749"/>
      <c r="CV94" s="750"/>
      <c r="CW94" s="748"/>
      <c r="CX94" s="749"/>
      <c r="CY94" s="749"/>
      <c r="CZ94" s="749"/>
      <c r="DA94" s="750"/>
      <c r="DB94" s="748"/>
      <c r="DC94" s="749"/>
      <c r="DD94" s="749"/>
      <c r="DE94" s="749"/>
      <c r="DF94" s="750"/>
      <c r="DG94" s="748"/>
      <c r="DH94" s="749"/>
      <c r="DI94" s="749"/>
      <c r="DJ94" s="749"/>
      <c r="DK94" s="750"/>
      <c r="DL94" s="748"/>
      <c r="DM94" s="749"/>
      <c r="DN94" s="749"/>
      <c r="DO94" s="749"/>
      <c r="DP94" s="750"/>
      <c r="DQ94" s="748"/>
      <c r="DR94" s="749"/>
      <c r="DS94" s="749"/>
      <c r="DT94" s="749"/>
      <c r="DU94" s="750"/>
      <c r="DV94" s="751"/>
      <c r="DW94" s="752"/>
      <c r="DX94" s="752"/>
      <c r="DY94" s="752"/>
      <c r="DZ94" s="754"/>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1"/>
      <c r="BT95" s="752"/>
      <c r="BU95" s="752"/>
      <c r="BV95" s="752"/>
      <c r="BW95" s="752"/>
      <c r="BX95" s="752"/>
      <c r="BY95" s="752"/>
      <c r="BZ95" s="752"/>
      <c r="CA95" s="752"/>
      <c r="CB95" s="752"/>
      <c r="CC95" s="752"/>
      <c r="CD95" s="752"/>
      <c r="CE95" s="752"/>
      <c r="CF95" s="752"/>
      <c r="CG95" s="753"/>
      <c r="CH95" s="748"/>
      <c r="CI95" s="749"/>
      <c r="CJ95" s="749"/>
      <c r="CK95" s="749"/>
      <c r="CL95" s="750"/>
      <c r="CM95" s="748"/>
      <c r="CN95" s="749"/>
      <c r="CO95" s="749"/>
      <c r="CP95" s="749"/>
      <c r="CQ95" s="750"/>
      <c r="CR95" s="748"/>
      <c r="CS95" s="749"/>
      <c r="CT95" s="749"/>
      <c r="CU95" s="749"/>
      <c r="CV95" s="750"/>
      <c r="CW95" s="748"/>
      <c r="CX95" s="749"/>
      <c r="CY95" s="749"/>
      <c r="CZ95" s="749"/>
      <c r="DA95" s="750"/>
      <c r="DB95" s="748"/>
      <c r="DC95" s="749"/>
      <c r="DD95" s="749"/>
      <c r="DE95" s="749"/>
      <c r="DF95" s="750"/>
      <c r="DG95" s="748"/>
      <c r="DH95" s="749"/>
      <c r="DI95" s="749"/>
      <c r="DJ95" s="749"/>
      <c r="DK95" s="750"/>
      <c r="DL95" s="748"/>
      <c r="DM95" s="749"/>
      <c r="DN95" s="749"/>
      <c r="DO95" s="749"/>
      <c r="DP95" s="750"/>
      <c r="DQ95" s="748"/>
      <c r="DR95" s="749"/>
      <c r="DS95" s="749"/>
      <c r="DT95" s="749"/>
      <c r="DU95" s="750"/>
      <c r="DV95" s="751"/>
      <c r="DW95" s="752"/>
      <c r="DX95" s="752"/>
      <c r="DY95" s="752"/>
      <c r="DZ95" s="754"/>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1"/>
      <c r="BT96" s="752"/>
      <c r="BU96" s="752"/>
      <c r="BV96" s="752"/>
      <c r="BW96" s="752"/>
      <c r="BX96" s="752"/>
      <c r="BY96" s="752"/>
      <c r="BZ96" s="752"/>
      <c r="CA96" s="752"/>
      <c r="CB96" s="752"/>
      <c r="CC96" s="752"/>
      <c r="CD96" s="752"/>
      <c r="CE96" s="752"/>
      <c r="CF96" s="752"/>
      <c r="CG96" s="753"/>
      <c r="CH96" s="748"/>
      <c r="CI96" s="749"/>
      <c r="CJ96" s="749"/>
      <c r="CK96" s="749"/>
      <c r="CL96" s="750"/>
      <c r="CM96" s="748"/>
      <c r="CN96" s="749"/>
      <c r="CO96" s="749"/>
      <c r="CP96" s="749"/>
      <c r="CQ96" s="750"/>
      <c r="CR96" s="748"/>
      <c r="CS96" s="749"/>
      <c r="CT96" s="749"/>
      <c r="CU96" s="749"/>
      <c r="CV96" s="750"/>
      <c r="CW96" s="748"/>
      <c r="CX96" s="749"/>
      <c r="CY96" s="749"/>
      <c r="CZ96" s="749"/>
      <c r="DA96" s="750"/>
      <c r="DB96" s="748"/>
      <c r="DC96" s="749"/>
      <c r="DD96" s="749"/>
      <c r="DE96" s="749"/>
      <c r="DF96" s="750"/>
      <c r="DG96" s="748"/>
      <c r="DH96" s="749"/>
      <c r="DI96" s="749"/>
      <c r="DJ96" s="749"/>
      <c r="DK96" s="750"/>
      <c r="DL96" s="748"/>
      <c r="DM96" s="749"/>
      <c r="DN96" s="749"/>
      <c r="DO96" s="749"/>
      <c r="DP96" s="750"/>
      <c r="DQ96" s="748"/>
      <c r="DR96" s="749"/>
      <c r="DS96" s="749"/>
      <c r="DT96" s="749"/>
      <c r="DU96" s="750"/>
      <c r="DV96" s="751"/>
      <c r="DW96" s="752"/>
      <c r="DX96" s="752"/>
      <c r="DY96" s="752"/>
      <c r="DZ96" s="754"/>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1"/>
      <c r="BT97" s="752"/>
      <c r="BU97" s="752"/>
      <c r="BV97" s="752"/>
      <c r="BW97" s="752"/>
      <c r="BX97" s="752"/>
      <c r="BY97" s="752"/>
      <c r="BZ97" s="752"/>
      <c r="CA97" s="752"/>
      <c r="CB97" s="752"/>
      <c r="CC97" s="752"/>
      <c r="CD97" s="752"/>
      <c r="CE97" s="752"/>
      <c r="CF97" s="752"/>
      <c r="CG97" s="753"/>
      <c r="CH97" s="748"/>
      <c r="CI97" s="749"/>
      <c r="CJ97" s="749"/>
      <c r="CK97" s="749"/>
      <c r="CL97" s="750"/>
      <c r="CM97" s="748"/>
      <c r="CN97" s="749"/>
      <c r="CO97" s="749"/>
      <c r="CP97" s="749"/>
      <c r="CQ97" s="750"/>
      <c r="CR97" s="748"/>
      <c r="CS97" s="749"/>
      <c r="CT97" s="749"/>
      <c r="CU97" s="749"/>
      <c r="CV97" s="750"/>
      <c r="CW97" s="748"/>
      <c r="CX97" s="749"/>
      <c r="CY97" s="749"/>
      <c r="CZ97" s="749"/>
      <c r="DA97" s="750"/>
      <c r="DB97" s="748"/>
      <c r="DC97" s="749"/>
      <c r="DD97" s="749"/>
      <c r="DE97" s="749"/>
      <c r="DF97" s="750"/>
      <c r="DG97" s="748"/>
      <c r="DH97" s="749"/>
      <c r="DI97" s="749"/>
      <c r="DJ97" s="749"/>
      <c r="DK97" s="750"/>
      <c r="DL97" s="748"/>
      <c r="DM97" s="749"/>
      <c r="DN97" s="749"/>
      <c r="DO97" s="749"/>
      <c r="DP97" s="750"/>
      <c r="DQ97" s="748"/>
      <c r="DR97" s="749"/>
      <c r="DS97" s="749"/>
      <c r="DT97" s="749"/>
      <c r="DU97" s="750"/>
      <c r="DV97" s="751"/>
      <c r="DW97" s="752"/>
      <c r="DX97" s="752"/>
      <c r="DY97" s="752"/>
      <c r="DZ97" s="754"/>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1"/>
      <c r="BT98" s="752"/>
      <c r="BU98" s="752"/>
      <c r="BV98" s="752"/>
      <c r="BW98" s="752"/>
      <c r="BX98" s="752"/>
      <c r="BY98" s="752"/>
      <c r="BZ98" s="752"/>
      <c r="CA98" s="752"/>
      <c r="CB98" s="752"/>
      <c r="CC98" s="752"/>
      <c r="CD98" s="752"/>
      <c r="CE98" s="752"/>
      <c r="CF98" s="752"/>
      <c r="CG98" s="753"/>
      <c r="CH98" s="748"/>
      <c r="CI98" s="749"/>
      <c r="CJ98" s="749"/>
      <c r="CK98" s="749"/>
      <c r="CL98" s="750"/>
      <c r="CM98" s="748"/>
      <c r="CN98" s="749"/>
      <c r="CO98" s="749"/>
      <c r="CP98" s="749"/>
      <c r="CQ98" s="750"/>
      <c r="CR98" s="748"/>
      <c r="CS98" s="749"/>
      <c r="CT98" s="749"/>
      <c r="CU98" s="749"/>
      <c r="CV98" s="750"/>
      <c r="CW98" s="748"/>
      <c r="CX98" s="749"/>
      <c r="CY98" s="749"/>
      <c r="CZ98" s="749"/>
      <c r="DA98" s="750"/>
      <c r="DB98" s="748"/>
      <c r="DC98" s="749"/>
      <c r="DD98" s="749"/>
      <c r="DE98" s="749"/>
      <c r="DF98" s="750"/>
      <c r="DG98" s="748"/>
      <c r="DH98" s="749"/>
      <c r="DI98" s="749"/>
      <c r="DJ98" s="749"/>
      <c r="DK98" s="750"/>
      <c r="DL98" s="748"/>
      <c r="DM98" s="749"/>
      <c r="DN98" s="749"/>
      <c r="DO98" s="749"/>
      <c r="DP98" s="750"/>
      <c r="DQ98" s="748"/>
      <c r="DR98" s="749"/>
      <c r="DS98" s="749"/>
      <c r="DT98" s="749"/>
      <c r="DU98" s="750"/>
      <c r="DV98" s="751"/>
      <c r="DW98" s="752"/>
      <c r="DX98" s="752"/>
      <c r="DY98" s="752"/>
      <c r="DZ98" s="754"/>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1"/>
      <c r="BT99" s="752"/>
      <c r="BU99" s="752"/>
      <c r="BV99" s="752"/>
      <c r="BW99" s="752"/>
      <c r="BX99" s="752"/>
      <c r="BY99" s="752"/>
      <c r="BZ99" s="752"/>
      <c r="CA99" s="752"/>
      <c r="CB99" s="752"/>
      <c r="CC99" s="752"/>
      <c r="CD99" s="752"/>
      <c r="CE99" s="752"/>
      <c r="CF99" s="752"/>
      <c r="CG99" s="753"/>
      <c r="CH99" s="748"/>
      <c r="CI99" s="749"/>
      <c r="CJ99" s="749"/>
      <c r="CK99" s="749"/>
      <c r="CL99" s="750"/>
      <c r="CM99" s="748"/>
      <c r="CN99" s="749"/>
      <c r="CO99" s="749"/>
      <c r="CP99" s="749"/>
      <c r="CQ99" s="750"/>
      <c r="CR99" s="748"/>
      <c r="CS99" s="749"/>
      <c r="CT99" s="749"/>
      <c r="CU99" s="749"/>
      <c r="CV99" s="750"/>
      <c r="CW99" s="748"/>
      <c r="CX99" s="749"/>
      <c r="CY99" s="749"/>
      <c r="CZ99" s="749"/>
      <c r="DA99" s="750"/>
      <c r="DB99" s="748"/>
      <c r="DC99" s="749"/>
      <c r="DD99" s="749"/>
      <c r="DE99" s="749"/>
      <c r="DF99" s="750"/>
      <c r="DG99" s="748"/>
      <c r="DH99" s="749"/>
      <c r="DI99" s="749"/>
      <c r="DJ99" s="749"/>
      <c r="DK99" s="750"/>
      <c r="DL99" s="748"/>
      <c r="DM99" s="749"/>
      <c r="DN99" s="749"/>
      <c r="DO99" s="749"/>
      <c r="DP99" s="750"/>
      <c r="DQ99" s="748"/>
      <c r="DR99" s="749"/>
      <c r="DS99" s="749"/>
      <c r="DT99" s="749"/>
      <c r="DU99" s="750"/>
      <c r="DV99" s="751"/>
      <c r="DW99" s="752"/>
      <c r="DX99" s="752"/>
      <c r="DY99" s="752"/>
      <c r="DZ99" s="754"/>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1"/>
      <c r="BT100" s="752"/>
      <c r="BU100" s="752"/>
      <c r="BV100" s="752"/>
      <c r="BW100" s="752"/>
      <c r="BX100" s="752"/>
      <c r="BY100" s="752"/>
      <c r="BZ100" s="752"/>
      <c r="CA100" s="752"/>
      <c r="CB100" s="752"/>
      <c r="CC100" s="752"/>
      <c r="CD100" s="752"/>
      <c r="CE100" s="752"/>
      <c r="CF100" s="752"/>
      <c r="CG100" s="753"/>
      <c r="CH100" s="748"/>
      <c r="CI100" s="749"/>
      <c r="CJ100" s="749"/>
      <c r="CK100" s="749"/>
      <c r="CL100" s="750"/>
      <c r="CM100" s="748"/>
      <c r="CN100" s="749"/>
      <c r="CO100" s="749"/>
      <c r="CP100" s="749"/>
      <c r="CQ100" s="750"/>
      <c r="CR100" s="748"/>
      <c r="CS100" s="749"/>
      <c r="CT100" s="749"/>
      <c r="CU100" s="749"/>
      <c r="CV100" s="750"/>
      <c r="CW100" s="748"/>
      <c r="CX100" s="749"/>
      <c r="CY100" s="749"/>
      <c r="CZ100" s="749"/>
      <c r="DA100" s="750"/>
      <c r="DB100" s="748"/>
      <c r="DC100" s="749"/>
      <c r="DD100" s="749"/>
      <c r="DE100" s="749"/>
      <c r="DF100" s="750"/>
      <c r="DG100" s="748"/>
      <c r="DH100" s="749"/>
      <c r="DI100" s="749"/>
      <c r="DJ100" s="749"/>
      <c r="DK100" s="750"/>
      <c r="DL100" s="748"/>
      <c r="DM100" s="749"/>
      <c r="DN100" s="749"/>
      <c r="DO100" s="749"/>
      <c r="DP100" s="750"/>
      <c r="DQ100" s="748"/>
      <c r="DR100" s="749"/>
      <c r="DS100" s="749"/>
      <c r="DT100" s="749"/>
      <c r="DU100" s="750"/>
      <c r="DV100" s="751"/>
      <c r="DW100" s="752"/>
      <c r="DX100" s="752"/>
      <c r="DY100" s="752"/>
      <c r="DZ100" s="754"/>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1"/>
      <c r="BT101" s="752"/>
      <c r="BU101" s="752"/>
      <c r="BV101" s="752"/>
      <c r="BW101" s="752"/>
      <c r="BX101" s="752"/>
      <c r="BY101" s="752"/>
      <c r="BZ101" s="752"/>
      <c r="CA101" s="752"/>
      <c r="CB101" s="752"/>
      <c r="CC101" s="752"/>
      <c r="CD101" s="752"/>
      <c r="CE101" s="752"/>
      <c r="CF101" s="752"/>
      <c r="CG101" s="753"/>
      <c r="CH101" s="748"/>
      <c r="CI101" s="749"/>
      <c r="CJ101" s="749"/>
      <c r="CK101" s="749"/>
      <c r="CL101" s="750"/>
      <c r="CM101" s="748"/>
      <c r="CN101" s="749"/>
      <c r="CO101" s="749"/>
      <c r="CP101" s="749"/>
      <c r="CQ101" s="750"/>
      <c r="CR101" s="748"/>
      <c r="CS101" s="749"/>
      <c r="CT101" s="749"/>
      <c r="CU101" s="749"/>
      <c r="CV101" s="750"/>
      <c r="CW101" s="748"/>
      <c r="CX101" s="749"/>
      <c r="CY101" s="749"/>
      <c r="CZ101" s="749"/>
      <c r="DA101" s="750"/>
      <c r="DB101" s="748"/>
      <c r="DC101" s="749"/>
      <c r="DD101" s="749"/>
      <c r="DE101" s="749"/>
      <c r="DF101" s="750"/>
      <c r="DG101" s="748"/>
      <c r="DH101" s="749"/>
      <c r="DI101" s="749"/>
      <c r="DJ101" s="749"/>
      <c r="DK101" s="750"/>
      <c r="DL101" s="748"/>
      <c r="DM101" s="749"/>
      <c r="DN101" s="749"/>
      <c r="DO101" s="749"/>
      <c r="DP101" s="750"/>
      <c r="DQ101" s="748"/>
      <c r="DR101" s="749"/>
      <c r="DS101" s="749"/>
      <c r="DT101" s="749"/>
      <c r="DU101" s="750"/>
      <c r="DV101" s="751"/>
      <c r="DW101" s="752"/>
      <c r="DX101" s="752"/>
      <c r="DY101" s="752"/>
      <c r="DZ101" s="754"/>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252</v>
      </c>
      <c r="BR102" s="708" t="s">
        <v>454</v>
      </c>
      <c r="BS102" s="709"/>
      <c r="BT102" s="709"/>
      <c r="BU102" s="709"/>
      <c r="BV102" s="709"/>
      <c r="BW102" s="709"/>
      <c r="BX102" s="709"/>
      <c r="BY102" s="709"/>
      <c r="BZ102" s="709"/>
      <c r="CA102" s="709"/>
      <c r="CB102" s="709"/>
      <c r="CC102" s="709"/>
      <c r="CD102" s="709"/>
      <c r="CE102" s="709"/>
      <c r="CF102" s="709"/>
      <c r="CG102" s="710"/>
      <c r="CH102" s="762"/>
      <c r="CI102" s="763"/>
      <c r="CJ102" s="763"/>
      <c r="CK102" s="763"/>
      <c r="CL102" s="764"/>
      <c r="CM102" s="762"/>
      <c r="CN102" s="763"/>
      <c r="CO102" s="763"/>
      <c r="CP102" s="763"/>
      <c r="CQ102" s="764"/>
      <c r="CR102" s="765">
        <v>9259</v>
      </c>
      <c r="CS102" s="721"/>
      <c r="CT102" s="721"/>
      <c r="CU102" s="721"/>
      <c r="CV102" s="766"/>
      <c r="CW102" s="765">
        <v>722</v>
      </c>
      <c r="CX102" s="721"/>
      <c r="CY102" s="721"/>
      <c r="CZ102" s="721"/>
      <c r="DA102" s="766"/>
      <c r="DB102" s="765"/>
      <c r="DC102" s="721"/>
      <c r="DD102" s="721"/>
      <c r="DE102" s="721"/>
      <c r="DF102" s="766"/>
      <c r="DG102" s="765">
        <v>794</v>
      </c>
      <c r="DH102" s="721"/>
      <c r="DI102" s="721"/>
      <c r="DJ102" s="721"/>
      <c r="DK102" s="766"/>
      <c r="DL102" s="765"/>
      <c r="DM102" s="721"/>
      <c r="DN102" s="721"/>
      <c r="DO102" s="721"/>
      <c r="DP102" s="766"/>
      <c r="DQ102" s="765"/>
      <c r="DR102" s="721"/>
      <c r="DS102" s="721"/>
      <c r="DT102" s="721"/>
      <c r="DU102" s="766"/>
      <c r="DV102" s="708"/>
      <c r="DW102" s="709"/>
      <c r="DX102" s="709"/>
      <c r="DY102" s="709"/>
      <c r="DZ102" s="767"/>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8" t="s">
        <v>476</v>
      </c>
      <c r="BR103" s="768"/>
      <c r="BS103" s="768"/>
      <c r="BT103" s="768"/>
      <c r="BU103" s="768"/>
      <c r="BV103" s="768"/>
      <c r="BW103" s="768"/>
      <c r="BX103" s="768"/>
      <c r="BY103" s="768"/>
      <c r="BZ103" s="768"/>
      <c r="CA103" s="768"/>
      <c r="CB103" s="768"/>
      <c r="CC103" s="768"/>
      <c r="CD103" s="768"/>
      <c r="CE103" s="768"/>
      <c r="CF103" s="768"/>
      <c r="CG103" s="768"/>
      <c r="CH103" s="768"/>
      <c r="CI103" s="768"/>
      <c r="CJ103" s="768"/>
      <c r="CK103" s="768"/>
      <c r="CL103" s="768"/>
      <c r="CM103" s="768"/>
      <c r="CN103" s="768"/>
      <c r="CO103" s="768"/>
      <c r="CP103" s="768"/>
      <c r="CQ103" s="768"/>
      <c r="CR103" s="768"/>
      <c r="CS103" s="768"/>
      <c r="CT103" s="768"/>
      <c r="CU103" s="768"/>
      <c r="CV103" s="768"/>
      <c r="CW103" s="768"/>
      <c r="CX103" s="768"/>
      <c r="CY103" s="768"/>
      <c r="CZ103" s="768"/>
      <c r="DA103" s="768"/>
      <c r="DB103" s="768"/>
      <c r="DC103" s="768"/>
      <c r="DD103" s="768"/>
      <c r="DE103" s="768"/>
      <c r="DF103" s="768"/>
      <c r="DG103" s="768"/>
      <c r="DH103" s="768"/>
      <c r="DI103" s="768"/>
      <c r="DJ103" s="768"/>
      <c r="DK103" s="768"/>
      <c r="DL103" s="768"/>
      <c r="DM103" s="768"/>
      <c r="DN103" s="768"/>
      <c r="DO103" s="768"/>
      <c r="DP103" s="768"/>
      <c r="DQ103" s="768"/>
      <c r="DR103" s="768"/>
      <c r="DS103" s="768"/>
      <c r="DT103" s="768"/>
      <c r="DU103" s="768"/>
      <c r="DV103" s="768"/>
      <c r="DW103" s="768"/>
      <c r="DX103" s="768"/>
      <c r="DY103" s="768"/>
      <c r="DZ103" s="768"/>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69" t="s">
        <v>477</v>
      </c>
      <c r="BR104" s="769"/>
      <c r="BS104" s="769"/>
      <c r="BT104" s="769"/>
      <c r="BU104" s="769"/>
      <c r="BV104" s="769"/>
      <c r="BW104" s="769"/>
      <c r="BX104" s="769"/>
      <c r="BY104" s="769"/>
      <c r="BZ104" s="769"/>
      <c r="CA104" s="769"/>
      <c r="CB104" s="769"/>
      <c r="CC104" s="769"/>
      <c r="CD104" s="769"/>
      <c r="CE104" s="769"/>
      <c r="CF104" s="769"/>
      <c r="CG104" s="769"/>
      <c r="CH104" s="769"/>
      <c r="CI104" s="769"/>
      <c r="CJ104" s="769"/>
      <c r="CK104" s="769"/>
      <c r="CL104" s="769"/>
      <c r="CM104" s="769"/>
      <c r="CN104" s="769"/>
      <c r="CO104" s="769"/>
      <c r="CP104" s="769"/>
      <c r="CQ104" s="769"/>
      <c r="CR104" s="769"/>
      <c r="CS104" s="769"/>
      <c r="CT104" s="769"/>
      <c r="CU104" s="769"/>
      <c r="CV104" s="769"/>
      <c r="CW104" s="769"/>
      <c r="CX104" s="769"/>
      <c r="CY104" s="769"/>
      <c r="CZ104" s="769"/>
      <c r="DA104" s="769"/>
      <c r="DB104" s="769"/>
      <c r="DC104" s="769"/>
      <c r="DD104" s="769"/>
      <c r="DE104" s="769"/>
      <c r="DF104" s="769"/>
      <c r="DG104" s="769"/>
      <c r="DH104" s="769"/>
      <c r="DI104" s="769"/>
      <c r="DJ104" s="769"/>
      <c r="DK104" s="769"/>
      <c r="DL104" s="769"/>
      <c r="DM104" s="769"/>
      <c r="DN104" s="769"/>
      <c r="DO104" s="769"/>
      <c r="DP104" s="769"/>
      <c r="DQ104" s="769"/>
      <c r="DR104" s="769"/>
      <c r="DS104" s="769"/>
      <c r="DT104" s="769"/>
      <c r="DU104" s="769"/>
      <c r="DV104" s="769"/>
      <c r="DW104" s="769"/>
      <c r="DX104" s="769"/>
      <c r="DY104" s="769"/>
      <c r="DZ104" s="769"/>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0" t="s">
        <v>480</v>
      </c>
      <c r="B108" s="771"/>
      <c r="C108" s="771"/>
      <c r="D108" s="771"/>
      <c r="E108" s="771"/>
      <c r="F108" s="771"/>
      <c r="G108" s="771"/>
      <c r="H108" s="771"/>
      <c r="I108" s="771"/>
      <c r="J108" s="771"/>
      <c r="K108" s="771"/>
      <c r="L108" s="771"/>
      <c r="M108" s="771"/>
      <c r="N108" s="771"/>
      <c r="O108" s="771"/>
      <c r="P108" s="771"/>
      <c r="Q108" s="771"/>
      <c r="R108" s="771"/>
      <c r="S108" s="771"/>
      <c r="T108" s="771"/>
      <c r="U108" s="771"/>
      <c r="V108" s="771"/>
      <c r="W108" s="771"/>
      <c r="X108" s="771"/>
      <c r="Y108" s="771"/>
      <c r="Z108" s="771"/>
      <c r="AA108" s="771"/>
      <c r="AB108" s="771"/>
      <c r="AC108" s="771"/>
      <c r="AD108" s="771"/>
      <c r="AE108" s="771"/>
      <c r="AF108" s="771"/>
      <c r="AG108" s="771"/>
      <c r="AH108" s="771"/>
      <c r="AI108" s="771"/>
      <c r="AJ108" s="771"/>
      <c r="AK108" s="771"/>
      <c r="AL108" s="771"/>
      <c r="AM108" s="771"/>
      <c r="AN108" s="771"/>
      <c r="AO108" s="771"/>
      <c r="AP108" s="771"/>
      <c r="AQ108" s="771"/>
      <c r="AR108" s="771"/>
      <c r="AS108" s="771"/>
      <c r="AT108" s="772"/>
      <c r="AU108" s="770" t="s">
        <v>198</v>
      </c>
      <c r="AV108" s="771"/>
      <c r="AW108" s="771"/>
      <c r="AX108" s="771"/>
      <c r="AY108" s="771"/>
      <c r="AZ108" s="771"/>
      <c r="BA108" s="771"/>
      <c r="BB108" s="771"/>
      <c r="BC108" s="771"/>
      <c r="BD108" s="771"/>
      <c r="BE108" s="771"/>
      <c r="BF108" s="771"/>
      <c r="BG108" s="771"/>
      <c r="BH108" s="771"/>
      <c r="BI108" s="771"/>
      <c r="BJ108" s="771"/>
      <c r="BK108" s="771"/>
      <c r="BL108" s="771"/>
      <c r="BM108" s="771"/>
      <c r="BN108" s="771"/>
      <c r="BO108" s="771"/>
      <c r="BP108" s="771"/>
      <c r="BQ108" s="771"/>
      <c r="BR108" s="771"/>
      <c r="BS108" s="771"/>
      <c r="BT108" s="771"/>
      <c r="BU108" s="771"/>
      <c r="BV108" s="771"/>
      <c r="BW108" s="771"/>
      <c r="BX108" s="771"/>
      <c r="BY108" s="771"/>
      <c r="BZ108" s="771"/>
      <c r="CA108" s="771"/>
      <c r="CB108" s="771"/>
      <c r="CC108" s="771"/>
      <c r="CD108" s="771"/>
      <c r="CE108" s="771"/>
      <c r="CF108" s="771"/>
      <c r="CG108" s="771"/>
      <c r="CH108" s="771"/>
      <c r="CI108" s="771"/>
      <c r="CJ108" s="771"/>
      <c r="CK108" s="771"/>
      <c r="CL108" s="771"/>
      <c r="CM108" s="771"/>
      <c r="CN108" s="771"/>
      <c r="CO108" s="771"/>
      <c r="CP108" s="771"/>
      <c r="CQ108" s="771"/>
      <c r="CR108" s="771"/>
      <c r="CS108" s="771"/>
      <c r="CT108" s="771"/>
      <c r="CU108" s="771"/>
      <c r="CV108" s="771"/>
      <c r="CW108" s="771"/>
      <c r="CX108" s="771"/>
      <c r="CY108" s="771"/>
      <c r="CZ108" s="771"/>
      <c r="DA108" s="771"/>
      <c r="DB108" s="771"/>
      <c r="DC108" s="771"/>
      <c r="DD108" s="771"/>
      <c r="DE108" s="771"/>
      <c r="DF108" s="771"/>
      <c r="DG108" s="771"/>
      <c r="DH108" s="771"/>
      <c r="DI108" s="771"/>
      <c r="DJ108" s="771"/>
      <c r="DK108" s="771"/>
      <c r="DL108" s="771"/>
      <c r="DM108" s="771"/>
      <c r="DN108" s="771"/>
      <c r="DO108" s="771"/>
      <c r="DP108" s="771"/>
      <c r="DQ108" s="771"/>
      <c r="DR108" s="771"/>
      <c r="DS108" s="771"/>
      <c r="DT108" s="771"/>
      <c r="DU108" s="771"/>
      <c r="DV108" s="771"/>
      <c r="DW108" s="771"/>
      <c r="DX108" s="771"/>
      <c r="DY108" s="771"/>
      <c r="DZ108" s="772"/>
    </row>
    <row r="109" spans="1:131" s="48" customFormat="1" ht="26.25" customHeight="1" x14ac:dyDescent="0.2">
      <c r="A109" s="773" t="s">
        <v>481</v>
      </c>
      <c r="B109" s="774"/>
      <c r="C109" s="774"/>
      <c r="D109" s="774"/>
      <c r="E109" s="774"/>
      <c r="F109" s="774"/>
      <c r="G109" s="774"/>
      <c r="H109" s="774"/>
      <c r="I109" s="774"/>
      <c r="J109" s="774"/>
      <c r="K109" s="774"/>
      <c r="L109" s="774"/>
      <c r="M109" s="774"/>
      <c r="N109" s="774"/>
      <c r="O109" s="774"/>
      <c r="P109" s="774"/>
      <c r="Q109" s="774"/>
      <c r="R109" s="774"/>
      <c r="S109" s="774"/>
      <c r="T109" s="774"/>
      <c r="U109" s="774"/>
      <c r="V109" s="774"/>
      <c r="W109" s="774"/>
      <c r="X109" s="774"/>
      <c r="Y109" s="774"/>
      <c r="Z109" s="775"/>
      <c r="AA109" s="776" t="s">
        <v>482</v>
      </c>
      <c r="AB109" s="774"/>
      <c r="AC109" s="774"/>
      <c r="AD109" s="774"/>
      <c r="AE109" s="775"/>
      <c r="AF109" s="776" t="s">
        <v>483</v>
      </c>
      <c r="AG109" s="774"/>
      <c r="AH109" s="774"/>
      <c r="AI109" s="774"/>
      <c r="AJ109" s="775"/>
      <c r="AK109" s="776" t="s">
        <v>185</v>
      </c>
      <c r="AL109" s="774"/>
      <c r="AM109" s="774"/>
      <c r="AN109" s="774"/>
      <c r="AO109" s="775"/>
      <c r="AP109" s="776" t="s">
        <v>485</v>
      </c>
      <c r="AQ109" s="774"/>
      <c r="AR109" s="774"/>
      <c r="AS109" s="774"/>
      <c r="AT109" s="777"/>
      <c r="AU109" s="773" t="s">
        <v>481</v>
      </c>
      <c r="AV109" s="774"/>
      <c r="AW109" s="774"/>
      <c r="AX109" s="774"/>
      <c r="AY109" s="774"/>
      <c r="AZ109" s="774"/>
      <c r="BA109" s="774"/>
      <c r="BB109" s="774"/>
      <c r="BC109" s="774"/>
      <c r="BD109" s="774"/>
      <c r="BE109" s="774"/>
      <c r="BF109" s="774"/>
      <c r="BG109" s="774"/>
      <c r="BH109" s="774"/>
      <c r="BI109" s="774"/>
      <c r="BJ109" s="774"/>
      <c r="BK109" s="774"/>
      <c r="BL109" s="774"/>
      <c r="BM109" s="774"/>
      <c r="BN109" s="774"/>
      <c r="BO109" s="774"/>
      <c r="BP109" s="775"/>
      <c r="BQ109" s="776" t="s">
        <v>482</v>
      </c>
      <c r="BR109" s="774"/>
      <c r="BS109" s="774"/>
      <c r="BT109" s="774"/>
      <c r="BU109" s="775"/>
      <c r="BV109" s="776" t="s">
        <v>483</v>
      </c>
      <c r="BW109" s="774"/>
      <c r="BX109" s="774"/>
      <c r="BY109" s="774"/>
      <c r="BZ109" s="775"/>
      <c r="CA109" s="776" t="s">
        <v>185</v>
      </c>
      <c r="CB109" s="774"/>
      <c r="CC109" s="774"/>
      <c r="CD109" s="774"/>
      <c r="CE109" s="775"/>
      <c r="CF109" s="778" t="s">
        <v>485</v>
      </c>
      <c r="CG109" s="778"/>
      <c r="CH109" s="778"/>
      <c r="CI109" s="778"/>
      <c r="CJ109" s="778"/>
      <c r="CK109" s="776" t="s">
        <v>96</v>
      </c>
      <c r="CL109" s="774"/>
      <c r="CM109" s="774"/>
      <c r="CN109" s="774"/>
      <c r="CO109" s="774"/>
      <c r="CP109" s="774"/>
      <c r="CQ109" s="774"/>
      <c r="CR109" s="774"/>
      <c r="CS109" s="774"/>
      <c r="CT109" s="774"/>
      <c r="CU109" s="774"/>
      <c r="CV109" s="774"/>
      <c r="CW109" s="774"/>
      <c r="CX109" s="774"/>
      <c r="CY109" s="774"/>
      <c r="CZ109" s="774"/>
      <c r="DA109" s="774"/>
      <c r="DB109" s="774"/>
      <c r="DC109" s="774"/>
      <c r="DD109" s="774"/>
      <c r="DE109" s="774"/>
      <c r="DF109" s="775"/>
      <c r="DG109" s="776" t="s">
        <v>482</v>
      </c>
      <c r="DH109" s="774"/>
      <c r="DI109" s="774"/>
      <c r="DJ109" s="774"/>
      <c r="DK109" s="775"/>
      <c r="DL109" s="776" t="s">
        <v>483</v>
      </c>
      <c r="DM109" s="774"/>
      <c r="DN109" s="774"/>
      <c r="DO109" s="774"/>
      <c r="DP109" s="775"/>
      <c r="DQ109" s="776" t="s">
        <v>185</v>
      </c>
      <c r="DR109" s="774"/>
      <c r="DS109" s="774"/>
      <c r="DT109" s="774"/>
      <c r="DU109" s="775"/>
      <c r="DV109" s="776" t="s">
        <v>485</v>
      </c>
      <c r="DW109" s="774"/>
      <c r="DX109" s="774"/>
      <c r="DY109" s="774"/>
      <c r="DZ109" s="777"/>
    </row>
    <row r="110" spans="1:131" s="48" customFormat="1" ht="26.25" customHeight="1" x14ac:dyDescent="0.2">
      <c r="A110" s="779" t="s">
        <v>332</v>
      </c>
      <c r="B110" s="780"/>
      <c r="C110" s="780"/>
      <c r="D110" s="780"/>
      <c r="E110" s="780"/>
      <c r="F110" s="780"/>
      <c r="G110" s="780"/>
      <c r="H110" s="780"/>
      <c r="I110" s="780"/>
      <c r="J110" s="780"/>
      <c r="K110" s="780"/>
      <c r="L110" s="780"/>
      <c r="M110" s="780"/>
      <c r="N110" s="780"/>
      <c r="O110" s="780"/>
      <c r="P110" s="780"/>
      <c r="Q110" s="780"/>
      <c r="R110" s="780"/>
      <c r="S110" s="780"/>
      <c r="T110" s="780"/>
      <c r="U110" s="780"/>
      <c r="V110" s="780"/>
      <c r="W110" s="780"/>
      <c r="X110" s="780"/>
      <c r="Y110" s="780"/>
      <c r="Z110" s="781"/>
      <c r="AA110" s="782">
        <v>17476619</v>
      </c>
      <c r="AB110" s="783"/>
      <c r="AC110" s="783"/>
      <c r="AD110" s="783"/>
      <c r="AE110" s="784"/>
      <c r="AF110" s="785">
        <v>17929692</v>
      </c>
      <c r="AG110" s="783"/>
      <c r="AH110" s="783"/>
      <c r="AI110" s="783"/>
      <c r="AJ110" s="784"/>
      <c r="AK110" s="785">
        <v>17895507</v>
      </c>
      <c r="AL110" s="783"/>
      <c r="AM110" s="783"/>
      <c r="AN110" s="783"/>
      <c r="AO110" s="784"/>
      <c r="AP110" s="786">
        <v>21.5</v>
      </c>
      <c r="AQ110" s="787"/>
      <c r="AR110" s="787"/>
      <c r="AS110" s="787"/>
      <c r="AT110" s="788"/>
      <c r="AU110" s="844" t="s">
        <v>122</v>
      </c>
      <c r="AV110" s="845"/>
      <c r="AW110" s="845"/>
      <c r="AX110" s="845"/>
      <c r="AY110" s="845"/>
      <c r="AZ110" s="789" t="s">
        <v>486</v>
      </c>
      <c r="BA110" s="780"/>
      <c r="BB110" s="780"/>
      <c r="BC110" s="780"/>
      <c r="BD110" s="780"/>
      <c r="BE110" s="780"/>
      <c r="BF110" s="780"/>
      <c r="BG110" s="780"/>
      <c r="BH110" s="780"/>
      <c r="BI110" s="780"/>
      <c r="BJ110" s="780"/>
      <c r="BK110" s="780"/>
      <c r="BL110" s="780"/>
      <c r="BM110" s="780"/>
      <c r="BN110" s="780"/>
      <c r="BO110" s="780"/>
      <c r="BP110" s="781"/>
      <c r="BQ110" s="790">
        <v>171514333</v>
      </c>
      <c r="BR110" s="791"/>
      <c r="BS110" s="791"/>
      <c r="BT110" s="791"/>
      <c r="BU110" s="791"/>
      <c r="BV110" s="791">
        <v>165350917</v>
      </c>
      <c r="BW110" s="791"/>
      <c r="BX110" s="791"/>
      <c r="BY110" s="791"/>
      <c r="BZ110" s="791"/>
      <c r="CA110" s="791">
        <v>158389935</v>
      </c>
      <c r="CB110" s="791"/>
      <c r="CC110" s="791"/>
      <c r="CD110" s="791"/>
      <c r="CE110" s="791"/>
      <c r="CF110" s="792">
        <v>190.1</v>
      </c>
      <c r="CG110" s="793"/>
      <c r="CH110" s="793"/>
      <c r="CI110" s="793"/>
      <c r="CJ110" s="793"/>
      <c r="CK110" s="850" t="s">
        <v>391</v>
      </c>
      <c r="CL110" s="851"/>
      <c r="CM110" s="789" t="s">
        <v>61</v>
      </c>
      <c r="CN110" s="780"/>
      <c r="CO110" s="780"/>
      <c r="CP110" s="780"/>
      <c r="CQ110" s="780"/>
      <c r="CR110" s="780"/>
      <c r="CS110" s="780"/>
      <c r="CT110" s="780"/>
      <c r="CU110" s="780"/>
      <c r="CV110" s="780"/>
      <c r="CW110" s="780"/>
      <c r="CX110" s="780"/>
      <c r="CY110" s="780"/>
      <c r="CZ110" s="780"/>
      <c r="DA110" s="780"/>
      <c r="DB110" s="780"/>
      <c r="DC110" s="780"/>
      <c r="DD110" s="780"/>
      <c r="DE110" s="780"/>
      <c r="DF110" s="781"/>
      <c r="DG110" s="790" t="s">
        <v>196</v>
      </c>
      <c r="DH110" s="791"/>
      <c r="DI110" s="791"/>
      <c r="DJ110" s="791"/>
      <c r="DK110" s="791"/>
      <c r="DL110" s="791" t="s">
        <v>196</v>
      </c>
      <c r="DM110" s="791"/>
      <c r="DN110" s="791"/>
      <c r="DO110" s="791"/>
      <c r="DP110" s="791"/>
      <c r="DQ110" s="791" t="s">
        <v>196</v>
      </c>
      <c r="DR110" s="791"/>
      <c r="DS110" s="791"/>
      <c r="DT110" s="791"/>
      <c r="DU110" s="791"/>
      <c r="DV110" s="794" t="s">
        <v>196</v>
      </c>
      <c r="DW110" s="794"/>
      <c r="DX110" s="794"/>
      <c r="DY110" s="794"/>
      <c r="DZ110" s="795"/>
    </row>
    <row r="111" spans="1:131" s="48" customFormat="1" ht="26.25" customHeight="1" x14ac:dyDescent="0.2">
      <c r="A111" s="796" t="s">
        <v>459</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797"/>
      <c r="AA111" s="798" t="s">
        <v>196</v>
      </c>
      <c r="AB111" s="799"/>
      <c r="AC111" s="799"/>
      <c r="AD111" s="799"/>
      <c r="AE111" s="800"/>
      <c r="AF111" s="801" t="s">
        <v>196</v>
      </c>
      <c r="AG111" s="799"/>
      <c r="AH111" s="799"/>
      <c r="AI111" s="799"/>
      <c r="AJ111" s="800"/>
      <c r="AK111" s="801" t="s">
        <v>196</v>
      </c>
      <c r="AL111" s="799"/>
      <c r="AM111" s="799"/>
      <c r="AN111" s="799"/>
      <c r="AO111" s="800"/>
      <c r="AP111" s="802" t="s">
        <v>196</v>
      </c>
      <c r="AQ111" s="803"/>
      <c r="AR111" s="803"/>
      <c r="AS111" s="803"/>
      <c r="AT111" s="804"/>
      <c r="AU111" s="846"/>
      <c r="AV111" s="847"/>
      <c r="AW111" s="847"/>
      <c r="AX111" s="847"/>
      <c r="AY111" s="847"/>
      <c r="AZ111" s="805" t="s">
        <v>487</v>
      </c>
      <c r="BA111" s="806"/>
      <c r="BB111" s="806"/>
      <c r="BC111" s="806"/>
      <c r="BD111" s="806"/>
      <c r="BE111" s="806"/>
      <c r="BF111" s="806"/>
      <c r="BG111" s="806"/>
      <c r="BH111" s="806"/>
      <c r="BI111" s="806"/>
      <c r="BJ111" s="806"/>
      <c r="BK111" s="806"/>
      <c r="BL111" s="806"/>
      <c r="BM111" s="806"/>
      <c r="BN111" s="806"/>
      <c r="BO111" s="806"/>
      <c r="BP111" s="807"/>
      <c r="BQ111" s="808" t="s">
        <v>196</v>
      </c>
      <c r="BR111" s="809"/>
      <c r="BS111" s="809"/>
      <c r="BT111" s="809"/>
      <c r="BU111" s="809"/>
      <c r="BV111" s="809" t="s">
        <v>196</v>
      </c>
      <c r="BW111" s="809"/>
      <c r="BX111" s="809"/>
      <c r="BY111" s="809"/>
      <c r="BZ111" s="809"/>
      <c r="CA111" s="809" t="s">
        <v>196</v>
      </c>
      <c r="CB111" s="809"/>
      <c r="CC111" s="809"/>
      <c r="CD111" s="809"/>
      <c r="CE111" s="809"/>
      <c r="CF111" s="810" t="s">
        <v>196</v>
      </c>
      <c r="CG111" s="811"/>
      <c r="CH111" s="811"/>
      <c r="CI111" s="811"/>
      <c r="CJ111" s="811"/>
      <c r="CK111" s="852"/>
      <c r="CL111" s="853"/>
      <c r="CM111" s="805" t="s">
        <v>134</v>
      </c>
      <c r="CN111" s="806"/>
      <c r="CO111" s="806"/>
      <c r="CP111" s="806"/>
      <c r="CQ111" s="806"/>
      <c r="CR111" s="806"/>
      <c r="CS111" s="806"/>
      <c r="CT111" s="806"/>
      <c r="CU111" s="806"/>
      <c r="CV111" s="806"/>
      <c r="CW111" s="806"/>
      <c r="CX111" s="806"/>
      <c r="CY111" s="806"/>
      <c r="CZ111" s="806"/>
      <c r="DA111" s="806"/>
      <c r="DB111" s="806"/>
      <c r="DC111" s="806"/>
      <c r="DD111" s="806"/>
      <c r="DE111" s="806"/>
      <c r="DF111" s="807"/>
      <c r="DG111" s="808" t="s">
        <v>196</v>
      </c>
      <c r="DH111" s="809"/>
      <c r="DI111" s="809"/>
      <c r="DJ111" s="809"/>
      <c r="DK111" s="809"/>
      <c r="DL111" s="809" t="s">
        <v>196</v>
      </c>
      <c r="DM111" s="809"/>
      <c r="DN111" s="809"/>
      <c r="DO111" s="809"/>
      <c r="DP111" s="809"/>
      <c r="DQ111" s="809" t="s">
        <v>196</v>
      </c>
      <c r="DR111" s="809"/>
      <c r="DS111" s="809"/>
      <c r="DT111" s="809"/>
      <c r="DU111" s="809"/>
      <c r="DV111" s="812" t="s">
        <v>196</v>
      </c>
      <c r="DW111" s="812"/>
      <c r="DX111" s="812"/>
      <c r="DY111" s="812"/>
      <c r="DZ111" s="813"/>
    </row>
    <row r="112" spans="1:131" s="48" customFormat="1" ht="26.25" customHeight="1" x14ac:dyDescent="0.2">
      <c r="A112" s="962" t="s">
        <v>154</v>
      </c>
      <c r="B112" s="963"/>
      <c r="C112" s="806" t="s">
        <v>489</v>
      </c>
      <c r="D112" s="806"/>
      <c r="E112" s="806"/>
      <c r="F112" s="806"/>
      <c r="G112" s="806"/>
      <c r="H112" s="806"/>
      <c r="I112" s="806"/>
      <c r="J112" s="806"/>
      <c r="K112" s="806"/>
      <c r="L112" s="806"/>
      <c r="M112" s="806"/>
      <c r="N112" s="806"/>
      <c r="O112" s="806"/>
      <c r="P112" s="806"/>
      <c r="Q112" s="806"/>
      <c r="R112" s="806"/>
      <c r="S112" s="806"/>
      <c r="T112" s="806"/>
      <c r="U112" s="806"/>
      <c r="V112" s="806"/>
      <c r="W112" s="806"/>
      <c r="X112" s="806"/>
      <c r="Y112" s="806"/>
      <c r="Z112" s="807"/>
      <c r="AA112" s="798" t="s">
        <v>196</v>
      </c>
      <c r="AB112" s="799"/>
      <c r="AC112" s="799"/>
      <c r="AD112" s="799"/>
      <c r="AE112" s="800"/>
      <c r="AF112" s="801" t="s">
        <v>196</v>
      </c>
      <c r="AG112" s="799"/>
      <c r="AH112" s="799"/>
      <c r="AI112" s="799"/>
      <c r="AJ112" s="800"/>
      <c r="AK112" s="801" t="s">
        <v>196</v>
      </c>
      <c r="AL112" s="799"/>
      <c r="AM112" s="799"/>
      <c r="AN112" s="799"/>
      <c r="AO112" s="800"/>
      <c r="AP112" s="802" t="s">
        <v>196</v>
      </c>
      <c r="AQ112" s="803"/>
      <c r="AR112" s="803"/>
      <c r="AS112" s="803"/>
      <c r="AT112" s="804"/>
      <c r="AU112" s="846"/>
      <c r="AV112" s="847"/>
      <c r="AW112" s="847"/>
      <c r="AX112" s="847"/>
      <c r="AY112" s="847"/>
      <c r="AZ112" s="805" t="s">
        <v>272</v>
      </c>
      <c r="BA112" s="806"/>
      <c r="BB112" s="806"/>
      <c r="BC112" s="806"/>
      <c r="BD112" s="806"/>
      <c r="BE112" s="806"/>
      <c r="BF112" s="806"/>
      <c r="BG112" s="806"/>
      <c r="BH112" s="806"/>
      <c r="BI112" s="806"/>
      <c r="BJ112" s="806"/>
      <c r="BK112" s="806"/>
      <c r="BL112" s="806"/>
      <c r="BM112" s="806"/>
      <c r="BN112" s="806"/>
      <c r="BO112" s="806"/>
      <c r="BP112" s="807"/>
      <c r="BQ112" s="808">
        <v>30523456</v>
      </c>
      <c r="BR112" s="809"/>
      <c r="BS112" s="809"/>
      <c r="BT112" s="809"/>
      <c r="BU112" s="809"/>
      <c r="BV112" s="809">
        <v>32021661</v>
      </c>
      <c r="BW112" s="809"/>
      <c r="BX112" s="809"/>
      <c r="BY112" s="809"/>
      <c r="BZ112" s="809"/>
      <c r="CA112" s="809">
        <v>31711001</v>
      </c>
      <c r="CB112" s="809"/>
      <c r="CC112" s="809"/>
      <c r="CD112" s="809"/>
      <c r="CE112" s="809"/>
      <c r="CF112" s="810">
        <v>38.1</v>
      </c>
      <c r="CG112" s="811"/>
      <c r="CH112" s="811"/>
      <c r="CI112" s="811"/>
      <c r="CJ112" s="811"/>
      <c r="CK112" s="852"/>
      <c r="CL112" s="853"/>
      <c r="CM112" s="805" t="s">
        <v>399</v>
      </c>
      <c r="CN112" s="806"/>
      <c r="CO112" s="806"/>
      <c r="CP112" s="806"/>
      <c r="CQ112" s="806"/>
      <c r="CR112" s="806"/>
      <c r="CS112" s="806"/>
      <c r="CT112" s="806"/>
      <c r="CU112" s="806"/>
      <c r="CV112" s="806"/>
      <c r="CW112" s="806"/>
      <c r="CX112" s="806"/>
      <c r="CY112" s="806"/>
      <c r="CZ112" s="806"/>
      <c r="DA112" s="806"/>
      <c r="DB112" s="806"/>
      <c r="DC112" s="806"/>
      <c r="DD112" s="806"/>
      <c r="DE112" s="806"/>
      <c r="DF112" s="807"/>
      <c r="DG112" s="808" t="s">
        <v>196</v>
      </c>
      <c r="DH112" s="809"/>
      <c r="DI112" s="809"/>
      <c r="DJ112" s="809"/>
      <c r="DK112" s="809"/>
      <c r="DL112" s="809" t="s">
        <v>196</v>
      </c>
      <c r="DM112" s="809"/>
      <c r="DN112" s="809"/>
      <c r="DO112" s="809"/>
      <c r="DP112" s="809"/>
      <c r="DQ112" s="809" t="s">
        <v>196</v>
      </c>
      <c r="DR112" s="809"/>
      <c r="DS112" s="809"/>
      <c r="DT112" s="809"/>
      <c r="DU112" s="809"/>
      <c r="DV112" s="812" t="s">
        <v>196</v>
      </c>
      <c r="DW112" s="812"/>
      <c r="DX112" s="812"/>
      <c r="DY112" s="812"/>
      <c r="DZ112" s="813"/>
    </row>
    <row r="113" spans="1:130" s="48" customFormat="1" ht="26.25" customHeight="1" x14ac:dyDescent="0.2">
      <c r="A113" s="964"/>
      <c r="B113" s="965"/>
      <c r="C113" s="806" t="s">
        <v>492</v>
      </c>
      <c r="D113" s="806"/>
      <c r="E113" s="806"/>
      <c r="F113" s="806"/>
      <c r="G113" s="806"/>
      <c r="H113" s="806"/>
      <c r="I113" s="806"/>
      <c r="J113" s="806"/>
      <c r="K113" s="806"/>
      <c r="L113" s="806"/>
      <c r="M113" s="806"/>
      <c r="N113" s="806"/>
      <c r="O113" s="806"/>
      <c r="P113" s="806"/>
      <c r="Q113" s="806"/>
      <c r="R113" s="806"/>
      <c r="S113" s="806"/>
      <c r="T113" s="806"/>
      <c r="U113" s="806"/>
      <c r="V113" s="806"/>
      <c r="W113" s="806"/>
      <c r="X113" s="806"/>
      <c r="Y113" s="806"/>
      <c r="Z113" s="807"/>
      <c r="AA113" s="798">
        <v>3114958</v>
      </c>
      <c r="AB113" s="799"/>
      <c r="AC113" s="799"/>
      <c r="AD113" s="799"/>
      <c r="AE113" s="800"/>
      <c r="AF113" s="801">
        <v>3017763</v>
      </c>
      <c r="AG113" s="799"/>
      <c r="AH113" s="799"/>
      <c r="AI113" s="799"/>
      <c r="AJ113" s="800"/>
      <c r="AK113" s="801">
        <v>2939188</v>
      </c>
      <c r="AL113" s="799"/>
      <c r="AM113" s="799"/>
      <c r="AN113" s="799"/>
      <c r="AO113" s="800"/>
      <c r="AP113" s="802">
        <v>3.5</v>
      </c>
      <c r="AQ113" s="803"/>
      <c r="AR113" s="803"/>
      <c r="AS113" s="803"/>
      <c r="AT113" s="804"/>
      <c r="AU113" s="846"/>
      <c r="AV113" s="847"/>
      <c r="AW113" s="847"/>
      <c r="AX113" s="847"/>
      <c r="AY113" s="847"/>
      <c r="AZ113" s="805" t="s">
        <v>202</v>
      </c>
      <c r="BA113" s="806"/>
      <c r="BB113" s="806"/>
      <c r="BC113" s="806"/>
      <c r="BD113" s="806"/>
      <c r="BE113" s="806"/>
      <c r="BF113" s="806"/>
      <c r="BG113" s="806"/>
      <c r="BH113" s="806"/>
      <c r="BI113" s="806"/>
      <c r="BJ113" s="806"/>
      <c r="BK113" s="806"/>
      <c r="BL113" s="806"/>
      <c r="BM113" s="806"/>
      <c r="BN113" s="806"/>
      <c r="BO113" s="806"/>
      <c r="BP113" s="807"/>
      <c r="BQ113" s="808" t="s">
        <v>196</v>
      </c>
      <c r="BR113" s="809"/>
      <c r="BS113" s="809"/>
      <c r="BT113" s="809"/>
      <c r="BU113" s="809"/>
      <c r="BV113" s="809" t="s">
        <v>196</v>
      </c>
      <c r="BW113" s="809"/>
      <c r="BX113" s="809"/>
      <c r="BY113" s="809"/>
      <c r="BZ113" s="809"/>
      <c r="CA113" s="809" t="s">
        <v>196</v>
      </c>
      <c r="CB113" s="809"/>
      <c r="CC113" s="809"/>
      <c r="CD113" s="809"/>
      <c r="CE113" s="809"/>
      <c r="CF113" s="810" t="s">
        <v>196</v>
      </c>
      <c r="CG113" s="811"/>
      <c r="CH113" s="811"/>
      <c r="CI113" s="811"/>
      <c r="CJ113" s="811"/>
      <c r="CK113" s="852"/>
      <c r="CL113" s="853"/>
      <c r="CM113" s="805" t="s">
        <v>409</v>
      </c>
      <c r="CN113" s="806"/>
      <c r="CO113" s="806"/>
      <c r="CP113" s="806"/>
      <c r="CQ113" s="806"/>
      <c r="CR113" s="806"/>
      <c r="CS113" s="806"/>
      <c r="CT113" s="806"/>
      <c r="CU113" s="806"/>
      <c r="CV113" s="806"/>
      <c r="CW113" s="806"/>
      <c r="CX113" s="806"/>
      <c r="CY113" s="806"/>
      <c r="CZ113" s="806"/>
      <c r="DA113" s="806"/>
      <c r="DB113" s="806"/>
      <c r="DC113" s="806"/>
      <c r="DD113" s="806"/>
      <c r="DE113" s="806"/>
      <c r="DF113" s="807"/>
      <c r="DG113" s="798" t="s">
        <v>196</v>
      </c>
      <c r="DH113" s="799"/>
      <c r="DI113" s="799"/>
      <c r="DJ113" s="799"/>
      <c r="DK113" s="800"/>
      <c r="DL113" s="801" t="s">
        <v>196</v>
      </c>
      <c r="DM113" s="799"/>
      <c r="DN113" s="799"/>
      <c r="DO113" s="799"/>
      <c r="DP113" s="800"/>
      <c r="DQ113" s="801" t="s">
        <v>196</v>
      </c>
      <c r="DR113" s="799"/>
      <c r="DS113" s="799"/>
      <c r="DT113" s="799"/>
      <c r="DU113" s="800"/>
      <c r="DV113" s="802" t="s">
        <v>196</v>
      </c>
      <c r="DW113" s="803"/>
      <c r="DX113" s="803"/>
      <c r="DY113" s="803"/>
      <c r="DZ113" s="804"/>
    </row>
    <row r="114" spans="1:130" s="48" customFormat="1" ht="26.25" customHeight="1" x14ac:dyDescent="0.2">
      <c r="A114" s="964"/>
      <c r="B114" s="965"/>
      <c r="C114" s="806" t="s">
        <v>493</v>
      </c>
      <c r="D114" s="806"/>
      <c r="E114" s="806"/>
      <c r="F114" s="806"/>
      <c r="G114" s="806"/>
      <c r="H114" s="806"/>
      <c r="I114" s="806"/>
      <c r="J114" s="806"/>
      <c r="K114" s="806"/>
      <c r="L114" s="806"/>
      <c r="M114" s="806"/>
      <c r="N114" s="806"/>
      <c r="O114" s="806"/>
      <c r="P114" s="806"/>
      <c r="Q114" s="806"/>
      <c r="R114" s="806"/>
      <c r="S114" s="806"/>
      <c r="T114" s="806"/>
      <c r="U114" s="806"/>
      <c r="V114" s="806"/>
      <c r="W114" s="806"/>
      <c r="X114" s="806"/>
      <c r="Y114" s="806"/>
      <c r="Z114" s="807"/>
      <c r="AA114" s="798" t="s">
        <v>196</v>
      </c>
      <c r="AB114" s="799"/>
      <c r="AC114" s="799"/>
      <c r="AD114" s="799"/>
      <c r="AE114" s="800"/>
      <c r="AF114" s="801" t="s">
        <v>196</v>
      </c>
      <c r="AG114" s="799"/>
      <c r="AH114" s="799"/>
      <c r="AI114" s="799"/>
      <c r="AJ114" s="800"/>
      <c r="AK114" s="801" t="s">
        <v>196</v>
      </c>
      <c r="AL114" s="799"/>
      <c r="AM114" s="799"/>
      <c r="AN114" s="799"/>
      <c r="AO114" s="800"/>
      <c r="AP114" s="802" t="s">
        <v>196</v>
      </c>
      <c r="AQ114" s="803"/>
      <c r="AR114" s="803"/>
      <c r="AS114" s="803"/>
      <c r="AT114" s="804"/>
      <c r="AU114" s="846"/>
      <c r="AV114" s="847"/>
      <c r="AW114" s="847"/>
      <c r="AX114" s="847"/>
      <c r="AY114" s="847"/>
      <c r="AZ114" s="805" t="s">
        <v>494</v>
      </c>
      <c r="BA114" s="806"/>
      <c r="BB114" s="806"/>
      <c r="BC114" s="806"/>
      <c r="BD114" s="806"/>
      <c r="BE114" s="806"/>
      <c r="BF114" s="806"/>
      <c r="BG114" s="806"/>
      <c r="BH114" s="806"/>
      <c r="BI114" s="806"/>
      <c r="BJ114" s="806"/>
      <c r="BK114" s="806"/>
      <c r="BL114" s="806"/>
      <c r="BM114" s="806"/>
      <c r="BN114" s="806"/>
      <c r="BO114" s="806"/>
      <c r="BP114" s="807"/>
      <c r="BQ114" s="808">
        <v>14773799</v>
      </c>
      <c r="BR114" s="809"/>
      <c r="BS114" s="809"/>
      <c r="BT114" s="809"/>
      <c r="BU114" s="809"/>
      <c r="BV114" s="809">
        <v>15220872</v>
      </c>
      <c r="BW114" s="809"/>
      <c r="BX114" s="809"/>
      <c r="BY114" s="809"/>
      <c r="BZ114" s="809"/>
      <c r="CA114" s="809">
        <v>15626539</v>
      </c>
      <c r="CB114" s="809"/>
      <c r="CC114" s="809"/>
      <c r="CD114" s="809"/>
      <c r="CE114" s="809"/>
      <c r="CF114" s="810">
        <v>18.8</v>
      </c>
      <c r="CG114" s="811"/>
      <c r="CH114" s="811"/>
      <c r="CI114" s="811"/>
      <c r="CJ114" s="811"/>
      <c r="CK114" s="852"/>
      <c r="CL114" s="853"/>
      <c r="CM114" s="805" t="s">
        <v>495</v>
      </c>
      <c r="CN114" s="806"/>
      <c r="CO114" s="806"/>
      <c r="CP114" s="806"/>
      <c r="CQ114" s="806"/>
      <c r="CR114" s="806"/>
      <c r="CS114" s="806"/>
      <c r="CT114" s="806"/>
      <c r="CU114" s="806"/>
      <c r="CV114" s="806"/>
      <c r="CW114" s="806"/>
      <c r="CX114" s="806"/>
      <c r="CY114" s="806"/>
      <c r="CZ114" s="806"/>
      <c r="DA114" s="806"/>
      <c r="DB114" s="806"/>
      <c r="DC114" s="806"/>
      <c r="DD114" s="806"/>
      <c r="DE114" s="806"/>
      <c r="DF114" s="807"/>
      <c r="DG114" s="798" t="s">
        <v>196</v>
      </c>
      <c r="DH114" s="799"/>
      <c r="DI114" s="799"/>
      <c r="DJ114" s="799"/>
      <c r="DK114" s="800"/>
      <c r="DL114" s="801" t="s">
        <v>196</v>
      </c>
      <c r="DM114" s="799"/>
      <c r="DN114" s="799"/>
      <c r="DO114" s="799"/>
      <c r="DP114" s="800"/>
      <c r="DQ114" s="801" t="s">
        <v>196</v>
      </c>
      <c r="DR114" s="799"/>
      <c r="DS114" s="799"/>
      <c r="DT114" s="799"/>
      <c r="DU114" s="800"/>
      <c r="DV114" s="802" t="s">
        <v>196</v>
      </c>
      <c r="DW114" s="803"/>
      <c r="DX114" s="803"/>
      <c r="DY114" s="803"/>
      <c r="DZ114" s="804"/>
    </row>
    <row r="115" spans="1:130" s="48" customFormat="1" ht="26.25" customHeight="1" x14ac:dyDescent="0.2">
      <c r="A115" s="964"/>
      <c r="B115" s="965"/>
      <c r="C115" s="806" t="s">
        <v>379</v>
      </c>
      <c r="D115" s="806"/>
      <c r="E115" s="806"/>
      <c r="F115" s="806"/>
      <c r="G115" s="806"/>
      <c r="H115" s="806"/>
      <c r="I115" s="806"/>
      <c r="J115" s="806"/>
      <c r="K115" s="806"/>
      <c r="L115" s="806"/>
      <c r="M115" s="806"/>
      <c r="N115" s="806"/>
      <c r="O115" s="806"/>
      <c r="P115" s="806"/>
      <c r="Q115" s="806"/>
      <c r="R115" s="806"/>
      <c r="S115" s="806"/>
      <c r="T115" s="806"/>
      <c r="U115" s="806"/>
      <c r="V115" s="806"/>
      <c r="W115" s="806"/>
      <c r="X115" s="806"/>
      <c r="Y115" s="806"/>
      <c r="Z115" s="807"/>
      <c r="AA115" s="798">
        <v>7049</v>
      </c>
      <c r="AB115" s="799"/>
      <c r="AC115" s="799"/>
      <c r="AD115" s="799"/>
      <c r="AE115" s="800"/>
      <c r="AF115" s="801">
        <v>12490</v>
      </c>
      <c r="AG115" s="799"/>
      <c r="AH115" s="799"/>
      <c r="AI115" s="799"/>
      <c r="AJ115" s="800"/>
      <c r="AK115" s="801">
        <v>4533</v>
      </c>
      <c r="AL115" s="799"/>
      <c r="AM115" s="799"/>
      <c r="AN115" s="799"/>
      <c r="AO115" s="800"/>
      <c r="AP115" s="802">
        <v>0</v>
      </c>
      <c r="AQ115" s="803"/>
      <c r="AR115" s="803"/>
      <c r="AS115" s="803"/>
      <c r="AT115" s="804"/>
      <c r="AU115" s="846"/>
      <c r="AV115" s="847"/>
      <c r="AW115" s="847"/>
      <c r="AX115" s="847"/>
      <c r="AY115" s="847"/>
      <c r="AZ115" s="805" t="s">
        <v>351</v>
      </c>
      <c r="BA115" s="806"/>
      <c r="BB115" s="806"/>
      <c r="BC115" s="806"/>
      <c r="BD115" s="806"/>
      <c r="BE115" s="806"/>
      <c r="BF115" s="806"/>
      <c r="BG115" s="806"/>
      <c r="BH115" s="806"/>
      <c r="BI115" s="806"/>
      <c r="BJ115" s="806"/>
      <c r="BK115" s="806"/>
      <c r="BL115" s="806"/>
      <c r="BM115" s="806"/>
      <c r="BN115" s="806"/>
      <c r="BO115" s="806"/>
      <c r="BP115" s="807"/>
      <c r="BQ115" s="808" t="s">
        <v>196</v>
      </c>
      <c r="BR115" s="809"/>
      <c r="BS115" s="809"/>
      <c r="BT115" s="809"/>
      <c r="BU115" s="809"/>
      <c r="BV115" s="809" t="s">
        <v>196</v>
      </c>
      <c r="BW115" s="809"/>
      <c r="BX115" s="809"/>
      <c r="BY115" s="809"/>
      <c r="BZ115" s="809"/>
      <c r="CA115" s="809" t="s">
        <v>196</v>
      </c>
      <c r="CB115" s="809"/>
      <c r="CC115" s="809"/>
      <c r="CD115" s="809"/>
      <c r="CE115" s="809"/>
      <c r="CF115" s="810" t="s">
        <v>196</v>
      </c>
      <c r="CG115" s="811"/>
      <c r="CH115" s="811"/>
      <c r="CI115" s="811"/>
      <c r="CJ115" s="811"/>
      <c r="CK115" s="852"/>
      <c r="CL115" s="853"/>
      <c r="CM115" s="805" t="s">
        <v>32</v>
      </c>
      <c r="CN115" s="806"/>
      <c r="CO115" s="806"/>
      <c r="CP115" s="806"/>
      <c r="CQ115" s="806"/>
      <c r="CR115" s="806"/>
      <c r="CS115" s="806"/>
      <c r="CT115" s="806"/>
      <c r="CU115" s="806"/>
      <c r="CV115" s="806"/>
      <c r="CW115" s="806"/>
      <c r="CX115" s="806"/>
      <c r="CY115" s="806"/>
      <c r="CZ115" s="806"/>
      <c r="DA115" s="806"/>
      <c r="DB115" s="806"/>
      <c r="DC115" s="806"/>
      <c r="DD115" s="806"/>
      <c r="DE115" s="806"/>
      <c r="DF115" s="807"/>
      <c r="DG115" s="798" t="s">
        <v>196</v>
      </c>
      <c r="DH115" s="799"/>
      <c r="DI115" s="799"/>
      <c r="DJ115" s="799"/>
      <c r="DK115" s="800"/>
      <c r="DL115" s="801" t="s">
        <v>196</v>
      </c>
      <c r="DM115" s="799"/>
      <c r="DN115" s="799"/>
      <c r="DO115" s="799"/>
      <c r="DP115" s="800"/>
      <c r="DQ115" s="801" t="s">
        <v>196</v>
      </c>
      <c r="DR115" s="799"/>
      <c r="DS115" s="799"/>
      <c r="DT115" s="799"/>
      <c r="DU115" s="800"/>
      <c r="DV115" s="802" t="s">
        <v>196</v>
      </c>
      <c r="DW115" s="803"/>
      <c r="DX115" s="803"/>
      <c r="DY115" s="803"/>
      <c r="DZ115" s="804"/>
    </row>
    <row r="116" spans="1:130" s="48" customFormat="1" ht="26.25" customHeight="1" x14ac:dyDescent="0.2">
      <c r="A116" s="966"/>
      <c r="B116" s="967"/>
      <c r="C116" s="829" t="s">
        <v>1</v>
      </c>
      <c r="D116" s="829"/>
      <c r="E116" s="829"/>
      <c r="F116" s="829"/>
      <c r="G116" s="829"/>
      <c r="H116" s="829"/>
      <c r="I116" s="829"/>
      <c r="J116" s="829"/>
      <c r="K116" s="829"/>
      <c r="L116" s="829"/>
      <c r="M116" s="829"/>
      <c r="N116" s="829"/>
      <c r="O116" s="829"/>
      <c r="P116" s="829"/>
      <c r="Q116" s="829"/>
      <c r="R116" s="829"/>
      <c r="S116" s="829"/>
      <c r="T116" s="829"/>
      <c r="U116" s="829"/>
      <c r="V116" s="829"/>
      <c r="W116" s="829"/>
      <c r="X116" s="829"/>
      <c r="Y116" s="829"/>
      <c r="Z116" s="830"/>
      <c r="AA116" s="798">
        <v>27</v>
      </c>
      <c r="AB116" s="799"/>
      <c r="AC116" s="799"/>
      <c r="AD116" s="799"/>
      <c r="AE116" s="800"/>
      <c r="AF116" s="801">
        <v>142</v>
      </c>
      <c r="AG116" s="799"/>
      <c r="AH116" s="799"/>
      <c r="AI116" s="799"/>
      <c r="AJ116" s="800"/>
      <c r="AK116" s="801">
        <v>881</v>
      </c>
      <c r="AL116" s="799"/>
      <c r="AM116" s="799"/>
      <c r="AN116" s="799"/>
      <c r="AO116" s="800"/>
      <c r="AP116" s="802">
        <v>0</v>
      </c>
      <c r="AQ116" s="803"/>
      <c r="AR116" s="803"/>
      <c r="AS116" s="803"/>
      <c r="AT116" s="804"/>
      <c r="AU116" s="846"/>
      <c r="AV116" s="847"/>
      <c r="AW116" s="847"/>
      <c r="AX116" s="847"/>
      <c r="AY116" s="847"/>
      <c r="AZ116" s="814" t="s">
        <v>220</v>
      </c>
      <c r="BA116" s="815"/>
      <c r="BB116" s="815"/>
      <c r="BC116" s="815"/>
      <c r="BD116" s="815"/>
      <c r="BE116" s="815"/>
      <c r="BF116" s="815"/>
      <c r="BG116" s="815"/>
      <c r="BH116" s="815"/>
      <c r="BI116" s="815"/>
      <c r="BJ116" s="815"/>
      <c r="BK116" s="815"/>
      <c r="BL116" s="815"/>
      <c r="BM116" s="815"/>
      <c r="BN116" s="815"/>
      <c r="BO116" s="815"/>
      <c r="BP116" s="816"/>
      <c r="BQ116" s="808" t="s">
        <v>196</v>
      </c>
      <c r="BR116" s="809"/>
      <c r="BS116" s="809"/>
      <c r="BT116" s="809"/>
      <c r="BU116" s="809"/>
      <c r="BV116" s="809" t="s">
        <v>196</v>
      </c>
      <c r="BW116" s="809"/>
      <c r="BX116" s="809"/>
      <c r="BY116" s="809"/>
      <c r="BZ116" s="809"/>
      <c r="CA116" s="809" t="s">
        <v>196</v>
      </c>
      <c r="CB116" s="809"/>
      <c r="CC116" s="809"/>
      <c r="CD116" s="809"/>
      <c r="CE116" s="809"/>
      <c r="CF116" s="810" t="s">
        <v>196</v>
      </c>
      <c r="CG116" s="811"/>
      <c r="CH116" s="811"/>
      <c r="CI116" s="811"/>
      <c r="CJ116" s="811"/>
      <c r="CK116" s="852"/>
      <c r="CL116" s="853"/>
      <c r="CM116" s="805" t="s">
        <v>12</v>
      </c>
      <c r="CN116" s="806"/>
      <c r="CO116" s="806"/>
      <c r="CP116" s="806"/>
      <c r="CQ116" s="806"/>
      <c r="CR116" s="806"/>
      <c r="CS116" s="806"/>
      <c r="CT116" s="806"/>
      <c r="CU116" s="806"/>
      <c r="CV116" s="806"/>
      <c r="CW116" s="806"/>
      <c r="CX116" s="806"/>
      <c r="CY116" s="806"/>
      <c r="CZ116" s="806"/>
      <c r="DA116" s="806"/>
      <c r="DB116" s="806"/>
      <c r="DC116" s="806"/>
      <c r="DD116" s="806"/>
      <c r="DE116" s="806"/>
      <c r="DF116" s="807"/>
      <c r="DG116" s="798" t="s">
        <v>196</v>
      </c>
      <c r="DH116" s="799"/>
      <c r="DI116" s="799"/>
      <c r="DJ116" s="799"/>
      <c r="DK116" s="800"/>
      <c r="DL116" s="801" t="s">
        <v>196</v>
      </c>
      <c r="DM116" s="799"/>
      <c r="DN116" s="799"/>
      <c r="DO116" s="799"/>
      <c r="DP116" s="800"/>
      <c r="DQ116" s="801" t="s">
        <v>196</v>
      </c>
      <c r="DR116" s="799"/>
      <c r="DS116" s="799"/>
      <c r="DT116" s="799"/>
      <c r="DU116" s="800"/>
      <c r="DV116" s="802" t="s">
        <v>196</v>
      </c>
      <c r="DW116" s="803"/>
      <c r="DX116" s="803"/>
      <c r="DY116" s="803"/>
      <c r="DZ116" s="804"/>
    </row>
    <row r="117" spans="1:130" s="48" customFormat="1" ht="26.25" customHeight="1" x14ac:dyDescent="0.2">
      <c r="A117" s="773" t="s">
        <v>276</v>
      </c>
      <c r="B117" s="774"/>
      <c r="C117" s="774"/>
      <c r="D117" s="774"/>
      <c r="E117" s="774"/>
      <c r="F117" s="774"/>
      <c r="G117" s="774"/>
      <c r="H117" s="774"/>
      <c r="I117" s="774"/>
      <c r="J117" s="774"/>
      <c r="K117" s="774"/>
      <c r="L117" s="774"/>
      <c r="M117" s="774"/>
      <c r="N117" s="774"/>
      <c r="O117" s="774"/>
      <c r="P117" s="774"/>
      <c r="Q117" s="774"/>
      <c r="R117" s="774"/>
      <c r="S117" s="774"/>
      <c r="T117" s="774"/>
      <c r="U117" s="774"/>
      <c r="V117" s="774"/>
      <c r="W117" s="774"/>
      <c r="X117" s="774"/>
      <c r="Y117" s="817" t="s">
        <v>327</v>
      </c>
      <c r="Z117" s="775"/>
      <c r="AA117" s="818">
        <v>20598653</v>
      </c>
      <c r="AB117" s="819"/>
      <c r="AC117" s="819"/>
      <c r="AD117" s="819"/>
      <c r="AE117" s="820"/>
      <c r="AF117" s="821">
        <v>20960087</v>
      </c>
      <c r="AG117" s="819"/>
      <c r="AH117" s="819"/>
      <c r="AI117" s="819"/>
      <c r="AJ117" s="820"/>
      <c r="AK117" s="821">
        <v>20840109</v>
      </c>
      <c r="AL117" s="819"/>
      <c r="AM117" s="819"/>
      <c r="AN117" s="819"/>
      <c r="AO117" s="820"/>
      <c r="AP117" s="822"/>
      <c r="AQ117" s="823"/>
      <c r="AR117" s="823"/>
      <c r="AS117" s="823"/>
      <c r="AT117" s="824"/>
      <c r="AU117" s="846"/>
      <c r="AV117" s="847"/>
      <c r="AW117" s="847"/>
      <c r="AX117" s="847"/>
      <c r="AY117" s="847"/>
      <c r="AZ117" s="825" t="s">
        <v>496</v>
      </c>
      <c r="BA117" s="826"/>
      <c r="BB117" s="826"/>
      <c r="BC117" s="826"/>
      <c r="BD117" s="826"/>
      <c r="BE117" s="826"/>
      <c r="BF117" s="826"/>
      <c r="BG117" s="826"/>
      <c r="BH117" s="826"/>
      <c r="BI117" s="826"/>
      <c r="BJ117" s="826"/>
      <c r="BK117" s="826"/>
      <c r="BL117" s="826"/>
      <c r="BM117" s="826"/>
      <c r="BN117" s="826"/>
      <c r="BO117" s="826"/>
      <c r="BP117" s="827"/>
      <c r="BQ117" s="808" t="s">
        <v>196</v>
      </c>
      <c r="BR117" s="809"/>
      <c r="BS117" s="809"/>
      <c r="BT117" s="809"/>
      <c r="BU117" s="809"/>
      <c r="BV117" s="809" t="s">
        <v>196</v>
      </c>
      <c r="BW117" s="809"/>
      <c r="BX117" s="809"/>
      <c r="BY117" s="809"/>
      <c r="BZ117" s="809"/>
      <c r="CA117" s="809" t="s">
        <v>196</v>
      </c>
      <c r="CB117" s="809"/>
      <c r="CC117" s="809"/>
      <c r="CD117" s="809"/>
      <c r="CE117" s="809"/>
      <c r="CF117" s="810" t="s">
        <v>196</v>
      </c>
      <c r="CG117" s="811"/>
      <c r="CH117" s="811"/>
      <c r="CI117" s="811"/>
      <c r="CJ117" s="811"/>
      <c r="CK117" s="852"/>
      <c r="CL117" s="853"/>
      <c r="CM117" s="805" t="s">
        <v>342</v>
      </c>
      <c r="CN117" s="806"/>
      <c r="CO117" s="806"/>
      <c r="CP117" s="806"/>
      <c r="CQ117" s="806"/>
      <c r="CR117" s="806"/>
      <c r="CS117" s="806"/>
      <c r="CT117" s="806"/>
      <c r="CU117" s="806"/>
      <c r="CV117" s="806"/>
      <c r="CW117" s="806"/>
      <c r="CX117" s="806"/>
      <c r="CY117" s="806"/>
      <c r="CZ117" s="806"/>
      <c r="DA117" s="806"/>
      <c r="DB117" s="806"/>
      <c r="DC117" s="806"/>
      <c r="DD117" s="806"/>
      <c r="DE117" s="806"/>
      <c r="DF117" s="807"/>
      <c r="DG117" s="798" t="s">
        <v>196</v>
      </c>
      <c r="DH117" s="799"/>
      <c r="DI117" s="799"/>
      <c r="DJ117" s="799"/>
      <c r="DK117" s="800"/>
      <c r="DL117" s="801" t="s">
        <v>196</v>
      </c>
      <c r="DM117" s="799"/>
      <c r="DN117" s="799"/>
      <c r="DO117" s="799"/>
      <c r="DP117" s="800"/>
      <c r="DQ117" s="801" t="s">
        <v>196</v>
      </c>
      <c r="DR117" s="799"/>
      <c r="DS117" s="799"/>
      <c r="DT117" s="799"/>
      <c r="DU117" s="800"/>
      <c r="DV117" s="802" t="s">
        <v>196</v>
      </c>
      <c r="DW117" s="803"/>
      <c r="DX117" s="803"/>
      <c r="DY117" s="803"/>
      <c r="DZ117" s="804"/>
    </row>
    <row r="118" spans="1:130" s="48" customFormat="1" ht="26.25" customHeight="1" x14ac:dyDescent="0.2">
      <c r="A118" s="773" t="s">
        <v>96</v>
      </c>
      <c r="B118" s="774"/>
      <c r="C118" s="774"/>
      <c r="D118" s="774"/>
      <c r="E118" s="774"/>
      <c r="F118" s="774"/>
      <c r="G118" s="774"/>
      <c r="H118" s="774"/>
      <c r="I118" s="774"/>
      <c r="J118" s="774"/>
      <c r="K118" s="774"/>
      <c r="L118" s="774"/>
      <c r="M118" s="774"/>
      <c r="N118" s="774"/>
      <c r="O118" s="774"/>
      <c r="P118" s="774"/>
      <c r="Q118" s="774"/>
      <c r="R118" s="774"/>
      <c r="S118" s="774"/>
      <c r="T118" s="774"/>
      <c r="U118" s="774"/>
      <c r="V118" s="774"/>
      <c r="W118" s="774"/>
      <c r="X118" s="774"/>
      <c r="Y118" s="774"/>
      <c r="Z118" s="775"/>
      <c r="AA118" s="776" t="s">
        <v>482</v>
      </c>
      <c r="AB118" s="774"/>
      <c r="AC118" s="774"/>
      <c r="AD118" s="774"/>
      <c r="AE118" s="775"/>
      <c r="AF118" s="776" t="s">
        <v>483</v>
      </c>
      <c r="AG118" s="774"/>
      <c r="AH118" s="774"/>
      <c r="AI118" s="774"/>
      <c r="AJ118" s="775"/>
      <c r="AK118" s="776" t="s">
        <v>185</v>
      </c>
      <c r="AL118" s="774"/>
      <c r="AM118" s="774"/>
      <c r="AN118" s="774"/>
      <c r="AO118" s="775"/>
      <c r="AP118" s="776" t="s">
        <v>485</v>
      </c>
      <c r="AQ118" s="774"/>
      <c r="AR118" s="774"/>
      <c r="AS118" s="774"/>
      <c r="AT118" s="777"/>
      <c r="AU118" s="846"/>
      <c r="AV118" s="847"/>
      <c r="AW118" s="847"/>
      <c r="AX118" s="847"/>
      <c r="AY118" s="847"/>
      <c r="AZ118" s="828" t="s">
        <v>497</v>
      </c>
      <c r="BA118" s="829"/>
      <c r="BB118" s="829"/>
      <c r="BC118" s="829"/>
      <c r="BD118" s="829"/>
      <c r="BE118" s="829"/>
      <c r="BF118" s="829"/>
      <c r="BG118" s="829"/>
      <c r="BH118" s="829"/>
      <c r="BI118" s="829"/>
      <c r="BJ118" s="829"/>
      <c r="BK118" s="829"/>
      <c r="BL118" s="829"/>
      <c r="BM118" s="829"/>
      <c r="BN118" s="829"/>
      <c r="BO118" s="829"/>
      <c r="BP118" s="830"/>
      <c r="BQ118" s="831" t="s">
        <v>196</v>
      </c>
      <c r="BR118" s="832"/>
      <c r="BS118" s="832"/>
      <c r="BT118" s="832"/>
      <c r="BU118" s="832"/>
      <c r="BV118" s="832" t="s">
        <v>196</v>
      </c>
      <c r="BW118" s="832"/>
      <c r="BX118" s="832"/>
      <c r="BY118" s="832"/>
      <c r="BZ118" s="832"/>
      <c r="CA118" s="832" t="s">
        <v>196</v>
      </c>
      <c r="CB118" s="832"/>
      <c r="CC118" s="832"/>
      <c r="CD118" s="832"/>
      <c r="CE118" s="832"/>
      <c r="CF118" s="810" t="s">
        <v>196</v>
      </c>
      <c r="CG118" s="811"/>
      <c r="CH118" s="811"/>
      <c r="CI118" s="811"/>
      <c r="CJ118" s="811"/>
      <c r="CK118" s="852"/>
      <c r="CL118" s="853"/>
      <c r="CM118" s="805" t="s">
        <v>498</v>
      </c>
      <c r="CN118" s="806"/>
      <c r="CO118" s="806"/>
      <c r="CP118" s="806"/>
      <c r="CQ118" s="806"/>
      <c r="CR118" s="806"/>
      <c r="CS118" s="806"/>
      <c r="CT118" s="806"/>
      <c r="CU118" s="806"/>
      <c r="CV118" s="806"/>
      <c r="CW118" s="806"/>
      <c r="CX118" s="806"/>
      <c r="CY118" s="806"/>
      <c r="CZ118" s="806"/>
      <c r="DA118" s="806"/>
      <c r="DB118" s="806"/>
      <c r="DC118" s="806"/>
      <c r="DD118" s="806"/>
      <c r="DE118" s="806"/>
      <c r="DF118" s="807"/>
      <c r="DG118" s="798" t="s">
        <v>196</v>
      </c>
      <c r="DH118" s="799"/>
      <c r="DI118" s="799"/>
      <c r="DJ118" s="799"/>
      <c r="DK118" s="800"/>
      <c r="DL118" s="801" t="s">
        <v>196</v>
      </c>
      <c r="DM118" s="799"/>
      <c r="DN118" s="799"/>
      <c r="DO118" s="799"/>
      <c r="DP118" s="800"/>
      <c r="DQ118" s="801" t="s">
        <v>196</v>
      </c>
      <c r="DR118" s="799"/>
      <c r="DS118" s="799"/>
      <c r="DT118" s="799"/>
      <c r="DU118" s="800"/>
      <c r="DV118" s="802" t="s">
        <v>196</v>
      </c>
      <c r="DW118" s="803"/>
      <c r="DX118" s="803"/>
      <c r="DY118" s="803"/>
      <c r="DZ118" s="804"/>
    </row>
    <row r="119" spans="1:130" s="48" customFormat="1" ht="26.25" customHeight="1" x14ac:dyDescent="0.2">
      <c r="A119" s="972" t="s">
        <v>391</v>
      </c>
      <c r="B119" s="851"/>
      <c r="C119" s="789" t="s">
        <v>61</v>
      </c>
      <c r="D119" s="780"/>
      <c r="E119" s="780"/>
      <c r="F119" s="780"/>
      <c r="G119" s="780"/>
      <c r="H119" s="780"/>
      <c r="I119" s="780"/>
      <c r="J119" s="780"/>
      <c r="K119" s="780"/>
      <c r="L119" s="780"/>
      <c r="M119" s="780"/>
      <c r="N119" s="780"/>
      <c r="O119" s="780"/>
      <c r="P119" s="780"/>
      <c r="Q119" s="780"/>
      <c r="R119" s="780"/>
      <c r="S119" s="780"/>
      <c r="T119" s="780"/>
      <c r="U119" s="780"/>
      <c r="V119" s="780"/>
      <c r="W119" s="780"/>
      <c r="X119" s="780"/>
      <c r="Y119" s="780"/>
      <c r="Z119" s="781"/>
      <c r="AA119" s="782" t="s">
        <v>196</v>
      </c>
      <c r="AB119" s="783"/>
      <c r="AC119" s="783"/>
      <c r="AD119" s="783"/>
      <c r="AE119" s="784"/>
      <c r="AF119" s="785" t="s">
        <v>196</v>
      </c>
      <c r="AG119" s="783"/>
      <c r="AH119" s="783"/>
      <c r="AI119" s="783"/>
      <c r="AJ119" s="784"/>
      <c r="AK119" s="785" t="s">
        <v>196</v>
      </c>
      <c r="AL119" s="783"/>
      <c r="AM119" s="783"/>
      <c r="AN119" s="783"/>
      <c r="AO119" s="784"/>
      <c r="AP119" s="786" t="s">
        <v>196</v>
      </c>
      <c r="AQ119" s="787"/>
      <c r="AR119" s="787"/>
      <c r="AS119" s="787"/>
      <c r="AT119" s="788"/>
      <c r="AU119" s="848"/>
      <c r="AV119" s="849"/>
      <c r="AW119" s="849"/>
      <c r="AX119" s="849"/>
      <c r="AY119" s="849"/>
      <c r="AZ119" s="69" t="s">
        <v>276</v>
      </c>
      <c r="BA119" s="69"/>
      <c r="BB119" s="69"/>
      <c r="BC119" s="69"/>
      <c r="BD119" s="69"/>
      <c r="BE119" s="69"/>
      <c r="BF119" s="69"/>
      <c r="BG119" s="69"/>
      <c r="BH119" s="69"/>
      <c r="BI119" s="69"/>
      <c r="BJ119" s="69"/>
      <c r="BK119" s="69"/>
      <c r="BL119" s="69"/>
      <c r="BM119" s="69"/>
      <c r="BN119" s="69"/>
      <c r="BO119" s="817" t="s">
        <v>167</v>
      </c>
      <c r="BP119" s="833"/>
      <c r="BQ119" s="831">
        <v>216811588</v>
      </c>
      <c r="BR119" s="832"/>
      <c r="BS119" s="832"/>
      <c r="BT119" s="832"/>
      <c r="BU119" s="832"/>
      <c r="BV119" s="832">
        <v>212593450</v>
      </c>
      <c r="BW119" s="832"/>
      <c r="BX119" s="832"/>
      <c r="BY119" s="832"/>
      <c r="BZ119" s="832"/>
      <c r="CA119" s="832">
        <v>205727475</v>
      </c>
      <c r="CB119" s="832"/>
      <c r="CC119" s="832"/>
      <c r="CD119" s="832"/>
      <c r="CE119" s="832"/>
      <c r="CF119" s="834"/>
      <c r="CG119" s="835"/>
      <c r="CH119" s="835"/>
      <c r="CI119" s="835"/>
      <c r="CJ119" s="836"/>
      <c r="CK119" s="854"/>
      <c r="CL119" s="855"/>
      <c r="CM119" s="828" t="s">
        <v>499</v>
      </c>
      <c r="CN119" s="829"/>
      <c r="CO119" s="829"/>
      <c r="CP119" s="829"/>
      <c r="CQ119" s="829"/>
      <c r="CR119" s="829"/>
      <c r="CS119" s="829"/>
      <c r="CT119" s="829"/>
      <c r="CU119" s="829"/>
      <c r="CV119" s="829"/>
      <c r="CW119" s="829"/>
      <c r="CX119" s="829"/>
      <c r="CY119" s="829"/>
      <c r="CZ119" s="829"/>
      <c r="DA119" s="829"/>
      <c r="DB119" s="829"/>
      <c r="DC119" s="829"/>
      <c r="DD119" s="829"/>
      <c r="DE119" s="829"/>
      <c r="DF119" s="830"/>
      <c r="DG119" s="837" t="s">
        <v>196</v>
      </c>
      <c r="DH119" s="838"/>
      <c r="DI119" s="838"/>
      <c r="DJ119" s="838"/>
      <c r="DK119" s="839"/>
      <c r="DL119" s="840" t="s">
        <v>196</v>
      </c>
      <c r="DM119" s="838"/>
      <c r="DN119" s="838"/>
      <c r="DO119" s="838"/>
      <c r="DP119" s="839"/>
      <c r="DQ119" s="840" t="s">
        <v>196</v>
      </c>
      <c r="DR119" s="838"/>
      <c r="DS119" s="838"/>
      <c r="DT119" s="838"/>
      <c r="DU119" s="839"/>
      <c r="DV119" s="841" t="s">
        <v>196</v>
      </c>
      <c r="DW119" s="842"/>
      <c r="DX119" s="842"/>
      <c r="DY119" s="842"/>
      <c r="DZ119" s="843"/>
    </row>
    <row r="120" spans="1:130" s="48" customFormat="1" ht="26.25" customHeight="1" x14ac:dyDescent="0.2">
      <c r="A120" s="973"/>
      <c r="B120" s="853"/>
      <c r="C120" s="805" t="s">
        <v>134</v>
      </c>
      <c r="D120" s="806"/>
      <c r="E120" s="806"/>
      <c r="F120" s="806"/>
      <c r="G120" s="806"/>
      <c r="H120" s="806"/>
      <c r="I120" s="806"/>
      <c r="J120" s="806"/>
      <c r="K120" s="806"/>
      <c r="L120" s="806"/>
      <c r="M120" s="806"/>
      <c r="N120" s="806"/>
      <c r="O120" s="806"/>
      <c r="P120" s="806"/>
      <c r="Q120" s="806"/>
      <c r="R120" s="806"/>
      <c r="S120" s="806"/>
      <c r="T120" s="806"/>
      <c r="U120" s="806"/>
      <c r="V120" s="806"/>
      <c r="W120" s="806"/>
      <c r="X120" s="806"/>
      <c r="Y120" s="806"/>
      <c r="Z120" s="807"/>
      <c r="AA120" s="798" t="s">
        <v>196</v>
      </c>
      <c r="AB120" s="799"/>
      <c r="AC120" s="799"/>
      <c r="AD120" s="799"/>
      <c r="AE120" s="800"/>
      <c r="AF120" s="801" t="s">
        <v>196</v>
      </c>
      <c r="AG120" s="799"/>
      <c r="AH120" s="799"/>
      <c r="AI120" s="799"/>
      <c r="AJ120" s="800"/>
      <c r="AK120" s="801" t="s">
        <v>196</v>
      </c>
      <c r="AL120" s="799"/>
      <c r="AM120" s="799"/>
      <c r="AN120" s="799"/>
      <c r="AO120" s="800"/>
      <c r="AP120" s="802" t="s">
        <v>196</v>
      </c>
      <c r="AQ120" s="803"/>
      <c r="AR120" s="803"/>
      <c r="AS120" s="803"/>
      <c r="AT120" s="804"/>
      <c r="AU120" s="856" t="s">
        <v>490</v>
      </c>
      <c r="AV120" s="857"/>
      <c r="AW120" s="857"/>
      <c r="AX120" s="857"/>
      <c r="AY120" s="858"/>
      <c r="AZ120" s="789" t="s">
        <v>214</v>
      </c>
      <c r="BA120" s="780"/>
      <c r="BB120" s="780"/>
      <c r="BC120" s="780"/>
      <c r="BD120" s="780"/>
      <c r="BE120" s="780"/>
      <c r="BF120" s="780"/>
      <c r="BG120" s="780"/>
      <c r="BH120" s="780"/>
      <c r="BI120" s="780"/>
      <c r="BJ120" s="780"/>
      <c r="BK120" s="780"/>
      <c r="BL120" s="780"/>
      <c r="BM120" s="780"/>
      <c r="BN120" s="780"/>
      <c r="BO120" s="780"/>
      <c r="BP120" s="781"/>
      <c r="BQ120" s="790">
        <v>39560637</v>
      </c>
      <c r="BR120" s="791"/>
      <c r="BS120" s="791"/>
      <c r="BT120" s="791"/>
      <c r="BU120" s="791"/>
      <c r="BV120" s="791">
        <v>46216586</v>
      </c>
      <c r="BW120" s="791"/>
      <c r="BX120" s="791"/>
      <c r="BY120" s="791"/>
      <c r="BZ120" s="791"/>
      <c r="CA120" s="791">
        <v>43788358</v>
      </c>
      <c r="CB120" s="791"/>
      <c r="CC120" s="791"/>
      <c r="CD120" s="791"/>
      <c r="CE120" s="791"/>
      <c r="CF120" s="792">
        <v>52.6</v>
      </c>
      <c r="CG120" s="793"/>
      <c r="CH120" s="793"/>
      <c r="CI120" s="793"/>
      <c r="CJ120" s="793"/>
      <c r="CK120" s="870" t="s">
        <v>273</v>
      </c>
      <c r="CL120" s="871"/>
      <c r="CM120" s="871"/>
      <c r="CN120" s="871"/>
      <c r="CO120" s="872"/>
      <c r="CP120" s="864" t="s">
        <v>201</v>
      </c>
      <c r="CQ120" s="865"/>
      <c r="CR120" s="865"/>
      <c r="CS120" s="865"/>
      <c r="CT120" s="865"/>
      <c r="CU120" s="865"/>
      <c r="CV120" s="865"/>
      <c r="CW120" s="865"/>
      <c r="CX120" s="865"/>
      <c r="CY120" s="865"/>
      <c r="CZ120" s="865"/>
      <c r="DA120" s="865"/>
      <c r="DB120" s="865"/>
      <c r="DC120" s="865"/>
      <c r="DD120" s="865"/>
      <c r="DE120" s="865"/>
      <c r="DF120" s="866"/>
      <c r="DG120" s="790">
        <v>25547686</v>
      </c>
      <c r="DH120" s="791"/>
      <c r="DI120" s="791"/>
      <c r="DJ120" s="791"/>
      <c r="DK120" s="791"/>
      <c r="DL120" s="791">
        <v>27227213</v>
      </c>
      <c r="DM120" s="791"/>
      <c r="DN120" s="791"/>
      <c r="DO120" s="791"/>
      <c r="DP120" s="791"/>
      <c r="DQ120" s="791">
        <v>27590631</v>
      </c>
      <c r="DR120" s="791"/>
      <c r="DS120" s="791"/>
      <c r="DT120" s="791"/>
      <c r="DU120" s="791"/>
      <c r="DV120" s="794">
        <v>33.1</v>
      </c>
      <c r="DW120" s="794"/>
      <c r="DX120" s="794"/>
      <c r="DY120" s="794"/>
      <c r="DZ120" s="795"/>
    </row>
    <row r="121" spans="1:130" s="48" customFormat="1" ht="26.25" customHeight="1" x14ac:dyDescent="0.2">
      <c r="A121" s="973"/>
      <c r="B121" s="853"/>
      <c r="C121" s="825" t="s">
        <v>137</v>
      </c>
      <c r="D121" s="826"/>
      <c r="E121" s="826"/>
      <c r="F121" s="826"/>
      <c r="G121" s="826"/>
      <c r="H121" s="826"/>
      <c r="I121" s="826"/>
      <c r="J121" s="826"/>
      <c r="K121" s="826"/>
      <c r="L121" s="826"/>
      <c r="M121" s="826"/>
      <c r="N121" s="826"/>
      <c r="O121" s="826"/>
      <c r="P121" s="826"/>
      <c r="Q121" s="826"/>
      <c r="R121" s="826"/>
      <c r="S121" s="826"/>
      <c r="T121" s="826"/>
      <c r="U121" s="826"/>
      <c r="V121" s="826"/>
      <c r="W121" s="826"/>
      <c r="X121" s="826"/>
      <c r="Y121" s="826"/>
      <c r="Z121" s="827"/>
      <c r="AA121" s="798">
        <v>5287</v>
      </c>
      <c r="AB121" s="799"/>
      <c r="AC121" s="799"/>
      <c r="AD121" s="799"/>
      <c r="AE121" s="800"/>
      <c r="AF121" s="801">
        <v>5287</v>
      </c>
      <c r="AG121" s="799"/>
      <c r="AH121" s="799"/>
      <c r="AI121" s="799"/>
      <c r="AJ121" s="800"/>
      <c r="AK121" s="801">
        <v>3020</v>
      </c>
      <c r="AL121" s="799"/>
      <c r="AM121" s="799"/>
      <c r="AN121" s="799"/>
      <c r="AO121" s="800"/>
      <c r="AP121" s="802">
        <v>0</v>
      </c>
      <c r="AQ121" s="803"/>
      <c r="AR121" s="803"/>
      <c r="AS121" s="803"/>
      <c r="AT121" s="804"/>
      <c r="AU121" s="859"/>
      <c r="AV121" s="860"/>
      <c r="AW121" s="860"/>
      <c r="AX121" s="860"/>
      <c r="AY121" s="861"/>
      <c r="AZ121" s="805" t="s">
        <v>484</v>
      </c>
      <c r="BA121" s="806"/>
      <c r="BB121" s="806"/>
      <c r="BC121" s="806"/>
      <c r="BD121" s="806"/>
      <c r="BE121" s="806"/>
      <c r="BF121" s="806"/>
      <c r="BG121" s="806"/>
      <c r="BH121" s="806"/>
      <c r="BI121" s="806"/>
      <c r="BJ121" s="806"/>
      <c r="BK121" s="806"/>
      <c r="BL121" s="806"/>
      <c r="BM121" s="806"/>
      <c r="BN121" s="806"/>
      <c r="BO121" s="806"/>
      <c r="BP121" s="807"/>
      <c r="BQ121" s="808">
        <v>24451534</v>
      </c>
      <c r="BR121" s="809"/>
      <c r="BS121" s="809"/>
      <c r="BT121" s="809"/>
      <c r="BU121" s="809"/>
      <c r="BV121" s="809">
        <v>25136005</v>
      </c>
      <c r="BW121" s="809"/>
      <c r="BX121" s="809"/>
      <c r="BY121" s="809"/>
      <c r="BZ121" s="809"/>
      <c r="CA121" s="809">
        <v>25822472</v>
      </c>
      <c r="CB121" s="809"/>
      <c r="CC121" s="809"/>
      <c r="CD121" s="809"/>
      <c r="CE121" s="809"/>
      <c r="CF121" s="810">
        <v>31</v>
      </c>
      <c r="CG121" s="811"/>
      <c r="CH121" s="811"/>
      <c r="CI121" s="811"/>
      <c r="CJ121" s="811"/>
      <c r="CK121" s="873"/>
      <c r="CL121" s="874"/>
      <c r="CM121" s="874"/>
      <c r="CN121" s="874"/>
      <c r="CO121" s="875"/>
      <c r="CP121" s="867" t="s">
        <v>468</v>
      </c>
      <c r="CQ121" s="868"/>
      <c r="CR121" s="868"/>
      <c r="CS121" s="868"/>
      <c r="CT121" s="868"/>
      <c r="CU121" s="868"/>
      <c r="CV121" s="868"/>
      <c r="CW121" s="868"/>
      <c r="CX121" s="868"/>
      <c r="CY121" s="868"/>
      <c r="CZ121" s="868"/>
      <c r="DA121" s="868"/>
      <c r="DB121" s="868"/>
      <c r="DC121" s="868"/>
      <c r="DD121" s="868"/>
      <c r="DE121" s="868"/>
      <c r="DF121" s="869"/>
      <c r="DG121" s="808">
        <v>2187854</v>
      </c>
      <c r="DH121" s="809"/>
      <c r="DI121" s="809"/>
      <c r="DJ121" s="809"/>
      <c r="DK121" s="809"/>
      <c r="DL121" s="809">
        <v>1902215</v>
      </c>
      <c r="DM121" s="809"/>
      <c r="DN121" s="809"/>
      <c r="DO121" s="809"/>
      <c r="DP121" s="809"/>
      <c r="DQ121" s="809">
        <v>1579532</v>
      </c>
      <c r="DR121" s="809"/>
      <c r="DS121" s="809"/>
      <c r="DT121" s="809"/>
      <c r="DU121" s="809"/>
      <c r="DV121" s="812">
        <v>1.9</v>
      </c>
      <c r="DW121" s="812"/>
      <c r="DX121" s="812"/>
      <c r="DY121" s="812"/>
      <c r="DZ121" s="813"/>
    </row>
    <row r="122" spans="1:130" s="48" customFormat="1" ht="26.25" customHeight="1" x14ac:dyDescent="0.2">
      <c r="A122" s="973"/>
      <c r="B122" s="853"/>
      <c r="C122" s="805" t="s">
        <v>495</v>
      </c>
      <c r="D122" s="806"/>
      <c r="E122" s="806"/>
      <c r="F122" s="806"/>
      <c r="G122" s="806"/>
      <c r="H122" s="806"/>
      <c r="I122" s="806"/>
      <c r="J122" s="806"/>
      <c r="K122" s="806"/>
      <c r="L122" s="806"/>
      <c r="M122" s="806"/>
      <c r="N122" s="806"/>
      <c r="O122" s="806"/>
      <c r="P122" s="806"/>
      <c r="Q122" s="806"/>
      <c r="R122" s="806"/>
      <c r="S122" s="806"/>
      <c r="T122" s="806"/>
      <c r="U122" s="806"/>
      <c r="V122" s="806"/>
      <c r="W122" s="806"/>
      <c r="X122" s="806"/>
      <c r="Y122" s="806"/>
      <c r="Z122" s="807"/>
      <c r="AA122" s="798" t="s">
        <v>196</v>
      </c>
      <c r="AB122" s="799"/>
      <c r="AC122" s="799"/>
      <c r="AD122" s="799"/>
      <c r="AE122" s="800"/>
      <c r="AF122" s="801" t="s">
        <v>196</v>
      </c>
      <c r="AG122" s="799"/>
      <c r="AH122" s="799"/>
      <c r="AI122" s="799"/>
      <c r="AJ122" s="800"/>
      <c r="AK122" s="801" t="s">
        <v>196</v>
      </c>
      <c r="AL122" s="799"/>
      <c r="AM122" s="799"/>
      <c r="AN122" s="799"/>
      <c r="AO122" s="800"/>
      <c r="AP122" s="802" t="s">
        <v>196</v>
      </c>
      <c r="AQ122" s="803"/>
      <c r="AR122" s="803"/>
      <c r="AS122" s="803"/>
      <c r="AT122" s="804"/>
      <c r="AU122" s="859"/>
      <c r="AV122" s="860"/>
      <c r="AW122" s="860"/>
      <c r="AX122" s="860"/>
      <c r="AY122" s="861"/>
      <c r="AZ122" s="828" t="s">
        <v>307</v>
      </c>
      <c r="BA122" s="829"/>
      <c r="BB122" s="829"/>
      <c r="BC122" s="829"/>
      <c r="BD122" s="829"/>
      <c r="BE122" s="829"/>
      <c r="BF122" s="829"/>
      <c r="BG122" s="829"/>
      <c r="BH122" s="829"/>
      <c r="BI122" s="829"/>
      <c r="BJ122" s="829"/>
      <c r="BK122" s="829"/>
      <c r="BL122" s="829"/>
      <c r="BM122" s="829"/>
      <c r="BN122" s="829"/>
      <c r="BO122" s="829"/>
      <c r="BP122" s="830"/>
      <c r="BQ122" s="831">
        <v>128838522</v>
      </c>
      <c r="BR122" s="832"/>
      <c r="BS122" s="832"/>
      <c r="BT122" s="832"/>
      <c r="BU122" s="832"/>
      <c r="BV122" s="832">
        <v>124284717</v>
      </c>
      <c r="BW122" s="832"/>
      <c r="BX122" s="832"/>
      <c r="BY122" s="832"/>
      <c r="BZ122" s="832"/>
      <c r="CA122" s="832">
        <v>116691747</v>
      </c>
      <c r="CB122" s="832"/>
      <c r="CC122" s="832"/>
      <c r="CD122" s="832"/>
      <c r="CE122" s="832"/>
      <c r="CF122" s="878">
        <v>140.1</v>
      </c>
      <c r="CG122" s="879"/>
      <c r="CH122" s="879"/>
      <c r="CI122" s="879"/>
      <c r="CJ122" s="879"/>
      <c r="CK122" s="873"/>
      <c r="CL122" s="874"/>
      <c r="CM122" s="874"/>
      <c r="CN122" s="874"/>
      <c r="CO122" s="875"/>
      <c r="CP122" s="867" t="s">
        <v>289</v>
      </c>
      <c r="CQ122" s="868"/>
      <c r="CR122" s="868"/>
      <c r="CS122" s="868"/>
      <c r="CT122" s="868"/>
      <c r="CU122" s="868"/>
      <c r="CV122" s="868"/>
      <c r="CW122" s="868"/>
      <c r="CX122" s="868"/>
      <c r="CY122" s="868"/>
      <c r="CZ122" s="868"/>
      <c r="DA122" s="868"/>
      <c r="DB122" s="868"/>
      <c r="DC122" s="868"/>
      <c r="DD122" s="868"/>
      <c r="DE122" s="868"/>
      <c r="DF122" s="869"/>
      <c r="DG122" s="808" t="s">
        <v>196</v>
      </c>
      <c r="DH122" s="809"/>
      <c r="DI122" s="809"/>
      <c r="DJ122" s="809"/>
      <c r="DK122" s="809"/>
      <c r="DL122" s="809" t="s">
        <v>196</v>
      </c>
      <c r="DM122" s="809"/>
      <c r="DN122" s="809"/>
      <c r="DO122" s="809"/>
      <c r="DP122" s="809"/>
      <c r="DQ122" s="809">
        <v>962040</v>
      </c>
      <c r="DR122" s="809"/>
      <c r="DS122" s="809"/>
      <c r="DT122" s="809"/>
      <c r="DU122" s="809"/>
      <c r="DV122" s="812">
        <v>1.2</v>
      </c>
      <c r="DW122" s="812"/>
      <c r="DX122" s="812"/>
      <c r="DY122" s="812"/>
      <c r="DZ122" s="813"/>
    </row>
    <row r="123" spans="1:130" s="48" customFormat="1" ht="26.25" customHeight="1" x14ac:dyDescent="0.2">
      <c r="A123" s="973"/>
      <c r="B123" s="853"/>
      <c r="C123" s="805" t="s">
        <v>12</v>
      </c>
      <c r="D123" s="806"/>
      <c r="E123" s="806"/>
      <c r="F123" s="806"/>
      <c r="G123" s="806"/>
      <c r="H123" s="806"/>
      <c r="I123" s="806"/>
      <c r="J123" s="806"/>
      <c r="K123" s="806"/>
      <c r="L123" s="806"/>
      <c r="M123" s="806"/>
      <c r="N123" s="806"/>
      <c r="O123" s="806"/>
      <c r="P123" s="806"/>
      <c r="Q123" s="806"/>
      <c r="R123" s="806"/>
      <c r="S123" s="806"/>
      <c r="T123" s="806"/>
      <c r="U123" s="806"/>
      <c r="V123" s="806"/>
      <c r="W123" s="806"/>
      <c r="X123" s="806"/>
      <c r="Y123" s="806"/>
      <c r="Z123" s="807"/>
      <c r="AA123" s="798" t="s">
        <v>196</v>
      </c>
      <c r="AB123" s="799"/>
      <c r="AC123" s="799"/>
      <c r="AD123" s="799"/>
      <c r="AE123" s="800"/>
      <c r="AF123" s="801" t="s">
        <v>196</v>
      </c>
      <c r="AG123" s="799"/>
      <c r="AH123" s="799"/>
      <c r="AI123" s="799"/>
      <c r="AJ123" s="800"/>
      <c r="AK123" s="801" t="s">
        <v>196</v>
      </c>
      <c r="AL123" s="799"/>
      <c r="AM123" s="799"/>
      <c r="AN123" s="799"/>
      <c r="AO123" s="800"/>
      <c r="AP123" s="802" t="s">
        <v>196</v>
      </c>
      <c r="AQ123" s="803"/>
      <c r="AR123" s="803"/>
      <c r="AS123" s="803"/>
      <c r="AT123" s="804"/>
      <c r="AU123" s="862"/>
      <c r="AV123" s="863"/>
      <c r="AW123" s="863"/>
      <c r="AX123" s="863"/>
      <c r="AY123" s="863"/>
      <c r="AZ123" s="69" t="s">
        <v>276</v>
      </c>
      <c r="BA123" s="69"/>
      <c r="BB123" s="69"/>
      <c r="BC123" s="69"/>
      <c r="BD123" s="69"/>
      <c r="BE123" s="69"/>
      <c r="BF123" s="69"/>
      <c r="BG123" s="69"/>
      <c r="BH123" s="69"/>
      <c r="BI123" s="69"/>
      <c r="BJ123" s="69"/>
      <c r="BK123" s="69"/>
      <c r="BL123" s="69"/>
      <c r="BM123" s="69"/>
      <c r="BN123" s="69"/>
      <c r="BO123" s="817" t="s">
        <v>500</v>
      </c>
      <c r="BP123" s="833"/>
      <c r="BQ123" s="880">
        <v>192850693</v>
      </c>
      <c r="BR123" s="881"/>
      <c r="BS123" s="881"/>
      <c r="BT123" s="881"/>
      <c r="BU123" s="881"/>
      <c r="BV123" s="881">
        <v>195637308</v>
      </c>
      <c r="BW123" s="881"/>
      <c r="BX123" s="881"/>
      <c r="BY123" s="881"/>
      <c r="BZ123" s="881"/>
      <c r="CA123" s="881">
        <v>186302577</v>
      </c>
      <c r="CB123" s="881"/>
      <c r="CC123" s="881"/>
      <c r="CD123" s="881"/>
      <c r="CE123" s="881"/>
      <c r="CF123" s="834"/>
      <c r="CG123" s="835"/>
      <c r="CH123" s="835"/>
      <c r="CI123" s="835"/>
      <c r="CJ123" s="836"/>
      <c r="CK123" s="873"/>
      <c r="CL123" s="874"/>
      <c r="CM123" s="874"/>
      <c r="CN123" s="874"/>
      <c r="CO123" s="875"/>
      <c r="CP123" s="867" t="s">
        <v>465</v>
      </c>
      <c r="CQ123" s="868"/>
      <c r="CR123" s="868"/>
      <c r="CS123" s="868"/>
      <c r="CT123" s="868"/>
      <c r="CU123" s="868"/>
      <c r="CV123" s="868"/>
      <c r="CW123" s="868"/>
      <c r="CX123" s="868"/>
      <c r="CY123" s="868"/>
      <c r="CZ123" s="868"/>
      <c r="DA123" s="868"/>
      <c r="DB123" s="868"/>
      <c r="DC123" s="868"/>
      <c r="DD123" s="868"/>
      <c r="DE123" s="868"/>
      <c r="DF123" s="869"/>
      <c r="DG123" s="798">
        <v>745499</v>
      </c>
      <c r="DH123" s="799"/>
      <c r="DI123" s="799"/>
      <c r="DJ123" s="799"/>
      <c r="DK123" s="800"/>
      <c r="DL123" s="801">
        <v>696756</v>
      </c>
      <c r="DM123" s="799"/>
      <c r="DN123" s="799"/>
      <c r="DO123" s="799"/>
      <c r="DP123" s="800"/>
      <c r="DQ123" s="801">
        <v>627050</v>
      </c>
      <c r="DR123" s="799"/>
      <c r="DS123" s="799"/>
      <c r="DT123" s="799"/>
      <c r="DU123" s="800"/>
      <c r="DV123" s="802">
        <v>0.8</v>
      </c>
      <c r="DW123" s="803"/>
      <c r="DX123" s="803"/>
      <c r="DY123" s="803"/>
      <c r="DZ123" s="804"/>
    </row>
    <row r="124" spans="1:130" s="48" customFormat="1" ht="26.25" customHeight="1" x14ac:dyDescent="0.2">
      <c r="A124" s="973"/>
      <c r="B124" s="853"/>
      <c r="C124" s="805" t="s">
        <v>342</v>
      </c>
      <c r="D124" s="806"/>
      <c r="E124" s="806"/>
      <c r="F124" s="806"/>
      <c r="G124" s="806"/>
      <c r="H124" s="806"/>
      <c r="I124" s="806"/>
      <c r="J124" s="806"/>
      <c r="K124" s="806"/>
      <c r="L124" s="806"/>
      <c r="M124" s="806"/>
      <c r="N124" s="806"/>
      <c r="O124" s="806"/>
      <c r="P124" s="806"/>
      <c r="Q124" s="806"/>
      <c r="R124" s="806"/>
      <c r="S124" s="806"/>
      <c r="T124" s="806"/>
      <c r="U124" s="806"/>
      <c r="V124" s="806"/>
      <c r="W124" s="806"/>
      <c r="X124" s="806"/>
      <c r="Y124" s="806"/>
      <c r="Z124" s="807"/>
      <c r="AA124" s="798" t="s">
        <v>196</v>
      </c>
      <c r="AB124" s="799"/>
      <c r="AC124" s="799"/>
      <c r="AD124" s="799"/>
      <c r="AE124" s="800"/>
      <c r="AF124" s="801" t="s">
        <v>196</v>
      </c>
      <c r="AG124" s="799"/>
      <c r="AH124" s="799"/>
      <c r="AI124" s="799"/>
      <c r="AJ124" s="800"/>
      <c r="AK124" s="801" t="s">
        <v>196</v>
      </c>
      <c r="AL124" s="799"/>
      <c r="AM124" s="799"/>
      <c r="AN124" s="799"/>
      <c r="AO124" s="800"/>
      <c r="AP124" s="802" t="s">
        <v>196</v>
      </c>
      <c r="AQ124" s="803"/>
      <c r="AR124" s="803"/>
      <c r="AS124" s="803"/>
      <c r="AT124" s="804"/>
      <c r="AU124" s="886" t="s">
        <v>501</v>
      </c>
      <c r="AV124" s="887"/>
      <c r="AW124" s="887"/>
      <c r="AX124" s="887"/>
      <c r="AY124" s="887"/>
      <c r="AZ124" s="887"/>
      <c r="BA124" s="887"/>
      <c r="BB124" s="887"/>
      <c r="BC124" s="887"/>
      <c r="BD124" s="887"/>
      <c r="BE124" s="887"/>
      <c r="BF124" s="887"/>
      <c r="BG124" s="887"/>
      <c r="BH124" s="887"/>
      <c r="BI124" s="887"/>
      <c r="BJ124" s="887"/>
      <c r="BK124" s="887"/>
      <c r="BL124" s="887"/>
      <c r="BM124" s="887"/>
      <c r="BN124" s="887"/>
      <c r="BO124" s="887"/>
      <c r="BP124" s="888"/>
      <c r="BQ124" s="889">
        <v>30.1</v>
      </c>
      <c r="BR124" s="890"/>
      <c r="BS124" s="890"/>
      <c r="BT124" s="890"/>
      <c r="BU124" s="890"/>
      <c r="BV124" s="890">
        <v>20.9</v>
      </c>
      <c r="BW124" s="890"/>
      <c r="BX124" s="890"/>
      <c r="BY124" s="890"/>
      <c r="BZ124" s="890"/>
      <c r="CA124" s="890">
        <v>23.3</v>
      </c>
      <c r="CB124" s="890"/>
      <c r="CC124" s="890"/>
      <c r="CD124" s="890"/>
      <c r="CE124" s="890"/>
      <c r="CF124" s="891"/>
      <c r="CG124" s="892"/>
      <c r="CH124" s="892"/>
      <c r="CI124" s="892"/>
      <c r="CJ124" s="893"/>
      <c r="CK124" s="876"/>
      <c r="CL124" s="876"/>
      <c r="CM124" s="876"/>
      <c r="CN124" s="876"/>
      <c r="CO124" s="877"/>
      <c r="CP124" s="867" t="s">
        <v>502</v>
      </c>
      <c r="CQ124" s="868"/>
      <c r="CR124" s="868"/>
      <c r="CS124" s="868"/>
      <c r="CT124" s="868"/>
      <c r="CU124" s="868"/>
      <c r="CV124" s="868"/>
      <c r="CW124" s="868"/>
      <c r="CX124" s="868"/>
      <c r="CY124" s="868"/>
      <c r="CZ124" s="868"/>
      <c r="DA124" s="868"/>
      <c r="DB124" s="868"/>
      <c r="DC124" s="868"/>
      <c r="DD124" s="868"/>
      <c r="DE124" s="868"/>
      <c r="DF124" s="869"/>
      <c r="DG124" s="837">
        <v>2042417</v>
      </c>
      <c r="DH124" s="838"/>
      <c r="DI124" s="838"/>
      <c r="DJ124" s="838"/>
      <c r="DK124" s="839"/>
      <c r="DL124" s="840">
        <v>2195477</v>
      </c>
      <c r="DM124" s="838"/>
      <c r="DN124" s="838"/>
      <c r="DO124" s="838"/>
      <c r="DP124" s="839"/>
      <c r="DQ124" s="840">
        <v>951748</v>
      </c>
      <c r="DR124" s="838"/>
      <c r="DS124" s="838"/>
      <c r="DT124" s="838"/>
      <c r="DU124" s="839"/>
      <c r="DV124" s="841">
        <v>1.1000000000000001</v>
      </c>
      <c r="DW124" s="842"/>
      <c r="DX124" s="842"/>
      <c r="DY124" s="842"/>
      <c r="DZ124" s="843"/>
    </row>
    <row r="125" spans="1:130" s="48" customFormat="1" ht="26.25" customHeight="1" x14ac:dyDescent="0.2">
      <c r="A125" s="973"/>
      <c r="B125" s="853"/>
      <c r="C125" s="805" t="s">
        <v>498</v>
      </c>
      <c r="D125" s="806"/>
      <c r="E125" s="806"/>
      <c r="F125" s="806"/>
      <c r="G125" s="806"/>
      <c r="H125" s="806"/>
      <c r="I125" s="806"/>
      <c r="J125" s="806"/>
      <c r="K125" s="806"/>
      <c r="L125" s="806"/>
      <c r="M125" s="806"/>
      <c r="N125" s="806"/>
      <c r="O125" s="806"/>
      <c r="P125" s="806"/>
      <c r="Q125" s="806"/>
      <c r="R125" s="806"/>
      <c r="S125" s="806"/>
      <c r="T125" s="806"/>
      <c r="U125" s="806"/>
      <c r="V125" s="806"/>
      <c r="W125" s="806"/>
      <c r="X125" s="806"/>
      <c r="Y125" s="806"/>
      <c r="Z125" s="807"/>
      <c r="AA125" s="798" t="s">
        <v>196</v>
      </c>
      <c r="AB125" s="799"/>
      <c r="AC125" s="799"/>
      <c r="AD125" s="799"/>
      <c r="AE125" s="800"/>
      <c r="AF125" s="801" t="s">
        <v>196</v>
      </c>
      <c r="AG125" s="799"/>
      <c r="AH125" s="799"/>
      <c r="AI125" s="799"/>
      <c r="AJ125" s="800"/>
      <c r="AK125" s="801" t="s">
        <v>196</v>
      </c>
      <c r="AL125" s="799"/>
      <c r="AM125" s="799"/>
      <c r="AN125" s="799"/>
      <c r="AO125" s="800"/>
      <c r="AP125" s="802" t="s">
        <v>196</v>
      </c>
      <c r="AQ125" s="803"/>
      <c r="AR125" s="803"/>
      <c r="AS125" s="803"/>
      <c r="AT125" s="804"/>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11" t="s">
        <v>469</v>
      </c>
      <c r="CL125" s="871"/>
      <c r="CM125" s="871"/>
      <c r="CN125" s="871"/>
      <c r="CO125" s="872"/>
      <c r="CP125" s="789" t="s">
        <v>140</v>
      </c>
      <c r="CQ125" s="780"/>
      <c r="CR125" s="780"/>
      <c r="CS125" s="780"/>
      <c r="CT125" s="780"/>
      <c r="CU125" s="780"/>
      <c r="CV125" s="780"/>
      <c r="CW125" s="780"/>
      <c r="CX125" s="780"/>
      <c r="CY125" s="780"/>
      <c r="CZ125" s="780"/>
      <c r="DA125" s="780"/>
      <c r="DB125" s="780"/>
      <c r="DC125" s="780"/>
      <c r="DD125" s="780"/>
      <c r="DE125" s="780"/>
      <c r="DF125" s="781"/>
      <c r="DG125" s="790" t="s">
        <v>196</v>
      </c>
      <c r="DH125" s="791"/>
      <c r="DI125" s="791"/>
      <c r="DJ125" s="791"/>
      <c r="DK125" s="791"/>
      <c r="DL125" s="791" t="s">
        <v>196</v>
      </c>
      <c r="DM125" s="791"/>
      <c r="DN125" s="791"/>
      <c r="DO125" s="791"/>
      <c r="DP125" s="791"/>
      <c r="DQ125" s="791" t="s">
        <v>196</v>
      </c>
      <c r="DR125" s="791"/>
      <c r="DS125" s="791"/>
      <c r="DT125" s="791"/>
      <c r="DU125" s="791"/>
      <c r="DV125" s="794" t="s">
        <v>196</v>
      </c>
      <c r="DW125" s="794"/>
      <c r="DX125" s="794"/>
      <c r="DY125" s="794"/>
      <c r="DZ125" s="795"/>
    </row>
    <row r="126" spans="1:130" s="48" customFormat="1" ht="26.25" customHeight="1" x14ac:dyDescent="0.2">
      <c r="A126" s="973"/>
      <c r="B126" s="853"/>
      <c r="C126" s="805" t="s">
        <v>499</v>
      </c>
      <c r="D126" s="806"/>
      <c r="E126" s="806"/>
      <c r="F126" s="806"/>
      <c r="G126" s="806"/>
      <c r="H126" s="806"/>
      <c r="I126" s="806"/>
      <c r="J126" s="806"/>
      <c r="K126" s="806"/>
      <c r="L126" s="806"/>
      <c r="M126" s="806"/>
      <c r="N126" s="806"/>
      <c r="O126" s="806"/>
      <c r="P126" s="806"/>
      <c r="Q126" s="806"/>
      <c r="R126" s="806"/>
      <c r="S126" s="806"/>
      <c r="T126" s="806"/>
      <c r="U126" s="806"/>
      <c r="V126" s="806"/>
      <c r="W126" s="806"/>
      <c r="X126" s="806"/>
      <c r="Y126" s="806"/>
      <c r="Z126" s="807"/>
      <c r="AA126" s="798" t="s">
        <v>196</v>
      </c>
      <c r="AB126" s="799"/>
      <c r="AC126" s="799"/>
      <c r="AD126" s="799"/>
      <c r="AE126" s="800"/>
      <c r="AF126" s="801" t="s">
        <v>196</v>
      </c>
      <c r="AG126" s="799"/>
      <c r="AH126" s="799"/>
      <c r="AI126" s="799"/>
      <c r="AJ126" s="800"/>
      <c r="AK126" s="801" t="s">
        <v>196</v>
      </c>
      <c r="AL126" s="799"/>
      <c r="AM126" s="799"/>
      <c r="AN126" s="799"/>
      <c r="AO126" s="800"/>
      <c r="AP126" s="802" t="s">
        <v>196</v>
      </c>
      <c r="AQ126" s="803"/>
      <c r="AR126" s="803"/>
      <c r="AS126" s="803"/>
      <c r="AT126" s="804"/>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12"/>
      <c r="CL126" s="874"/>
      <c r="CM126" s="874"/>
      <c r="CN126" s="874"/>
      <c r="CO126" s="875"/>
      <c r="CP126" s="805" t="s">
        <v>425</v>
      </c>
      <c r="CQ126" s="806"/>
      <c r="CR126" s="806"/>
      <c r="CS126" s="806"/>
      <c r="CT126" s="806"/>
      <c r="CU126" s="806"/>
      <c r="CV126" s="806"/>
      <c r="CW126" s="806"/>
      <c r="CX126" s="806"/>
      <c r="CY126" s="806"/>
      <c r="CZ126" s="806"/>
      <c r="DA126" s="806"/>
      <c r="DB126" s="806"/>
      <c r="DC126" s="806"/>
      <c r="DD126" s="806"/>
      <c r="DE126" s="806"/>
      <c r="DF126" s="807"/>
      <c r="DG126" s="808" t="s">
        <v>196</v>
      </c>
      <c r="DH126" s="809"/>
      <c r="DI126" s="809"/>
      <c r="DJ126" s="809"/>
      <c r="DK126" s="809"/>
      <c r="DL126" s="809" t="s">
        <v>196</v>
      </c>
      <c r="DM126" s="809"/>
      <c r="DN126" s="809"/>
      <c r="DO126" s="809"/>
      <c r="DP126" s="809"/>
      <c r="DQ126" s="809" t="s">
        <v>196</v>
      </c>
      <c r="DR126" s="809"/>
      <c r="DS126" s="809"/>
      <c r="DT126" s="809"/>
      <c r="DU126" s="809"/>
      <c r="DV126" s="812" t="s">
        <v>196</v>
      </c>
      <c r="DW126" s="812"/>
      <c r="DX126" s="812"/>
      <c r="DY126" s="812"/>
      <c r="DZ126" s="813"/>
    </row>
    <row r="127" spans="1:130" s="48" customFormat="1" ht="26.25" customHeight="1" x14ac:dyDescent="0.2">
      <c r="A127" s="974"/>
      <c r="B127" s="855"/>
      <c r="C127" s="828" t="s">
        <v>77</v>
      </c>
      <c r="D127" s="829"/>
      <c r="E127" s="829"/>
      <c r="F127" s="829"/>
      <c r="G127" s="829"/>
      <c r="H127" s="829"/>
      <c r="I127" s="829"/>
      <c r="J127" s="829"/>
      <c r="K127" s="829"/>
      <c r="L127" s="829"/>
      <c r="M127" s="829"/>
      <c r="N127" s="829"/>
      <c r="O127" s="829"/>
      <c r="P127" s="829"/>
      <c r="Q127" s="829"/>
      <c r="R127" s="829"/>
      <c r="S127" s="829"/>
      <c r="T127" s="829"/>
      <c r="U127" s="829"/>
      <c r="V127" s="829"/>
      <c r="W127" s="829"/>
      <c r="X127" s="829"/>
      <c r="Y127" s="829"/>
      <c r="Z127" s="830"/>
      <c r="AA127" s="798">
        <v>1762</v>
      </c>
      <c r="AB127" s="799"/>
      <c r="AC127" s="799"/>
      <c r="AD127" s="799"/>
      <c r="AE127" s="800"/>
      <c r="AF127" s="801">
        <v>7203</v>
      </c>
      <c r="AG127" s="799"/>
      <c r="AH127" s="799"/>
      <c r="AI127" s="799"/>
      <c r="AJ127" s="800"/>
      <c r="AK127" s="801">
        <v>1513</v>
      </c>
      <c r="AL127" s="799"/>
      <c r="AM127" s="799"/>
      <c r="AN127" s="799"/>
      <c r="AO127" s="800"/>
      <c r="AP127" s="802">
        <v>0</v>
      </c>
      <c r="AQ127" s="803"/>
      <c r="AR127" s="803"/>
      <c r="AS127" s="803"/>
      <c r="AT127" s="804"/>
      <c r="AU127" s="56"/>
      <c r="AV127" s="56"/>
      <c r="AW127" s="56"/>
      <c r="AX127" s="916" t="s">
        <v>503</v>
      </c>
      <c r="AY127" s="883"/>
      <c r="AZ127" s="883"/>
      <c r="BA127" s="883"/>
      <c r="BB127" s="883"/>
      <c r="BC127" s="883"/>
      <c r="BD127" s="883"/>
      <c r="BE127" s="884"/>
      <c r="BF127" s="882" t="s">
        <v>238</v>
      </c>
      <c r="BG127" s="883"/>
      <c r="BH127" s="883"/>
      <c r="BI127" s="883"/>
      <c r="BJ127" s="883"/>
      <c r="BK127" s="883"/>
      <c r="BL127" s="884"/>
      <c r="BM127" s="882" t="s">
        <v>426</v>
      </c>
      <c r="BN127" s="883"/>
      <c r="BO127" s="883"/>
      <c r="BP127" s="883"/>
      <c r="BQ127" s="883"/>
      <c r="BR127" s="883"/>
      <c r="BS127" s="884"/>
      <c r="BT127" s="882" t="s">
        <v>414</v>
      </c>
      <c r="BU127" s="883"/>
      <c r="BV127" s="883"/>
      <c r="BW127" s="883"/>
      <c r="BX127" s="883"/>
      <c r="BY127" s="883"/>
      <c r="BZ127" s="885"/>
      <c r="CA127" s="56"/>
      <c r="CB127" s="56"/>
      <c r="CC127" s="56"/>
      <c r="CD127" s="74"/>
      <c r="CE127" s="74"/>
      <c r="CF127" s="74"/>
      <c r="CG127" s="56"/>
      <c r="CH127" s="56"/>
      <c r="CI127" s="56"/>
      <c r="CJ127" s="75"/>
      <c r="CK127" s="912"/>
      <c r="CL127" s="874"/>
      <c r="CM127" s="874"/>
      <c r="CN127" s="874"/>
      <c r="CO127" s="875"/>
      <c r="CP127" s="805" t="s">
        <v>419</v>
      </c>
      <c r="CQ127" s="806"/>
      <c r="CR127" s="806"/>
      <c r="CS127" s="806"/>
      <c r="CT127" s="806"/>
      <c r="CU127" s="806"/>
      <c r="CV127" s="806"/>
      <c r="CW127" s="806"/>
      <c r="CX127" s="806"/>
      <c r="CY127" s="806"/>
      <c r="CZ127" s="806"/>
      <c r="DA127" s="806"/>
      <c r="DB127" s="806"/>
      <c r="DC127" s="806"/>
      <c r="DD127" s="806"/>
      <c r="DE127" s="806"/>
      <c r="DF127" s="807"/>
      <c r="DG127" s="808" t="s">
        <v>196</v>
      </c>
      <c r="DH127" s="809"/>
      <c r="DI127" s="809"/>
      <c r="DJ127" s="809"/>
      <c r="DK127" s="809"/>
      <c r="DL127" s="809" t="s">
        <v>196</v>
      </c>
      <c r="DM127" s="809"/>
      <c r="DN127" s="809"/>
      <c r="DO127" s="809"/>
      <c r="DP127" s="809"/>
      <c r="DQ127" s="809" t="s">
        <v>196</v>
      </c>
      <c r="DR127" s="809"/>
      <c r="DS127" s="809"/>
      <c r="DT127" s="809"/>
      <c r="DU127" s="809"/>
      <c r="DV127" s="812" t="s">
        <v>196</v>
      </c>
      <c r="DW127" s="812"/>
      <c r="DX127" s="812"/>
      <c r="DY127" s="812"/>
      <c r="DZ127" s="813"/>
    </row>
    <row r="128" spans="1:130" s="48" customFormat="1" ht="26.25" customHeight="1" x14ac:dyDescent="0.2">
      <c r="A128" s="936" t="s">
        <v>504</v>
      </c>
      <c r="B128" s="937"/>
      <c r="C128" s="937"/>
      <c r="D128" s="937"/>
      <c r="E128" s="937"/>
      <c r="F128" s="937"/>
      <c r="G128" s="937"/>
      <c r="H128" s="937"/>
      <c r="I128" s="937"/>
      <c r="J128" s="937"/>
      <c r="K128" s="937"/>
      <c r="L128" s="937"/>
      <c r="M128" s="937"/>
      <c r="N128" s="937"/>
      <c r="O128" s="937"/>
      <c r="P128" s="937"/>
      <c r="Q128" s="937"/>
      <c r="R128" s="937"/>
      <c r="S128" s="937"/>
      <c r="T128" s="937"/>
      <c r="U128" s="937"/>
      <c r="V128" s="937"/>
      <c r="W128" s="938" t="s">
        <v>7</v>
      </c>
      <c r="X128" s="938"/>
      <c r="Y128" s="938"/>
      <c r="Z128" s="939"/>
      <c r="AA128" s="782">
        <v>2694052</v>
      </c>
      <c r="AB128" s="783"/>
      <c r="AC128" s="783"/>
      <c r="AD128" s="783"/>
      <c r="AE128" s="784"/>
      <c r="AF128" s="785">
        <v>2710266</v>
      </c>
      <c r="AG128" s="783"/>
      <c r="AH128" s="783"/>
      <c r="AI128" s="783"/>
      <c r="AJ128" s="784"/>
      <c r="AK128" s="785">
        <v>2768406</v>
      </c>
      <c r="AL128" s="783"/>
      <c r="AM128" s="783"/>
      <c r="AN128" s="783"/>
      <c r="AO128" s="784"/>
      <c r="AP128" s="940"/>
      <c r="AQ128" s="941"/>
      <c r="AR128" s="941"/>
      <c r="AS128" s="941"/>
      <c r="AT128" s="942"/>
      <c r="AU128" s="56"/>
      <c r="AV128" s="56"/>
      <c r="AW128" s="56"/>
      <c r="AX128" s="779" t="s">
        <v>315</v>
      </c>
      <c r="AY128" s="780"/>
      <c r="AZ128" s="780"/>
      <c r="BA128" s="780"/>
      <c r="BB128" s="780"/>
      <c r="BC128" s="780"/>
      <c r="BD128" s="780"/>
      <c r="BE128" s="781"/>
      <c r="BF128" s="943" t="s">
        <v>196</v>
      </c>
      <c r="BG128" s="944"/>
      <c r="BH128" s="944"/>
      <c r="BI128" s="944"/>
      <c r="BJ128" s="944"/>
      <c r="BK128" s="944"/>
      <c r="BL128" s="945"/>
      <c r="BM128" s="943">
        <v>11.25</v>
      </c>
      <c r="BN128" s="944"/>
      <c r="BO128" s="944"/>
      <c r="BP128" s="944"/>
      <c r="BQ128" s="944"/>
      <c r="BR128" s="944"/>
      <c r="BS128" s="945"/>
      <c r="BT128" s="943">
        <v>20</v>
      </c>
      <c r="BU128" s="944"/>
      <c r="BV128" s="944"/>
      <c r="BW128" s="944"/>
      <c r="BX128" s="944"/>
      <c r="BY128" s="944"/>
      <c r="BZ128" s="946"/>
      <c r="CA128" s="74"/>
      <c r="CB128" s="74"/>
      <c r="CC128" s="74"/>
      <c r="CD128" s="74"/>
      <c r="CE128" s="74"/>
      <c r="CF128" s="74"/>
      <c r="CG128" s="56"/>
      <c r="CH128" s="56"/>
      <c r="CI128" s="56"/>
      <c r="CJ128" s="75"/>
      <c r="CK128" s="913"/>
      <c r="CL128" s="914"/>
      <c r="CM128" s="914"/>
      <c r="CN128" s="914"/>
      <c r="CO128" s="915"/>
      <c r="CP128" s="894" t="s">
        <v>404</v>
      </c>
      <c r="CQ128" s="654"/>
      <c r="CR128" s="654"/>
      <c r="CS128" s="654"/>
      <c r="CT128" s="654"/>
      <c r="CU128" s="654"/>
      <c r="CV128" s="654"/>
      <c r="CW128" s="654"/>
      <c r="CX128" s="654"/>
      <c r="CY128" s="654"/>
      <c r="CZ128" s="654"/>
      <c r="DA128" s="654"/>
      <c r="DB128" s="654"/>
      <c r="DC128" s="654"/>
      <c r="DD128" s="654"/>
      <c r="DE128" s="654"/>
      <c r="DF128" s="895"/>
      <c r="DG128" s="896" t="s">
        <v>196</v>
      </c>
      <c r="DH128" s="897"/>
      <c r="DI128" s="897"/>
      <c r="DJ128" s="897"/>
      <c r="DK128" s="897"/>
      <c r="DL128" s="897" t="s">
        <v>196</v>
      </c>
      <c r="DM128" s="897"/>
      <c r="DN128" s="897"/>
      <c r="DO128" s="897"/>
      <c r="DP128" s="897"/>
      <c r="DQ128" s="897" t="s">
        <v>196</v>
      </c>
      <c r="DR128" s="897"/>
      <c r="DS128" s="897"/>
      <c r="DT128" s="897"/>
      <c r="DU128" s="897"/>
      <c r="DV128" s="898" t="s">
        <v>196</v>
      </c>
      <c r="DW128" s="898"/>
      <c r="DX128" s="898"/>
      <c r="DY128" s="898"/>
      <c r="DZ128" s="899"/>
    </row>
    <row r="129" spans="1:131" s="48" customFormat="1" ht="26.25" customHeight="1" x14ac:dyDescent="0.2">
      <c r="A129" s="796" t="s">
        <v>170</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900" t="s">
        <v>239</v>
      </c>
      <c r="X129" s="901"/>
      <c r="Y129" s="901"/>
      <c r="Z129" s="902"/>
      <c r="AA129" s="798">
        <v>91465907</v>
      </c>
      <c r="AB129" s="799"/>
      <c r="AC129" s="799"/>
      <c r="AD129" s="799"/>
      <c r="AE129" s="800"/>
      <c r="AF129" s="801">
        <v>92600265</v>
      </c>
      <c r="AG129" s="799"/>
      <c r="AH129" s="799"/>
      <c r="AI129" s="799"/>
      <c r="AJ129" s="800"/>
      <c r="AK129" s="801">
        <v>94716911</v>
      </c>
      <c r="AL129" s="799"/>
      <c r="AM129" s="799"/>
      <c r="AN129" s="799"/>
      <c r="AO129" s="800"/>
      <c r="AP129" s="903"/>
      <c r="AQ129" s="904"/>
      <c r="AR129" s="904"/>
      <c r="AS129" s="904"/>
      <c r="AT129" s="905"/>
      <c r="AU129" s="67"/>
      <c r="AV129" s="67"/>
      <c r="AW129" s="67"/>
      <c r="AX129" s="906" t="s">
        <v>117</v>
      </c>
      <c r="AY129" s="806"/>
      <c r="AZ129" s="806"/>
      <c r="BA129" s="806"/>
      <c r="BB129" s="806"/>
      <c r="BC129" s="806"/>
      <c r="BD129" s="806"/>
      <c r="BE129" s="807"/>
      <c r="BF129" s="907" t="s">
        <v>196</v>
      </c>
      <c r="BG129" s="908"/>
      <c r="BH129" s="908"/>
      <c r="BI129" s="908"/>
      <c r="BJ129" s="908"/>
      <c r="BK129" s="908"/>
      <c r="BL129" s="909"/>
      <c r="BM129" s="907">
        <v>16.25</v>
      </c>
      <c r="BN129" s="908"/>
      <c r="BO129" s="908"/>
      <c r="BP129" s="908"/>
      <c r="BQ129" s="908"/>
      <c r="BR129" s="908"/>
      <c r="BS129" s="909"/>
      <c r="BT129" s="907">
        <v>30</v>
      </c>
      <c r="BU129" s="908"/>
      <c r="BV129" s="908"/>
      <c r="BW129" s="908"/>
      <c r="BX129" s="908"/>
      <c r="BY129" s="908"/>
      <c r="BZ129" s="91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6" t="s">
        <v>151</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900" t="s">
        <v>505</v>
      </c>
      <c r="X130" s="901"/>
      <c r="Y130" s="901"/>
      <c r="Z130" s="902"/>
      <c r="AA130" s="798">
        <v>11863223</v>
      </c>
      <c r="AB130" s="799"/>
      <c r="AC130" s="799"/>
      <c r="AD130" s="799"/>
      <c r="AE130" s="800"/>
      <c r="AF130" s="801">
        <v>11671963</v>
      </c>
      <c r="AG130" s="799"/>
      <c r="AH130" s="799"/>
      <c r="AI130" s="799"/>
      <c r="AJ130" s="800"/>
      <c r="AK130" s="801">
        <v>11408027</v>
      </c>
      <c r="AL130" s="799"/>
      <c r="AM130" s="799"/>
      <c r="AN130" s="799"/>
      <c r="AO130" s="800"/>
      <c r="AP130" s="903"/>
      <c r="AQ130" s="904"/>
      <c r="AR130" s="904"/>
      <c r="AS130" s="904"/>
      <c r="AT130" s="905"/>
      <c r="AU130" s="67"/>
      <c r="AV130" s="67"/>
      <c r="AW130" s="67"/>
      <c r="AX130" s="906" t="s">
        <v>439</v>
      </c>
      <c r="AY130" s="806"/>
      <c r="AZ130" s="806"/>
      <c r="BA130" s="806"/>
      <c r="BB130" s="806"/>
      <c r="BC130" s="806"/>
      <c r="BD130" s="806"/>
      <c r="BE130" s="807"/>
      <c r="BF130" s="917">
        <v>7.9</v>
      </c>
      <c r="BG130" s="918"/>
      <c r="BH130" s="918"/>
      <c r="BI130" s="918"/>
      <c r="BJ130" s="918"/>
      <c r="BK130" s="918"/>
      <c r="BL130" s="919"/>
      <c r="BM130" s="917">
        <v>25</v>
      </c>
      <c r="BN130" s="918"/>
      <c r="BO130" s="918"/>
      <c r="BP130" s="918"/>
      <c r="BQ130" s="918"/>
      <c r="BR130" s="918"/>
      <c r="BS130" s="919"/>
      <c r="BT130" s="917">
        <v>35</v>
      </c>
      <c r="BU130" s="918"/>
      <c r="BV130" s="918"/>
      <c r="BW130" s="918"/>
      <c r="BX130" s="918"/>
      <c r="BY130" s="918"/>
      <c r="BZ130" s="92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1"/>
      <c r="B131" s="922"/>
      <c r="C131" s="922"/>
      <c r="D131" s="922"/>
      <c r="E131" s="922"/>
      <c r="F131" s="922"/>
      <c r="G131" s="922"/>
      <c r="H131" s="922"/>
      <c r="I131" s="922"/>
      <c r="J131" s="922"/>
      <c r="K131" s="922"/>
      <c r="L131" s="922"/>
      <c r="M131" s="922"/>
      <c r="N131" s="922"/>
      <c r="O131" s="922"/>
      <c r="P131" s="922"/>
      <c r="Q131" s="922"/>
      <c r="R131" s="922"/>
      <c r="S131" s="922"/>
      <c r="T131" s="922"/>
      <c r="U131" s="922"/>
      <c r="V131" s="922"/>
      <c r="W131" s="923" t="s">
        <v>173</v>
      </c>
      <c r="X131" s="924"/>
      <c r="Y131" s="924"/>
      <c r="Z131" s="925"/>
      <c r="AA131" s="837">
        <v>79602684</v>
      </c>
      <c r="AB131" s="838"/>
      <c r="AC131" s="838"/>
      <c r="AD131" s="838"/>
      <c r="AE131" s="839"/>
      <c r="AF131" s="840">
        <v>80928302</v>
      </c>
      <c r="AG131" s="838"/>
      <c r="AH131" s="838"/>
      <c r="AI131" s="838"/>
      <c r="AJ131" s="839"/>
      <c r="AK131" s="840">
        <v>83308884</v>
      </c>
      <c r="AL131" s="838"/>
      <c r="AM131" s="838"/>
      <c r="AN131" s="838"/>
      <c r="AO131" s="839"/>
      <c r="AP131" s="926"/>
      <c r="AQ131" s="927"/>
      <c r="AR131" s="927"/>
      <c r="AS131" s="927"/>
      <c r="AT131" s="928"/>
      <c r="AU131" s="67"/>
      <c r="AV131" s="67"/>
      <c r="AW131" s="67"/>
      <c r="AX131" s="929" t="s">
        <v>59</v>
      </c>
      <c r="AY131" s="654"/>
      <c r="AZ131" s="654"/>
      <c r="BA131" s="654"/>
      <c r="BB131" s="654"/>
      <c r="BC131" s="654"/>
      <c r="BD131" s="654"/>
      <c r="BE131" s="895"/>
      <c r="BF131" s="930">
        <v>23.3</v>
      </c>
      <c r="BG131" s="931"/>
      <c r="BH131" s="931"/>
      <c r="BI131" s="931"/>
      <c r="BJ131" s="931"/>
      <c r="BK131" s="931"/>
      <c r="BL131" s="932"/>
      <c r="BM131" s="930">
        <v>350</v>
      </c>
      <c r="BN131" s="931"/>
      <c r="BO131" s="931"/>
      <c r="BP131" s="931"/>
      <c r="BQ131" s="931"/>
      <c r="BR131" s="931"/>
      <c r="BS131" s="932"/>
      <c r="BT131" s="933"/>
      <c r="BU131" s="934"/>
      <c r="BV131" s="934"/>
      <c r="BW131" s="934"/>
      <c r="BX131" s="934"/>
      <c r="BY131" s="934"/>
      <c r="BZ131" s="935"/>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8" t="s">
        <v>29</v>
      </c>
      <c r="B132" s="969"/>
      <c r="C132" s="969"/>
      <c r="D132" s="969"/>
      <c r="E132" s="969"/>
      <c r="F132" s="969"/>
      <c r="G132" s="969"/>
      <c r="H132" s="969"/>
      <c r="I132" s="969"/>
      <c r="J132" s="969"/>
      <c r="K132" s="969"/>
      <c r="L132" s="969"/>
      <c r="M132" s="969"/>
      <c r="N132" s="969"/>
      <c r="O132" s="969"/>
      <c r="P132" s="969"/>
      <c r="Q132" s="969"/>
      <c r="R132" s="969"/>
      <c r="S132" s="969"/>
      <c r="T132" s="969"/>
      <c r="U132" s="969"/>
      <c r="V132" s="947" t="s">
        <v>506</v>
      </c>
      <c r="W132" s="947"/>
      <c r="X132" s="947"/>
      <c r="Y132" s="947"/>
      <c r="Z132" s="948"/>
      <c r="AA132" s="949">
        <v>7.5894149500000001</v>
      </c>
      <c r="AB132" s="950"/>
      <c r="AC132" s="950"/>
      <c r="AD132" s="950"/>
      <c r="AE132" s="951"/>
      <c r="AF132" s="952">
        <v>8.1280069360000002</v>
      </c>
      <c r="AG132" s="950"/>
      <c r="AH132" s="950"/>
      <c r="AI132" s="950"/>
      <c r="AJ132" s="951"/>
      <c r="AK132" s="952">
        <v>7.9987584380000003</v>
      </c>
      <c r="AL132" s="950"/>
      <c r="AM132" s="950"/>
      <c r="AN132" s="950"/>
      <c r="AO132" s="951"/>
      <c r="AP132" s="834"/>
      <c r="AQ132" s="835"/>
      <c r="AR132" s="835"/>
      <c r="AS132" s="835"/>
      <c r="AT132" s="95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0"/>
      <c r="B133" s="971"/>
      <c r="C133" s="971"/>
      <c r="D133" s="971"/>
      <c r="E133" s="971"/>
      <c r="F133" s="971"/>
      <c r="G133" s="971"/>
      <c r="H133" s="971"/>
      <c r="I133" s="971"/>
      <c r="J133" s="971"/>
      <c r="K133" s="971"/>
      <c r="L133" s="971"/>
      <c r="M133" s="971"/>
      <c r="N133" s="971"/>
      <c r="O133" s="971"/>
      <c r="P133" s="971"/>
      <c r="Q133" s="971"/>
      <c r="R133" s="971"/>
      <c r="S133" s="971"/>
      <c r="T133" s="971"/>
      <c r="U133" s="971"/>
      <c r="V133" s="954" t="s">
        <v>83</v>
      </c>
      <c r="W133" s="954"/>
      <c r="X133" s="954"/>
      <c r="Y133" s="954"/>
      <c r="Z133" s="955"/>
      <c r="AA133" s="956">
        <v>6.8</v>
      </c>
      <c r="AB133" s="957"/>
      <c r="AC133" s="957"/>
      <c r="AD133" s="957"/>
      <c r="AE133" s="958"/>
      <c r="AF133" s="956">
        <v>7.5</v>
      </c>
      <c r="AG133" s="957"/>
      <c r="AH133" s="957"/>
      <c r="AI133" s="957"/>
      <c r="AJ133" s="958"/>
      <c r="AK133" s="956">
        <v>7.9</v>
      </c>
      <c r="AL133" s="957"/>
      <c r="AM133" s="957"/>
      <c r="AN133" s="957"/>
      <c r="AO133" s="958"/>
      <c r="AP133" s="891"/>
      <c r="AQ133" s="892"/>
      <c r="AR133" s="892"/>
      <c r="AS133" s="892"/>
      <c r="AT133" s="95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rWmIrLLKTSd5Pjwjx1nVnSEQkLl+4I16Ijnb1NY4bInfUZzdl8u1EgW7es++V5Rz7kYz6Sshy+7EDTu/dcaTpw==" saltValue="bZGBRuQp5+TXcnn0QM8dN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100</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A7mYbw4uHvsmnxwvPRjgm4C40BB7WGVk+ZkRVnxC/6fNnz+FhNoclC+77PNV2Gb4N8E2FLkeDYK8vbSYgjyClg==" saltValue="ADBNivB27avuTYM0fL4N8g=="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XG+Sh+k7hKb7oDJHaemLJuQijDdxtuKlc12yb7FXAl26/9amwdP/D5E6RhSium2LLwPiP0odxgM2aakVCigeTw==" saltValue="H8uUVjs9SrkSjCwMT4SwVA==" spinCount="100000" sheet="1" objects="1" scenarios="1"/>
  <phoneticPr fontId="5"/>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335</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1" t="s">
        <v>87</v>
      </c>
      <c r="AP7" s="126"/>
      <c r="AQ7" s="137" t="s">
        <v>508</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2"/>
      <c r="AP8" s="127" t="s">
        <v>509</v>
      </c>
      <c r="AQ8" s="138" t="s">
        <v>510</v>
      </c>
      <c r="AR8" s="152" t="s">
        <v>511</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92" t="s">
        <v>512</v>
      </c>
      <c r="AL9" s="993"/>
      <c r="AM9" s="993"/>
      <c r="AN9" s="994"/>
      <c r="AO9" s="116">
        <v>23459982</v>
      </c>
      <c r="AP9" s="116">
        <v>59467</v>
      </c>
      <c r="AQ9" s="139">
        <v>69190</v>
      </c>
      <c r="AR9" s="153">
        <v>-14.1</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92" t="s">
        <v>204</v>
      </c>
      <c r="AL10" s="993"/>
      <c r="AM10" s="993"/>
      <c r="AN10" s="994"/>
      <c r="AO10" s="117">
        <v>1563</v>
      </c>
      <c r="AP10" s="117">
        <v>4</v>
      </c>
      <c r="AQ10" s="140">
        <v>1817</v>
      </c>
      <c r="AR10" s="154">
        <v>-99.8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92" t="s">
        <v>402</v>
      </c>
      <c r="AL11" s="993"/>
      <c r="AM11" s="993"/>
      <c r="AN11" s="994"/>
      <c r="AO11" s="117">
        <v>91499</v>
      </c>
      <c r="AP11" s="117">
        <v>232</v>
      </c>
      <c r="AQ11" s="140">
        <v>711</v>
      </c>
      <c r="AR11" s="154">
        <v>-67.400000000000006</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92" t="s">
        <v>236</v>
      </c>
      <c r="AL12" s="993"/>
      <c r="AM12" s="993"/>
      <c r="AN12" s="994"/>
      <c r="AO12" s="117" t="s">
        <v>196</v>
      </c>
      <c r="AP12" s="117" t="s">
        <v>196</v>
      </c>
      <c r="AQ12" s="140">
        <v>19</v>
      </c>
      <c r="AR12" s="154" t="s">
        <v>196</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92" t="s">
        <v>513</v>
      </c>
      <c r="AL13" s="993"/>
      <c r="AM13" s="993"/>
      <c r="AN13" s="994"/>
      <c r="AO13" s="117">
        <v>853191</v>
      </c>
      <c r="AP13" s="117">
        <v>2163</v>
      </c>
      <c r="AQ13" s="140">
        <v>2094</v>
      </c>
      <c r="AR13" s="154">
        <v>3.3</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92" t="s">
        <v>514</v>
      </c>
      <c r="AL14" s="993"/>
      <c r="AM14" s="993"/>
      <c r="AN14" s="994"/>
      <c r="AO14" s="117">
        <v>170027</v>
      </c>
      <c r="AP14" s="117">
        <v>431</v>
      </c>
      <c r="AQ14" s="140">
        <v>1351</v>
      </c>
      <c r="AR14" s="154">
        <v>-68.099999999999994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86" t="s">
        <v>318</v>
      </c>
      <c r="AL15" s="987"/>
      <c r="AM15" s="987"/>
      <c r="AN15" s="988"/>
      <c r="AO15" s="117">
        <v>-987007</v>
      </c>
      <c r="AP15" s="117">
        <v>-2502</v>
      </c>
      <c r="AQ15" s="140">
        <v>-3935</v>
      </c>
      <c r="AR15" s="154">
        <v>-36.4</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86" t="s">
        <v>276</v>
      </c>
      <c r="AL16" s="987"/>
      <c r="AM16" s="987"/>
      <c r="AN16" s="988"/>
      <c r="AO16" s="117">
        <v>23589255</v>
      </c>
      <c r="AP16" s="117">
        <v>59795</v>
      </c>
      <c r="AQ16" s="140">
        <v>71247</v>
      </c>
      <c r="AR16" s="154">
        <v>-16.100000000000001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206</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515</v>
      </c>
      <c r="AP20" s="128" t="s">
        <v>340</v>
      </c>
      <c r="AQ20" s="141" t="s">
        <v>40</v>
      </c>
      <c r="AR20" s="155"/>
    </row>
    <row r="21" spans="1:46" s="81" customFormat="1" ht="13" x14ac:dyDescent="0.2">
      <c r="A21" s="83"/>
      <c r="AK21" s="989" t="s">
        <v>516</v>
      </c>
      <c r="AL21" s="990"/>
      <c r="AM21" s="990"/>
      <c r="AN21" s="991"/>
      <c r="AO21" s="119">
        <v>5.56</v>
      </c>
      <c r="AP21" s="129">
        <v>6.59</v>
      </c>
      <c r="AQ21" s="142">
        <v>-1.03</v>
      </c>
      <c r="AS21" s="161"/>
      <c r="AT21" s="83"/>
    </row>
    <row r="22" spans="1:46" s="81" customFormat="1" ht="13" x14ac:dyDescent="0.2">
      <c r="A22" s="83"/>
      <c r="AK22" s="989" t="s">
        <v>517</v>
      </c>
      <c r="AL22" s="990"/>
      <c r="AM22" s="990"/>
      <c r="AN22" s="991"/>
      <c r="AO22" s="120">
        <v>98.6</v>
      </c>
      <c r="AP22" s="130">
        <v>99.2</v>
      </c>
      <c r="AQ22" s="143">
        <v>-0.6</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1" t="s">
        <v>518</v>
      </c>
      <c r="B26" s="1011"/>
      <c r="C26" s="1011"/>
      <c r="D26" s="1011"/>
      <c r="E26" s="1011"/>
      <c r="F26" s="1011"/>
      <c r="G26" s="1011"/>
      <c r="H26" s="1011"/>
      <c r="I26" s="1011"/>
      <c r="J26" s="1011"/>
      <c r="K26" s="1011"/>
      <c r="L26" s="1011"/>
      <c r="M26" s="1011"/>
      <c r="N26" s="1011"/>
      <c r="O26" s="1011"/>
      <c r="P26" s="1011"/>
      <c r="Q26" s="1011"/>
      <c r="R26" s="1011"/>
      <c r="S26" s="1011"/>
      <c r="T26" s="1011"/>
      <c r="U26" s="1011"/>
      <c r="V26" s="1011"/>
      <c r="W26" s="1011"/>
      <c r="X26" s="1011"/>
      <c r="Y26" s="1011"/>
      <c r="Z26" s="1011"/>
      <c r="AA26" s="1011"/>
      <c r="AB26" s="1011"/>
      <c r="AC26" s="1011"/>
      <c r="AD26" s="1011"/>
      <c r="AE26" s="1011"/>
      <c r="AF26" s="1011"/>
      <c r="AG26" s="1011"/>
      <c r="AH26" s="1011"/>
      <c r="AI26" s="1011"/>
      <c r="AJ26" s="1011"/>
      <c r="AK26" s="1011"/>
      <c r="AL26" s="1011"/>
      <c r="AM26" s="1011"/>
      <c r="AN26" s="1011"/>
      <c r="AO26" s="1011"/>
      <c r="AP26" s="1011"/>
      <c r="AQ26" s="1011"/>
      <c r="AR26" s="1011"/>
      <c r="AS26" s="1011"/>
    </row>
    <row r="27" spans="1:46" ht="13" x14ac:dyDescent="0.2">
      <c r="A27" s="85"/>
      <c r="AO27" s="90"/>
      <c r="AP27" s="90"/>
      <c r="AQ27" s="90"/>
      <c r="AR27" s="90"/>
      <c r="AS27" s="90"/>
      <c r="AT27" s="90"/>
    </row>
    <row r="28" spans="1:46" ht="16.5" x14ac:dyDescent="0.2">
      <c r="A28" s="82" t="s">
        <v>267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121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1" t="s">
        <v>87</v>
      </c>
      <c r="AP30" s="126"/>
      <c r="AQ30" s="137" t="s">
        <v>508</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2"/>
      <c r="AP31" s="127" t="s">
        <v>509</v>
      </c>
      <c r="AQ31" s="138" t="s">
        <v>510</v>
      </c>
      <c r="AR31" s="152" t="s">
        <v>511</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5" t="s">
        <v>519</v>
      </c>
      <c r="AL32" s="1006"/>
      <c r="AM32" s="1006"/>
      <c r="AN32" s="1007"/>
      <c r="AO32" s="117">
        <v>17895507</v>
      </c>
      <c r="AP32" s="117">
        <v>45362</v>
      </c>
      <c r="AQ32" s="144">
        <v>37151</v>
      </c>
      <c r="AR32" s="154">
        <v>22.1</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5" t="s">
        <v>520</v>
      </c>
      <c r="AL33" s="1006"/>
      <c r="AM33" s="1006"/>
      <c r="AN33" s="1007"/>
      <c r="AO33" s="117" t="s">
        <v>196</v>
      </c>
      <c r="AP33" s="117" t="s">
        <v>196</v>
      </c>
      <c r="AQ33" s="144">
        <v>1</v>
      </c>
      <c r="AR33" s="154" t="s">
        <v>196</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5" t="s">
        <v>521</v>
      </c>
      <c r="AL34" s="1006"/>
      <c r="AM34" s="1006"/>
      <c r="AN34" s="1007"/>
      <c r="AO34" s="117" t="s">
        <v>196</v>
      </c>
      <c r="AP34" s="117" t="s">
        <v>196</v>
      </c>
      <c r="AQ34" s="144">
        <v>48</v>
      </c>
      <c r="AR34" s="154" t="s">
        <v>196</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5" t="s">
        <v>522</v>
      </c>
      <c r="AL35" s="1006"/>
      <c r="AM35" s="1006"/>
      <c r="AN35" s="1007"/>
      <c r="AO35" s="117">
        <v>2939188</v>
      </c>
      <c r="AP35" s="117">
        <v>7450</v>
      </c>
      <c r="AQ35" s="144">
        <v>8181</v>
      </c>
      <c r="AR35" s="154">
        <v>-8.9</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5" t="s">
        <v>34</v>
      </c>
      <c r="AL36" s="1006"/>
      <c r="AM36" s="1006"/>
      <c r="AN36" s="1007"/>
      <c r="AO36" s="117" t="s">
        <v>196</v>
      </c>
      <c r="AP36" s="117" t="s">
        <v>196</v>
      </c>
      <c r="AQ36" s="144">
        <v>473</v>
      </c>
      <c r="AR36" s="154" t="s">
        <v>196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5" t="s">
        <v>349</v>
      </c>
      <c r="AL37" s="1006"/>
      <c r="AM37" s="1006"/>
      <c r="AN37" s="1007"/>
      <c r="AO37" s="117">
        <v>4533</v>
      </c>
      <c r="AP37" s="117">
        <v>11</v>
      </c>
      <c r="AQ37" s="144">
        <v>499</v>
      </c>
      <c r="AR37" s="154">
        <v>-97.8</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8" t="s">
        <v>523</v>
      </c>
      <c r="AL38" s="1009"/>
      <c r="AM38" s="1009"/>
      <c r="AN38" s="1010"/>
      <c r="AO38" s="121">
        <v>881</v>
      </c>
      <c r="AP38" s="121">
        <v>2</v>
      </c>
      <c r="AQ38" s="145">
        <v>1</v>
      </c>
      <c r="AR38" s="143">
        <v>100</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8" t="s">
        <v>85</v>
      </c>
      <c r="AL39" s="1009"/>
      <c r="AM39" s="1009"/>
      <c r="AN39" s="1010"/>
      <c r="AO39" s="117">
        <v>-2768406</v>
      </c>
      <c r="AP39" s="117">
        <v>-7017</v>
      </c>
      <c r="AQ39" s="144">
        <v>-8269</v>
      </c>
      <c r="AR39" s="154">
        <v>-15.1</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5" t="s">
        <v>524</v>
      </c>
      <c r="AL40" s="1006"/>
      <c r="AM40" s="1006"/>
      <c r="AN40" s="1007"/>
      <c r="AO40" s="117">
        <v>-11408027</v>
      </c>
      <c r="AP40" s="117">
        <v>-28917</v>
      </c>
      <c r="AQ40" s="144">
        <v>-27482</v>
      </c>
      <c r="AR40" s="154">
        <v>5.2</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5" t="s">
        <v>392</v>
      </c>
      <c r="AL41" s="996"/>
      <c r="AM41" s="996"/>
      <c r="AN41" s="997"/>
      <c r="AO41" s="117">
        <v>6663676</v>
      </c>
      <c r="AP41" s="117">
        <v>16891</v>
      </c>
      <c r="AQ41" s="144">
        <v>10602</v>
      </c>
      <c r="AR41" s="154">
        <v>59.3</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526</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3" t="s">
        <v>87</v>
      </c>
      <c r="AN49" s="998" t="s">
        <v>449</v>
      </c>
      <c r="AO49" s="999"/>
      <c r="AP49" s="999"/>
      <c r="AQ49" s="999"/>
      <c r="AR49" s="1000"/>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04"/>
      <c r="AN50" s="113" t="s">
        <v>470</v>
      </c>
      <c r="AO50" s="123" t="s">
        <v>471</v>
      </c>
      <c r="AP50" s="134" t="s">
        <v>527</v>
      </c>
      <c r="AQ50" s="147" t="s">
        <v>384</v>
      </c>
      <c r="AR50" s="157" t="s">
        <v>528</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491</v>
      </c>
      <c r="AL51" s="102"/>
      <c r="AM51" s="107">
        <v>22087041</v>
      </c>
      <c r="AN51" s="114">
        <v>54938</v>
      </c>
      <c r="AO51" s="124">
        <v>46.2</v>
      </c>
      <c r="AP51" s="135">
        <v>52191</v>
      </c>
      <c r="AQ51" s="148">
        <v>0.7</v>
      </c>
      <c r="AR51" s="158">
        <v>45.5</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277</v>
      </c>
      <c r="AM52" s="108">
        <v>11515534</v>
      </c>
      <c r="AN52" s="115">
        <v>28643</v>
      </c>
      <c r="AO52" s="125">
        <v>59.6</v>
      </c>
      <c r="AP52" s="136">
        <v>26807</v>
      </c>
      <c r="AQ52" s="149">
        <v>1.8</v>
      </c>
      <c r="AR52" s="159">
        <v>57.8</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529</v>
      </c>
      <c r="AL53" s="102"/>
      <c r="AM53" s="107">
        <v>13309817</v>
      </c>
      <c r="AN53" s="114">
        <v>33198</v>
      </c>
      <c r="AO53" s="124">
        <v>-39.6</v>
      </c>
      <c r="AP53" s="135">
        <v>48105</v>
      </c>
      <c r="AQ53" s="148">
        <v>-7.8</v>
      </c>
      <c r="AR53" s="158">
        <v>-31.8</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277</v>
      </c>
      <c r="AM54" s="108">
        <v>7128835</v>
      </c>
      <c r="AN54" s="115">
        <v>17781</v>
      </c>
      <c r="AO54" s="125">
        <v>-37.9</v>
      </c>
      <c r="AP54" s="136">
        <v>24072</v>
      </c>
      <c r="AQ54" s="149">
        <v>-10.199999999999999</v>
      </c>
      <c r="AR54" s="159">
        <v>-27.7</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135</v>
      </c>
      <c r="AL55" s="102"/>
      <c r="AM55" s="107">
        <v>14921381</v>
      </c>
      <c r="AN55" s="114">
        <v>37343</v>
      </c>
      <c r="AO55" s="124">
        <v>12.5</v>
      </c>
      <c r="AP55" s="135">
        <v>47446</v>
      </c>
      <c r="AQ55" s="148">
        <v>-1.4</v>
      </c>
      <c r="AR55" s="158">
        <v>13.9</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277</v>
      </c>
      <c r="AM56" s="108">
        <v>6616236</v>
      </c>
      <c r="AN56" s="115">
        <v>16558</v>
      </c>
      <c r="AO56" s="125">
        <v>-6.9</v>
      </c>
      <c r="AP56" s="136">
        <v>24371</v>
      </c>
      <c r="AQ56" s="149">
        <v>1.2</v>
      </c>
      <c r="AR56" s="159">
        <v>-8.1</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530</v>
      </c>
      <c r="AL57" s="102"/>
      <c r="AM57" s="107">
        <v>17508281</v>
      </c>
      <c r="AN57" s="114">
        <v>44056</v>
      </c>
      <c r="AO57" s="124">
        <v>18</v>
      </c>
      <c r="AP57" s="135">
        <v>48387</v>
      </c>
      <c r="AQ57" s="148">
        <v>2</v>
      </c>
      <c r="AR57" s="158">
        <v>16</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277</v>
      </c>
      <c r="AM58" s="108">
        <v>6707745</v>
      </c>
      <c r="AN58" s="115">
        <v>16879</v>
      </c>
      <c r="AO58" s="125">
        <v>1.9</v>
      </c>
      <c r="AP58" s="136">
        <v>25592</v>
      </c>
      <c r="AQ58" s="149">
        <v>5</v>
      </c>
      <c r="AR58" s="159">
        <v>-3.1</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531</v>
      </c>
      <c r="AL59" s="102"/>
      <c r="AM59" s="107">
        <v>17283489</v>
      </c>
      <c r="AN59" s="114">
        <v>43811</v>
      </c>
      <c r="AO59" s="124">
        <v>-0.6</v>
      </c>
      <c r="AP59" s="135">
        <v>49684</v>
      </c>
      <c r="AQ59" s="148">
        <v>2.7</v>
      </c>
      <c r="AR59" s="158">
        <v>-3.3</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277</v>
      </c>
      <c r="AM60" s="108">
        <v>8802619</v>
      </c>
      <c r="AN60" s="115">
        <v>22313</v>
      </c>
      <c r="AO60" s="125">
        <v>32.200000000000003</v>
      </c>
      <c r="AP60" s="136">
        <v>28303</v>
      </c>
      <c r="AQ60" s="149">
        <v>10.6</v>
      </c>
      <c r="AR60" s="159">
        <v>21.6</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532</v>
      </c>
      <c r="AL61" s="105"/>
      <c r="AM61" s="107">
        <v>17022002</v>
      </c>
      <c r="AN61" s="114">
        <v>42669</v>
      </c>
      <c r="AO61" s="124">
        <v>7.3</v>
      </c>
      <c r="AP61" s="135">
        <v>49163</v>
      </c>
      <c r="AQ61" s="150">
        <v>-0.8</v>
      </c>
      <c r="AR61" s="158">
        <v>8.1</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277</v>
      </c>
      <c r="AM62" s="108">
        <v>8154194</v>
      </c>
      <c r="AN62" s="115">
        <v>20435</v>
      </c>
      <c r="AO62" s="125">
        <v>9.8000000000000007</v>
      </c>
      <c r="AP62" s="136">
        <v>25829</v>
      </c>
      <c r="AQ62" s="149">
        <v>1.7</v>
      </c>
      <c r="AR62" s="159">
        <v>8.1</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Oi3nx0JGVYXS87stmaxNIXrqyjHizzx7RCnY0nHXFUIZIcAlM01jlpH/N8ZjlmyrzVqIZELbhQ7lHBKtbzxdFw==" saltValue="WtqG1yLtL7gi+YeuoFKpg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100</v>
      </c>
    </row>
    <row r="121" spans="125:125" ht="13.5" hidden="1" customHeight="1" x14ac:dyDescent="0.2">
      <c r="DU121" s="78"/>
    </row>
  </sheetData>
  <sheetProtection algorithmName="SHA-512" hashValue="t2yIlfX1SeRXLDtOMYH/IXrjNYZgw/5vKEmgP0L/9nLacRmve/T7wVjV0SsbUPJKxovrcwJCAgxNyqOo9PxJTw==" saltValue="EhMg0iV5RVJTuJbOuYxgY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100</v>
      </c>
    </row>
  </sheetData>
  <sheetProtection algorithmName="SHA-512" hashValue="GeaBMsgQFSmSfgWTx0+8B1ZEltogeQVD7bxEXiITimLLw3pTUWRbb06uj7M5icZS4k3Yh2zd7AcbgRfL2+bjbw==" saltValue="XuSr8h2lvxyXT/97Ztn7R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4</v>
      </c>
      <c r="C46" s="170"/>
      <c r="D46" s="170"/>
      <c r="E46" s="171" t="s">
        <v>16</v>
      </c>
      <c r="F46" s="172" t="s">
        <v>534</v>
      </c>
      <c r="G46" s="176" t="s">
        <v>535</v>
      </c>
      <c r="H46" s="176" t="s">
        <v>536</v>
      </c>
      <c r="I46" s="176" t="s">
        <v>257</v>
      </c>
      <c r="J46" s="181" t="s">
        <v>537</v>
      </c>
    </row>
    <row r="47" spans="2:10" ht="57.75" customHeight="1" x14ac:dyDescent="0.2">
      <c r="B47" s="167"/>
      <c r="C47" s="1012" t="s">
        <v>3</v>
      </c>
      <c r="D47" s="1012"/>
      <c r="E47" s="1013"/>
      <c r="F47" s="173">
        <v>10.78</v>
      </c>
      <c r="G47" s="177">
        <v>12.41</v>
      </c>
      <c r="H47" s="177">
        <v>16.07</v>
      </c>
      <c r="I47" s="177">
        <v>15.46</v>
      </c>
      <c r="J47" s="182">
        <v>14.75</v>
      </c>
    </row>
    <row r="48" spans="2:10" ht="57.75" customHeight="1" x14ac:dyDescent="0.2">
      <c r="B48" s="168"/>
      <c r="C48" s="1014" t="s">
        <v>9</v>
      </c>
      <c r="D48" s="1014"/>
      <c r="E48" s="1015"/>
      <c r="F48" s="174">
        <v>3.56</v>
      </c>
      <c r="G48" s="178">
        <v>5.24</v>
      </c>
      <c r="H48" s="178">
        <v>4.22</v>
      </c>
      <c r="I48" s="178">
        <v>4.22</v>
      </c>
      <c r="J48" s="183">
        <v>3.93</v>
      </c>
    </row>
    <row r="49" spans="2:10" ht="57.75" customHeight="1" x14ac:dyDescent="0.2">
      <c r="B49" s="169"/>
      <c r="C49" s="1016" t="s">
        <v>15</v>
      </c>
      <c r="D49" s="1016"/>
      <c r="E49" s="1017"/>
      <c r="F49" s="175" t="s">
        <v>538</v>
      </c>
      <c r="G49" s="179">
        <v>2.08</v>
      </c>
      <c r="H49" s="179" t="s">
        <v>539</v>
      </c>
      <c r="I49" s="179" t="s">
        <v>540</v>
      </c>
      <c r="J49" s="184" t="s">
        <v>541</v>
      </c>
    </row>
    <row r="50" spans="2:10" ht="13" x14ac:dyDescent="0.2"/>
  </sheetData>
  <sheetProtection algorithmName="SHA-512" hashValue="0igqOkIZ7guEsDA0/R2zmtxp6Cjm/1R6mo8WfEfAuNfNUav/5HqCRA9WgG46OA8lN0sCcGAUCHri05tcEQpN8w==" saltValue="wnHK2cNUUK5Z2BRTizISL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534</v>
      </c>
      <c r="G33" s="199" t="s">
        <v>535</v>
      </c>
      <c r="H33" s="199" t="s">
        <v>536</v>
      </c>
      <c r="I33" s="199" t="s">
        <v>257</v>
      </c>
      <c r="J33" s="203" t="s">
        <v>537</v>
      </c>
      <c r="K33" s="185"/>
      <c r="L33" s="185"/>
      <c r="M33" s="185"/>
      <c r="N33" s="185"/>
      <c r="O33" s="185"/>
      <c r="P33" s="185"/>
    </row>
    <row r="34" spans="1:16" ht="39" customHeight="1" x14ac:dyDescent="0.2">
      <c r="A34" s="185"/>
      <c r="B34" s="187"/>
      <c r="C34" s="1018" t="s">
        <v>465</v>
      </c>
      <c r="D34" s="1018"/>
      <c r="E34" s="1019"/>
      <c r="F34" s="196">
        <v>7.08</v>
      </c>
      <c r="G34" s="200">
        <v>6.28</v>
      </c>
      <c r="H34" s="200">
        <v>6.71</v>
      </c>
      <c r="I34" s="200">
        <v>7.96</v>
      </c>
      <c r="J34" s="204">
        <v>8.02</v>
      </c>
      <c r="K34" s="185"/>
      <c r="L34" s="185"/>
      <c r="M34" s="185"/>
      <c r="N34" s="185"/>
      <c r="O34" s="185"/>
      <c r="P34" s="185"/>
    </row>
    <row r="35" spans="1:16" ht="39" customHeight="1" x14ac:dyDescent="0.2">
      <c r="A35" s="185"/>
      <c r="B35" s="188"/>
      <c r="C35" s="1020" t="s">
        <v>455</v>
      </c>
      <c r="D35" s="1020"/>
      <c r="E35" s="1021"/>
      <c r="F35" s="197">
        <v>3.45</v>
      </c>
      <c r="G35" s="201">
        <v>5.2</v>
      </c>
      <c r="H35" s="201">
        <v>4.2</v>
      </c>
      <c r="I35" s="201">
        <v>4.21</v>
      </c>
      <c r="J35" s="205">
        <v>3.92</v>
      </c>
      <c r="K35" s="185"/>
      <c r="L35" s="185"/>
      <c r="M35" s="185"/>
      <c r="N35" s="185"/>
      <c r="O35" s="185"/>
      <c r="P35" s="185"/>
    </row>
    <row r="36" spans="1:16" ht="39" customHeight="1" x14ac:dyDescent="0.2">
      <c r="A36" s="185"/>
      <c r="B36" s="188"/>
      <c r="C36" s="1020" t="s">
        <v>201</v>
      </c>
      <c r="D36" s="1020"/>
      <c r="E36" s="1021"/>
      <c r="F36" s="197">
        <v>3.4</v>
      </c>
      <c r="G36" s="201">
        <v>3.13</v>
      </c>
      <c r="H36" s="201">
        <v>3.11</v>
      </c>
      <c r="I36" s="201">
        <v>2.88</v>
      </c>
      <c r="J36" s="205">
        <v>2.63</v>
      </c>
      <c r="K36" s="185"/>
      <c r="L36" s="185"/>
      <c r="M36" s="185"/>
      <c r="N36" s="185"/>
      <c r="O36" s="185"/>
      <c r="P36" s="185"/>
    </row>
    <row r="37" spans="1:16" ht="39" customHeight="1" x14ac:dyDescent="0.2">
      <c r="A37" s="185"/>
      <c r="B37" s="188"/>
      <c r="C37" s="1020" t="s">
        <v>24</v>
      </c>
      <c r="D37" s="1020"/>
      <c r="E37" s="1021"/>
      <c r="F37" s="197">
        <v>0.72</v>
      </c>
      <c r="G37" s="201">
        <v>2.21</v>
      </c>
      <c r="H37" s="201">
        <v>1.8</v>
      </c>
      <c r="I37" s="201">
        <v>0.83</v>
      </c>
      <c r="J37" s="205">
        <v>0.93</v>
      </c>
      <c r="K37" s="185"/>
      <c r="L37" s="185"/>
      <c r="M37" s="185"/>
      <c r="N37" s="185"/>
      <c r="O37" s="185"/>
      <c r="P37" s="185"/>
    </row>
    <row r="38" spans="1:16" ht="39" customHeight="1" x14ac:dyDescent="0.2">
      <c r="A38" s="185"/>
      <c r="B38" s="188"/>
      <c r="C38" s="1020" t="s">
        <v>472</v>
      </c>
      <c r="D38" s="1020"/>
      <c r="E38" s="1021"/>
      <c r="F38" s="197">
        <v>0.31</v>
      </c>
      <c r="G38" s="201">
        <v>0.53</v>
      </c>
      <c r="H38" s="201">
        <v>0.6</v>
      </c>
      <c r="I38" s="201">
        <v>0.66</v>
      </c>
      <c r="J38" s="205">
        <v>0.61</v>
      </c>
      <c r="K38" s="185"/>
      <c r="L38" s="185"/>
      <c r="M38" s="185"/>
      <c r="N38" s="185"/>
      <c r="O38" s="185"/>
      <c r="P38" s="185"/>
    </row>
    <row r="39" spans="1:16" ht="39" customHeight="1" x14ac:dyDescent="0.2">
      <c r="A39" s="185"/>
      <c r="B39" s="188"/>
      <c r="C39" s="1020" t="s">
        <v>468</v>
      </c>
      <c r="D39" s="1020"/>
      <c r="E39" s="1021"/>
      <c r="F39" s="197">
        <v>0.27</v>
      </c>
      <c r="G39" s="201">
        <v>0.28000000000000003</v>
      </c>
      <c r="H39" s="201">
        <v>0.32</v>
      </c>
      <c r="I39" s="201">
        <v>0.33</v>
      </c>
      <c r="J39" s="205">
        <v>0.24</v>
      </c>
      <c r="K39" s="185"/>
      <c r="L39" s="185"/>
      <c r="M39" s="185"/>
      <c r="N39" s="185"/>
      <c r="O39" s="185"/>
      <c r="P39" s="185"/>
    </row>
    <row r="40" spans="1:16" ht="39" customHeight="1" x14ac:dyDescent="0.2">
      <c r="A40" s="185"/>
      <c r="B40" s="188"/>
      <c r="C40" s="1020" t="s">
        <v>289</v>
      </c>
      <c r="D40" s="1020"/>
      <c r="E40" s="1021"/>
      <c r="F40" s="197" t="s">
        <v>196</v>
      </c>
      <c r="G40" s="201" t="s">
        <v>196</v>
      </c>
      <c r="H40" s="201" t="s">
        <v>196</v>
      </c>
      <c r="I40" s="201" t="s">
        <v>196</v>
      </c>
      <c r="J40" s="205">
        <v>0.16</v>
      </c>
      <c r="K40" s="185"/>
      <c r="L40" s="185"/>
      <c r="M40" s="185"/>
      <c r="N40" s="185"/>
      <c r="O40" s="185"/>
      <c r="P40" s="185"/>
    </row>
    <row r="41" spans="1:16" ht="39" customHeight="1" x14ac:dyDescent="0.2">
      <c r="A41" s="185"/>
      <c r="B41" s="188"/>
      <c r="C41" s="1020" t="s">
        <v>263</v>
      </c>
      <c r="D41" s="1020"/>
      <c r="E41" s="1021"/>
      <c r="F41" s="197">
        <v>0.05</v>
      </c>
      <c r="G41" s="201">
        <v>0.06</v>
      </c>
      <c r="H41" s="201">
        <v>7.0000000000000007E-2</v>
      </c>
      <c r="I41" s="201">
        <v>7.0000000000000007E-2</v>
      </c>
      <c r="J41" s="205">
        <v>0.08</v>
      </c>
      <c r="K41" s="185"/>
      <c r="L41" s="185"/>
      <c r="M41" s="185"/>
      <c r="N41" s="185"/>
      <c r="O41" s="185"/>
      <c r="P41" s="185"/>
    </row>
    <row r="42" spans="1:16" ht="39" customHeight="1" x14ac:dyDescent="0.2">
      <c r="A42" s="185"/>
      <c r="B42" s="189"/>
      <c r="C42" s="1020" t="s">
        <v>542</v>
      </c>
      <c r="D42" s="1020"/>
      <c r="E42" s="1021"/>
      <c r="F42" s="197" t="s">
        <v>196</v>
      </c>
      <c r="G42" s="201" t="s">
        <v>196</v>
      </c>
      <c r="H42" s="201" t="s">
        <v>196</v>
      </c>
      <c r="I42" s="201" t="s">
        <v>196</v>
      </c>
      <c r="J42" s="205" t="s">
        <v>196</v>
      </c>
      <c r="K42" s="185"/>
      <c r="L42" s="185"/>
      <c r="M42" s="185"/>
      <c r="N42" s="185"/>
      <c r="O42" s="185"/>
      <c r="P42" s="185"/>
    </row>
    <row r="43" spans="1:16" ht="39" customHeight="1" x14ac:dyDescent="0.2">
      <c r="A43" s="185"/>
      <c r="B43" s="190"/>
      <c r="C43" s="1022" t="s">
        <v>306</v>
      </c>
      <c r="D43" s="1022"/>
      <c r="E43" s="1023"/>
      <c r="F43" s="198">
        <v>0.24</v>
      </c>
      <c r="G43" s="202">
        <v>0.83</v>
      </c>
      <c r="H43" s="202">
        <v>0.55000000000000004</v>
      </c>
      <c r="I43" s="202">
        <v>0.23</v>
      </c>
      <c r="J43" s="206">
        <v>0.09</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z2coZ4uiXP7IXPyxfFexRL9wUB4xLNhYkiqyiNYU6VBp1s1LsWgo1ZoT2fLSxmzghpPMgyHPb6hkzFrESFK5HA==" saltValue="vI0jGeTpIQni+K6qFHql1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20</v>
      </c>
      <c r="C44" s="213"/>
      <c r="D44" s="213"/>
      <c r="E44" s="221"/>
      <c r="F44" s="221"/>
      <c r="G44" s="221"/>
      <c r="H44" s="221"/>
      <c r="I44" s="221"/>
      <c r="J44" s="224" t="s">
        <v>16</v>
      </c>
      <c r="K44" s="226" t="s">
        <v>534</v>
      </c>
      <c r="L44" s="235" t="s">
        <v>535</v>
      </c>
      <c r="M44" s="235" t="s">
        <v>536</v>
      </c>
      <c r="N44" s="235" t="s">
        <v>257</v>
      </c>
      <c r="O44" s="244" t="s">
        <v>537</v>
      </c>
      <c r="P44" s="85"/>
      <c r="Q44" s="85"/>
      <c r="R44" s="85"/>
      <c r="S44" s="85"/>
      <c r="T44" s="85"/>
      <c r="U44" s="85"/>
    </row>
    <row r="45" spans="1:21" ht="30.75" customHeight="1" x14ac:dyDescent="0.2">
      <c r="A45" s="85"/>
      <c r="B45" s="1039" t="s">
        <v>25</v>
      </c>
      <c r="C45" s="1040"/>
      <c r="D45" s="216"/>
      <c r="E45" s="1053" t="s">
        <v>22</v>
      </c>
      <c r="F45" s="1053"/>
      <c r="G45" s="1053"/>
      <c r="H45" s="1053"/>
      <c r="I45" s="1053"/>
      <c r="J45" s="1054"/>
      <c r="K45" s="227">
        <v>16809</v>
      </c>
      <c r="L45" s="236">
        <v>17628</v>
      </c>
      <c r="M45" s="236">
        <v>17477</v>
      </c>
      <c r="N45" s="236">
        <v>17930</v>
      </c>
      <c r="O45" s="245">
        <v>17896</v>
      </c>
      <c r="P45" s="85"/>
      <c r="Q45" s="85"/>
      <c r="R45" s="85"/>
      <c r="S45" s="85"/>
      <c r="T45" s="85"/>
      <c r="U45" s="85"/>
    </row>
    <row r="46" spans="1:21" ht="30.75" customHeight="1" x14ac:dyDescent="0.2">
      <c r="A46" s="85"/>
      <c r="B46" s="1041"/>
      <c r="C46" s="1042"/>
      <c r="D46" s="217"/>
      <c r="E46" s="1045" t="s">
        <v>28</v>
      </c>
      <c r="F46" s="1045"/>
      <c r="G46" s="1045"/>
      <c r="H46" s="1045"/>
      <c r="I46" s="1045"/>
      <c r="J46" s="1046"/>
      <c r="K46" s="228" t="s">
        <v>196</v>
      </c>
      <c r="L46" s="237" t="s">
        <v>196</v>
      </c>
      <c r="M46" s="237" t="s">
        <v>196</v>
      </c>
      <c r="N46" s="237" t="s">
        <v>196</v>
      </c>
      <c r="O46" s="246" t="s">
        <v>196</v>
      </c>
      <c r="P46" s="85"/>
      <c r="Q46" s="85"/>
      <c r="R46" s="85"/>
      <c r="S46" s="85"/>
      <c r="T46" s="85"/>
      <c r="U46" s="85"/>
    </row>
    <row r="47" spans="1:21" ht="30.75" customHeight="1" x14ac:dyDescent="0.2">
      <c r="A47" s="85"/>
      <c r="B47" s="1041"/>
      <c r="C47" s="1042"/>
      <c r="D47" s="217"/>
      <c r="E47" s="1045" t="s">
        <v>33</v>
      </c>
      <c r="F47" s="1045"/>
      <c r="G47" s="1045"/>
      <c r="H47" s="1045"/>
      <c r="I47" s="1045"/>
      <c r="J47" s="1046"/>
      <c r="K47" s="228">
        <v>61</v>
      </c>
      <c r="L47" s="237" t="s">
        <v>196</v>
      </c>
      <c r="M47" s="237" t="s">
        <v>196</v>
      </c>
      <c r="N47" s="237" t="s">
        <v>196</v>
      </c>
      <c r="O47" s="246" t="s">
        <v>196</v>
      </c>
      <c r="P47" s="85"/>
      <c r="Q47" s="85"/>
      <c r="R47" s="85"/>
      <c r="S47" s="85"/>
      <c r="T47" s="85"/>
      <c r="U47" s="85"/>
    </row>
    <row r="48" spans="1:21" ht="30.75" customHeight="1" x14ac:dyDescent="0.2">
      <c r="A48" s="85"/>
      <c r="B48" s="1041"/>
      <c r="C48" s="1042"/>
      <c r="D48" s="217"/>
      <c r="E48" s="1045" t="s">
        <v>36</v>
      </c>
      <c r="F48" s="1045"/>
      <c r="G48" s="1045"/>
      <c r="H48" s="1045"/>
      <c r="I48" s="1045"/>
      <c r="J48" s="1046"/>
      <c r="K48" s="228">
        <v>2980</v>
      </c>
      <c r="L48" s="237">
        <v>2796</v>
      </c>
      <c r="M48" s="237">
        <v>3115</v>
      </c>
      <c r="N48" s="237">
        <v>3018</v>
      </c>
      <c r="O48" s="246">
        <v>2939</v>
      </c>
      <c r="P48" s="85"/>
      <c r="Q48" s="85"/>
      <c r="R48" s="85"/>
      <c r="S48" s="85"/>
      <c r="T48" s="85"/>
      <c r="U48" s="85"/>
    </row>
    <row r="49" spans="1:21" ht="30.75" customHeight="1" x14ac:dyDescent="0.2">
      <c r="A49" s="85"/>
      <c r="B49" s="1041"/>
      <c r="C49" s="1042"/>
      <c r="D49" s="217"/>
      <c r="E49" s="1045" t="s">
        <v>0</v>
      </c>
      <c r="F49" s="1045"/>
      <c r="G49" s="1045"/>
      <c r="H49" s="1045"/>
      <c r="I49" s="1045"/>
      <c r="J49" s="1046"/>
      <c r="K49" s="228" t="s">
        <v>196</v>
      </c>
      <c r="L49" s="237" t="s">
        <v>196</v>
      </c>
      <c r="M49" s="237" t="s">
        <v>196</v>
      </c>
      <c r="N49" s="237" t="s">
        <v>196</v>
      </c>
      <c r="O49" s="246" t="s">
        <v>196</v>
      </c>
      <c r="P49" s="85"/>
      <c r="Q49" s="85"/>
      <c r="R49" s="85"/>
      <c r="S49" s="85"/>
      <c r="T49" s="85"/>
      <c r="U49" s="85"/>
    </row>
    <row r="50" spans="1:21" ht="30.75" customHeight="1" x14ac:dyDescent="0.2">
      <c r="A50" s="85"/>
      <c r="B50" s="1041"/>
      <c r="C50" s="1042"/>
      <c r="D50" s="217"/>
      <c r="E50" s="1045" t="s">
        <v>41</v>
      </c>
      <c r="F50" s="1045"/>
      <c r="G50" s="1045"/>
      <c r="H50" s="1045"/>
      <c r="I50" s="1045"/>
      <c r="J50" s="1046"/>
      <c r="K50" s="228">
        <v>7</v>
      </c>
      <c r="L50" s="237">
        <v>8</v>
      </c>
      <c r="M50" s="237">
        <v>7</v>
      </c>
      <c r="N50" s="237">
        <v>12</v>
      </c>
      <c r="O50" s="246">
        <v>5</v>
      </c>
      <c r="P50" s="85"/>
      <c r="Q50" s="85"/>
      <c r="R50" s="85"/>
      <c r="S50" s="85"/>
      <c r="T50" s="85"/>
      <c r="U50" s="85"/>
    </row>
    <row r="51" spans="1:21" ht="30.75" customHeight="1" x14ac:dyDescent="0.2">
      <c r="A51" s="85"/>
      <c r="B51" s="1043"/>
      <c r="C51" s="1044"/>
      <c r="D51" s="218"/>
      <c r="E51" s="1045" t="s">
        <v>43</v>
      </c>
      <c r="F51" s="1045"/>
      <c r="G51" s="1045"/>
      <c r="H51" s="1045"/>
      <c r="I51" s="1045"/>
      <c r="J51" s="1046"/>
      <c r="K51" s="228">
        <v>1</v>
      </c>
      <c r="L51" s="237">
        <v>1</v>
      </c>
      <c r="M51" s="237">
        <v>0</v>
      </c>
      <c r="N51" s="237">
        <v>0</v>
      </c>
      <c r="O51" s="246">
        <v>1</v>
      </c>
      <c r="P51" s="85"/>
      <c r="Q51" s="85"/>
      <c r="R51" s="85"/>
      <c r="S51" s="85"/>
      <c r="T51" s="85"/>
      <c r="U51" s="85"/>
    </row>
    <row r="52" spans="1:21" ht="30.75" customHeight="1" x14ac:dyDescent="0.2">
      <c r="A52" s="85"/>
      <c r="B52" s="1047" t="s">
        <v>47</v>
      </c>
      <c r="C52" s="1048"/>
      <c r="D52" s="218"/>
      <c r="E52" s="1045" t="s">
        <v>49</v>
      </c>
      <c r="F52" s="1045"/>
      <c r="G52" s="1045"/>
      <c r="H52" s="1045"/>
      <c r="I52" s="1045"/>
      <c r="J52" s="1046"/>
      <c r="K52" s="228">
        <v>15247</v>
      </c>
      <c r="L52" s="237">
        <v>14771</v>
      </c>
      <c r="M52" s="237">
        <v>14557</v>
      </c>
      <c r="N52" s="237">
        <v>14382</v>
      </c>
      <c r="O52" s="246">
        <v>14175</v>
      </c>
      <c r="P52" s="85"/>
      <c r="Q52" s="85"/>
      <c r="R52" s="85"/>
      <c r="S52" s="85"/>
      <c r="T52" s="85"/>
      <c r="U52" s="85"/>
    </row>
    <row r="53" spans="1:21" ht="30.75" customHeight="1" x14ac:dyDescent="0.2">
      <c r="A53" s="85"/>
      <c r="B53" s="1049" t="s">
        <v>51</v>
      </c>
      <c r="C53" s="1050"/>
      <c r="D53" s="219"/>
      <c r="E53" s="1051" t="s">
        <v>54</v>
      </c>
      <c r="F53" s="1051"/>
      <c r="G53" s="1051"/>
      <c r="H53" s="1051"/>
      <c r="I53" s="1051"/>
      <c r="J53" s="1052"/>
      <c r="K53" s="229">
        <v>4611</v>
      </c>
      <c r="L53" s="238">
        <v>5662</v>
      </c>
      <c r="M53" s="238">
        <v>6042</v>
      </c>
      <c r="N53" s="238">
        <v>6578</v>
      </c>
      <c r="O53" s="247">
        <v>6666</v>
      </c>
      <c r="P53" s="85"/>
      <c r="Q53" s="85"/>
      <c r="R53" s="85"/>
      <c r="S53" s="85"/>
      <c r="T53" s="85"/>
      <c r="U53" s="85"/>
    </row>
    <row r="54" spans="1:21" ht="24" customHeight="1" x14ac:dyDescent="0.2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8</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25">
      <c r="A57" s="85"/>
      <c r="B57" s="210"/>
      <c r="C57" s="215"/>
      <c r="D57" s="215"/>
      <c r="E57" s="222"/>
      <c r="F57" s="222"/>
      <c r="G57" s="222"/>
      <c r="H57" s="222"/>
      <c r="I57" s="222"/>
      <c r="J57" s="225" t="s">
        <v>16</v>
      </c>
      <c r="K57" s="231" t="s">
        <v>534</v>
      </c>
      <c r="L57" s="239" t="s">
        <v>535</v>
      </c>
      <c r="M57" s="239" t="s">
        <v>536</v>
      </c>
      <c r="N57" s="239" t="s">
        <v>257</v>
      </c>
      <c r="O57" s="249" t="s">
        <v>537</v>
      </c>
      <c r="P57" s="85"/>
      <c r="Q57" s="85"/>
      <c r="R57" s="85"/>
      <c r="S57" s="85"/>
      <c r="T57" s="85"/>
      <c r="U57" s="85"/>
    </row>
    <row r="58" spans="1:21" ht="31.5" customHeight="1" x14ac:dyDescent="0.2">
      <c r="B58" s="1033" t="s">
        <v>60</v>
      </c>
      <c r="C58" s="1034"/>
      <c r="D58" s="1024" t="s">
        <v>62</v>
      </c>
      <c r="E58" s="1025"/>
      <c r="F58" s="1025"/>
      <c r="G58" s="1025"/>
      <c r="H58" s="1025"/>
      <c r="I58" s="1025"/>
      <c r="J58" s="1026"/>
      <c r="K58" s="232">
        <v>304</v>
      </c>
      <c r="L58" s="240" t="s">
        <v>196</v>
      </c>
      <c r="M58" s="240" t="s">
        <v>196</v>
      </c>
      <c r="N58" s="240" t="s">
        <v>196</v>
      </c>
      <c r="O58" s="250" t="s">
        <v>196</v>
      </c>
    </row>
    <row r="59" spans="1:21" ht="31.5" customHeight="1" x14ac:dyDescent="0.2">
      <c r="B59" s="1035"/>
      <c r="C59" s="1036"/>
      <c r="D59" s="1027" t="s">
        <v>13</v>
      </c>
      <c r="E59" s="1028"/>
      <c r="F59" s="1028"/>
      <c r="G59" s="1028"/>
      <c r="H59" s="1028"/>
      <c r="I59" s="1028"/>
      <c r="J59" s="1029"/>
      <c r="K59" s="233">
        <v>500</v>
      </c>
      <c r="L59" s="241" t="s">
        <v>196</v>
      </c>
      <c r="M59" s="241" t="s">
        <v>196</v>
      </c>
      <c r="N59" s="241" t="s">
        <v>196</v>
      </c>
      <c r="O59" s="251" t="s">
        <v>196</v>
      </c>
    </row>
    <row r="60" spans="1:21" ht="31.5" customHeight="1" x14ac:dyDescent="0.2">
      <c r="B60" s="1037"/>
      <c r="C60" s="1038"/>
      <c r="D60" s="1030" t="s">
        <v>63</v>
      </c>
      <c r="E60" s="1031"/>
      <c r="F60" s="1031"/>
      <c r="G60" s="1031"/>
      <c r="H60" s="1031"/>
      <c r="I60" s="1031"/>
      <c r="J60" s="1032"/>
      <c r="K60" s="234">
        <v>243</v>
      </c>
      <c r="L60" s="242" t="s">
        <v>196</v>
      </c>
      <c r="M60" s="242" t="s">
        <v>196</v>
      </c>
      <c r="N60" s="242" t="s">
        <v>196</v>
      </c>
      <c r="O60" s="252" t="s">
        <v>196</v>
      </c>
    </row>
    <row r="61" spans="1:21" ht="24" customHeight="1" x14ac:dyDescent="0.2">
      <c r="B61" s="211"/>
      <c r="C61" s="211"/>
      <c r="D61" s="220" t="s">
        <v>48</v>
      </c>
      <c r="E61" s="223"/>
      <c r="F61" s="223"/>
      <c r="G61" s="223"/>
      <c r="H61" s="223"/>
      <c r="I61" s="223"/>
      <c r="J61" s="223"/>
      <c r="K61" s="223"/>
      <c r="L61" s="223"/>
      <c r="M61" s="223"/>
      <c r="N61" s="223"/>
      <c r="O61" s="223"/>
    </row>
    <row r="62" spans="1:21" ht="24" customHeight="1" x14ac:dyDescent="0.2">
      <c r="B62" s="212"/>
      <c r="C62" s="212"/>
      <c r="D62" s="220" t="s">
        <v>42</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87K0GulQLf8KG9A5ez33/th4Mnmtd9PIX0i9a57+2egG4FktvgVrpG1HsaEXDNf9kDv+dT03orCrjDHvZG5UUg==" saltValue="+zNPSYp7bmCKdjZHZyE9K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20</v>
      </c>
      <c r="C40" s="213"/>
      <c r="D40" s="213"/>
      <c r="E40" s="221"/>
      <c r="F40" s="221"/>
      <c r="G40" s="221"/>
      <c r="H40" s="224" t="s">
        <v>16</v>
      </c>
      <c r="I40" s="226" t="s">
        <v>534</v>
      </c>
      <c r="J40" s="235" t="s">
        <v>535</v>
      </c>
      <c r="K40" s="235" t="s">
        <v>536</v>
      </c>
      <c r="L40" s="235" t="s">
        <v>257</v>
      </c>
      <c r="M40" s="264" t="s">
        <v>537</v>
      </c>
    </row>
    <row r="41" spans="2:13" ht="27.75" customHeight="1" x14ac:dyDescent="0.2">
      <c r="B41" s="1039" t="s">
        <v>38</v>
      </c>
      <c r="C41" s="1040"/>
      <c r="D41" s="216"/>
      <c r="E41" s="1064" t="s">
        <v>58</v>
      </c>
      <c r="F41" s="1064"/>
      <c r="G41" s="1064"/>
      <c r="H41" s="1065"/>
      <c r="I41" s="257">
        <v>179526</v>
      </c>
      <c r="J41" s="261">
        <v>176670</v>
      </c>
      <c r="K41" s="261">
        <v>171514</v>
      </c>
      <c r="L41" s="261">
        <v>165351</v>
      </c>
      <c r="M41" s="265">
        <v>158390</v>
      </c>
    </row>
    <row r="42" spans="2:13" ht="27.75" customHeight="1" x14ac:dyDescent="0.2">
      <c r="B42" s="1041"/>
      <c r="C42" s="1042"/>
      <c r="D42" s="217"/>
      <c r="E42" s="1055" t="s">
        <v>70</v>
      </c>
      <c r="F42" s="1055"/>
      <c r="G42" s="1055"/>
      <c r="H42" s="1056"/>
      <c r="I42" s="258" t="s">
        <v>196</v>
      </c>
      <c r="J42" s="262" t="s">
        <v>196</v>
      </c>
      <c r="K42" s="262" t="s">
        <v>196</v>
      </c>
      <c r="L42" s="262" t="s">
        <v>196</v>
      </c>
      <c r="M42" s="266" t="s">
        <v>196</v>
      </c>
    </row>
    <row r="43" spans="2:13" ht="27.75" customHeight="1" x14ac:dyDescent="0.2">
      <c r="B43" s="1041"/>
      <c r="C43" s="1042"/>
      <c r="D43" s="217"/>
      <c r="E43" s="1055" t="s">
        <v>72</v>
      </c>
      <c r="F43" s="1055"/>
      <c r="G43" s="1055"/>
      <c r="H43" s="1056"/>
      <c r="I43" s="258">
        <v>36845</v>
      </c>
      <c r="J43" s="262">
        <v>34446</v>
      </c>
      <c r="K43" s="262">
        <v>30523</v>
      </c>
      <c r="L43" s="262">
        <v>32022</v>
      </c>
      <c r="M43" s="266">
        <v>31711</v>
      </c>
    </row>
    <row r="44" spans="2:13" ht="27.75" customHeight="1" x14ac:dyDescent="0.2">
      <c r="B44" s="1041"/>
      <c r="C44" s="1042"/>
      <c r="D44" s="217"/>
      <c r="E44" s="1055" t="s">
        <v>74</v>
      </c>
      <c r="F44" s="1055"/>
      <c r="G44" s="1055"/>
      <c r="H44" s="1056"/>
      <c r="I44" s="258" t="s">
        <v>196</v>
      </c>
      <c r="J44" s="262" t="s">
        <v>196</v>
      </c>
      <c r="K44" s="262" t="s">
        <v>196</v>
      </c>
      <c r="L44" s="262" t="s">
        <v>196</v>
      </c>
      <c r="M44" s="266" t="s">
        <v>196</v>
      </c>
    </row>
    <row r="45" spans="2:13" ht="27.75" customHeight="1" x14ac:dyDescent="0.2">
      <c r="B45" s="1041"/>
      <c r="C45" s="1042"/>
      <c r="D45" s="217"/>
      <c r="E45" s="1055" t="s">
        <v>76</v>
      </c>
      <c r="F45" s="1055"/>
      <c r="G45" s="1055"/>
      <c r="H45" s="1056"/>
      <c r="I45" s="258">
        <v>14692</v>
      </c>
      <c r="J45" s="262">
        <v>14826</v>
      </c>
      <c r="K45" s="262">
        <v>14774</v>
      </c>
      <c r="L45" s="262">
        <v>15221</v>
      </c>
      <c r="M45" s="266">
        <v>15627</v>
      </c>
    </row>
    <row r="46" spans="2:13" ht="27.75" customHeight="1" x14ac:dyDescent="0.2">
      <c r="B46" s="1041"/>
      <c r="C46" s="1042"/>
      <c r="D46" s="218"/>
      <c r="E46" s="1055" t="s">
        <v>75</v>
      </c>
      <c r="F46" s="1055"/>
      <c r="G46" s="1055"/>
      <c r="H46" s="1056"/>
      <c r="I46" s="258" t="s">
        <v>196</v>
      </c>
      <c r="J46" s="262" t="s">
        <v>196</v>
      </c>
      <c r="K46" s="262" t="s">
        <v>196</v>
      </c>
      <c r="L46" s="262" t="s">
        <v>196</v>
      </c>
      <c r="M46" s="266" t="s">
        <v>196</v>
      </c>
    </row>
    <row r="47" spans="2:13" ht="27.75" customHeight="1" x14ac:dyDescent="0.2">
      <c r="B47" s="1041"/>
      <c r="C47" s="1042"/>
      <c r="D47" s="254"/>
      <c r="E47" s="1061" t="s">
        <v>78</v>
      </c>
      <c r="F47" s="1062"/>
      <c r="G47" s="1062"/>
      <c r="H47" s="1063"/>
      <c r="I47" s="258" t="s">
        <v>196</v>
      </c>
      <c r="J47" s="262" t="s">
        <v>196</v>
      </c>
      <c r="K47" s="262" t="s">
        <v>196</v>
      </c>
      <c r="L47" s="262" t="s">
        <v>196</v>
      </c>
      <c r="M47" s="266" t="s">
        <v>196</v>
      </c>
    </row>
    <row r="48" spans="2:13" ht="27.75" customHeight="1" x14ac:dyDescent="0.2">
      <c r="B48" s="1041"/>
      <c r="C48" s="1042"/>
      <c r="D48" s="217"/>
      <c r="E48" s="1055" t="s">
        <v>84</v>
      </c>
      <c r="F48" s="1055"/>
      <c r="G48" s="1055"/>
      <c r="H48" s="1056"/>
      <c r="I48" s="258" t="s">
        <v>196</v>
      </c>
      <c r="J48" s="262" t="s">
        <v>196</v>
      </c>
      <c r="K48" s="262" t="s">
        <v>196</v>
      </c>
      <c r="L48" s="262" t="s">
        <v>196</v>
      </c>
      <c r="M48" s="266" t="s">
        <v>196</v>
      </c>
    </row>
    <row r="49" spans="2:13" ht="27.75" customHeight="1" x14ac:dyDescent="0.2">
      <c r="B49" s="1043"/>
      <c r="C49" s="1044"/>
      <c r="D49" s="217"/>
      <c r="E49" s="1055" t="s">
        <v>88</v>
      </c>
      <c r="F49" s="1055"/>
      <c r="G49" s="1055"/>
      <c r="H49" s="1056"/>
      <c r="I49" s="258" t="s">
        <v>196</v>
      </c>
      <c r="J49" s="262" t="s">
        <v>196</v>
      </c>
      <c r="K49" s="262" t="s">
        <v>196</v>
      </c>
      <c r="L49" s="262" t="s">
        <v>196</v>
      </c>
      <c r="M49" s="266" t="s">
        <v>196</v>
      </c>
    </row>
    <row r="50" spans="2:13" ht="27.75" customHeight="1" x14ac:dyDescent="0.2">
      <c r="B50" s="1059" t="s">
        <v>90</v>
      </c>
      <c r="C50" s="1060"/>
      <c r="D50" s="255"/>
      <c r="E50" s="1055" t="s">
        <v>91</v>
      </c>
      <c r="F50" s="1055"/>
      <c r="G50" s="1055"/>
      <c r="H50" s="1056"/>
      <c r="I50" s="258">
        <v>32631</v>
      </c>
      <c r="J50" s="262">
        <v>33255</v>
      </c>
      <c r="K50" s="262">
        <v>39561</v>
      </c>
      <c r="L50" s="262">
        <v>46217</v>
      </c>
      <c r="M50" s="266">
        <v>43788</v>
      </c>
    </row>
    <row r="51" spans="2:13" ht="27.75" customHeight="1" x14ac:dyDescent="0.2">
      <c r="B51" s="1041"/>
      <c r="C51" s="1042"/>
      <c r="D51" s="217"/>
      <c r="E51" s="1055" t="s">
        <v>93</v>
      </c>
      <c r="F51" s="1055"/>
      <c r="G51" s="1055"/>
      <c r="H51" s="1056"/>
      <c r="I51" s="258">
        <v>24853</v>
      </c>
      <c r="J51" s="262">
        <v>24900</v>
      </c>
      <c r="K51" s="262">
        <v>24452</v>
      </c>
      <c r="L51" s="262">
        <v>25136</v>
      </c>
      <c r="M51" s="266">
        <v>25822</v>
      </c>
    </row>
    <row r="52" spans="2:13" ht="27.75" customHeight="1" x14ac:dyDescent="0.2">
      <c r="B52" s="1043"/>
      <c r="C52" s="1044"/>
      <c r="D52" s="217"/>
      <c r="E52" s="1055" t="s">
        <v>45</v>
      </c>
      <c r="F52" s="1055"/>
      <c r="G52" s="1055"/>
      <c r="H52" s="1056"/>
      <c r="I52" s="258">
        <v>137792</v>
      </c>
      <c r="J52" s="262">
        <v>134097</v>
      </c>
      <c r="K52" s="262">
        <v>128839</v>
      </c>
      <c r="L52" s="262">
        <v>124285</v>
      </c>
      <c r="M52" s="266">
        <v>116692</v>
      </c>
    </row>
    <row r="53" spans="2:13" ht="27.75" customHeight="1" x14ac:dyDescent="0.2">
      <c r="B53" s="1049" t="s">
        <v>51</v>
      </c>
      <c r="C53" s="1050"/>
      <c r="D53" s="219"/>
      <c r="E53" s="1057" t="s">
        <v>97</v>
      </c>
      <c r="F53" s="1057"/>
      <c r="G53" s="1057"/>
      <c r="H53" s="1058"/>
      <c r="I53" s="259">
        <v>35788</v>
      </c>
      <c r="J53" s="263">
        <v>33690</v>
      </c>
      <c r="K53" s="263">
        <v>23961</v>
      </c>
      <c r="L53" s="263">
        <v>16956</v>
      </c>
      <c r="M53" s="267">
        <v>19425</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w4aC2f4VAhBmZu2GeYzKppf/TUfpErHowMBFpKcaamThvos6vdnH18WjVeR0SCMVVoXK3+NmIcqUgCwW5/zdAA==" saltValue="TkzChFG5j3jGcnkjD7xGK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9"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95</v>
      </c>
    </row>
    <row r="54" spans="2:8" ht="29.25" customHeight="1" x14ac:dyDescent="0.3">
      <c r="B54" s="268" t="s">
        <v>4</v>
      </c>
      <c r="C54" s="274"/>
      <c r="D54" s="274"/>
      <c r="E54" s="275" t="s">
        <v>16</v>
      </c>
      <c r="F54" s="276" t="s">
        <v>536</v>
      </c>
      <c r="G54" s="276" t="s">
        <v>257</v>
      </c>
      <c r="H54" s="284" t="s">
        <v>537</v>
      </c>
    </row>
    <row r="55" spans="2:8" ht="52.5" customHeight="1" x14ac:dyDescent="0.2">
      <c r="B55" s="269"/>
      <c r="C55" s="1074" t="s">
        <v>101</v>
      </c>
      <c r="D55" s="1074"/>
      <c r="E55" s="1075"/>
      <c r="F55" s="277">
        <v>14703</v>
      </c>
      <c r="G55" s="277">
        <v>14320</v>
      </c>
      <c r="H55" s="285">
        <v>13967</v>
      </c>
    </row>
    <row r="56" spans="2:8" ht="52.5" customHeight="1" x14ac:dyDescent="0.2">
      <c r="B56" s="270"/>
      <c r="C56" s="1076" t="s">
        <v>104</v>
      </c>
      <c r="D56" s="1076"/>
      <c r="E56" s="1077"/>
      <c r="F56" s="278">
        <v>7607</v>
      </c>
      <c r="G56" s="278">
        <v>3396</v>
      </c>
      <c r="H56" s="286">
        <v>3299</v>
      </c>
    </row>
    <row r="57" spans="2:8" ht="53.25" customHeight="1" x14ac:dyDescent="0.2">
      <c r="B57" s="270"/>
      <c r="C57" s="1078" t="s">
        <v>68</v>
      </c>
      <c r="D57" s="1078"/>
      <c r="E57" s="1079"/>
      <c r="F57" s="279">
        <v>16374</v>
      </c>
      <c r="G57" s="279">
        <v>19561</v>
      </c>
      <c r="H57" s="287">
        <v>23616</v>
      </c>
    </row>
    <row r="58" spans="2:8" ht="45.75" customHeight="1" x14ac:dyDescent="0.2">
      <c r="B58" s="271"/>
      <c r="C58" s="1066" t="s">
        <v>548</v>
      </c>
      <c r="D58" s="1067"/>
      <c r="E58" s="1068"/>
      <c r="F58" s="280">
        <v>2448</v>
      </c>
      <c r="G58" s="280">
        <v>3952</v>
      </c>
      <c r="H58" s="288">
        <v>6637</v>
      </c>
    </row>
    <row r="59" spans="2:8" ht="45.75" customHeight="1" x14ac:dyDescent="0.2">
      <c r="B59" s="271"/>
      <c r="C59" s="1066" t="s">
        <v>549</v>
      </c>
      <c r="D59" s="1067"/>
      <c r="E59" s="1068"/>
      <c r="F59" s="280">
        <v>2302</v>
      </c>
      <c r="G59" s="280">
        <v>4752</v>
      </c>
      <c r="H59" s="288">
        <v>6617</v>
      </c>
    </row>
    <row r="60" spans="2:8" ht="45.75" customHeight="1" x14ac:dyDescent="0.2">
      <c r="B60" s="271"/>
      <c r="C60" s="1066" t="s">
        <v>550</v>
      </c>
      <c r="D60" s="1067"/>
      <c r="E60" s="1068"/>
      <c r="F60" s="280">
        <v>5100</v>
      </c>
      <c r="G60" s="280">
        <v>4643</v>
      </c>
      <c r="H60" s="288">
        <v>4284</v>
      </c>
    </row>
    <row r="61" spans="2:8" ht="45.75" customHeight="1" x14ac:dyDescent="0.2">
      <c r="B61" s="271"/>
      <c r="C61" s="1066" t="s">
        <v>390</v>
      </c>
      <c r="D61" s="1067"/>
      <c r="E61" s="1068"/>
      <c r="F61" s="280">
        <v>1531</v>
      </c>
      <c r="G61" s="280">
        <v>1441</v>
      </c>
      <c r="H61" s="288">
        <v>1356</v>
      </c>
    </row>
    <row r="62" spans="2:8" ht="45.75" customHeight="1" x14ac:dyDescent="0.2">
      <c r="B62" s="272"/>
      <c r="C62" s="1069" t="s">
        <v>431</v>
      </c>
      <c r="D62" s="1070"/>
      <c r="E62" s="1071"/>
      <c r="F62" s="281">
        <v>1080</v>
      </c>
      <c r="G62" s="281">
        <v>1073</v>
      </c>
      <c r="H62" s="289">
        <v>1066</v>
      </c>
    </row>
    <row r="63" spans="2:8" ht="52.5" customHeight="1" x14ac:dyDescent="0.2">
      <c r="B63" s="273"/>
      <c r="C63" s="1072" t="s">
        <v>106</v>
      </c>
      <c r="D63" s="1072"/>
      <c r="E63" s="1073"/>
      <c r="F63" s="282">
        <v>38684</v>
      </c>
      <c r="G63" s="282">
        <v>37277</v>
      </c>
      <c r="H63" s="290">
        <v>40882</v>
      </c>
    </row>
    <row r="64" spans="2:8" ht="13" x14ac:dyDescent="0.2"/>
  </sheetData>
  <sheetProtection algorithmName="SHA-512" hashValue="GHyqZmlsV0FMzfaqQa39PUlmEyLDlxkRemq66DmIpkcc23nRcWDYLwZZqOLja2wImLsUd05xKxarYi1WxQpngg==" saltValue="AQGw5xqm0mu7dr9XSirtB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D78D4-9497-4B54-8E9D-E6F70E0B5963}">
  <sheetPr>
    <pageSetUpPr fitToPage="1"/>
  </sheetPr>
  <dimension ref="A1:DE85"/>
  <sheetViews>
    <sheetView showGridLines="0" tabSelected="1" topLeftCell="G1" zoomScaleSheetLayoutView="55" workbookViewId="0"/>
  </sheetViews>
  <sheetFormatPr defaultColWidth="0" defaultRowHeight="0"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126"/>
      <c r="B1" s="1125"/>
      <c r="DD1" s="90"/>
      <c r="DE1" s="90"/>
    </row>
    <row r="2" spans="1:109" ht="25.5" customHeight="1" x14ac:dyDescent="0.2">
      <c r="A2" s="1124"/>
      <c r="C2" s="1124"/>
      <c r="O2" s="1124"/>
      <c r="P2" s="1124"/>
      <c r="Q2" s="1124"/>
      <c r="R2" s="1124"/>
      <c r="S2" s="1124"/>
      <c r="T2" s="1124"/>
      <c r="U2" s="1124"/>
      <c r="V2" s="1124"/>
      <c r="W2" s="1124"/>
      <c r="X2" s="1124"/>
      <c r="Y2" s="1124"/>
      <c r="Z2" s="1124"/>
      <c r="AA2" s="1124"/>
      <c r="AB2" s="1124"/>
      <c r="AC2" s="1124"/>
      <c r="AD2" s="1124"/>
      <c r="AE2" s="1124"/>
      <c r="AF2" s="1124"/>
      <c r="AG2" s="1124"/>
      <c r="AH2" s="1124"/>
      <c r="AI2" s="1124"/>
      <c r="AU2" s="1124"/>
      <c r="BG2" s="1124"/>
      <c r="BS2" s="1124"/>
      <c r="CE2" s="1124"/>
      <c r="CQ2" s="1124"/>
      <c r="DD2" s="90"/>
      <c r="DE2" s="90"/>
    </row>
    <row r="3" spans="1:109" ht="25.5" customHeight="1" x14ac:dyDescent="0.2">
      <c r="A3" s="1124"/>
      <c r="C3" s="1124"/>
      <c r="O3" s="1124"/>
      <c r="P3" s="1124"/>
      <c r="Q3" s="1124"/>
      <c r="R3" s="1124"/>
      <c r="S3" s="1124"/>
      <c r="T3" s="1124"/>
      <c r="U3" s="1124"/>
      <c r="V3" s="1124"/>
      <c r="W3" s="1124"/>
      <c r="X3" s="1124"/>
      <c r="Y3" s="1124"/>
      <c r="Z3" s="1124"/>
      <c r="AA3" s="1124"/>
      <c r="AB3" s="1124"/>
      <c r="AC3" s="1124"/>
      <c r="AD3" s="1124"/>
      <c r="AE3" s="1124"/>
      <c r="AF3" s="1124"/>
      <c r="AG3" s="1124"/>
      <c r="AH3" s="1124"/>
      <c r="AI3" s="1124"/>
      <c r="AU3" s="1124"/>
      <c r="BG3" s="1124"/>
      <c r="BS3" s="1124"/>
      <c r="CE3" s="1124"/>
      <c r="CQ3" s="1124"/>
      <c r="DD3" s="90"/>
      <c r="DE3" s="90"/>
    </row>
    <row r="4" spans="1:109" s="78" customFormat="1" ht="13" x14ac:dyDescent="0.2">
      <c r="A4" s="1124"/>
      <c r="B4" s="1124"/>
      <c r="C4" s="1124"/>
      <c r="D4" s="1124"/>
      <c r="E4" s="1124"/>
      <c r="F4" s="1124"/>
      <c r="G4" s="1124"/>
      <c r="H4" s="1124"/>
      <c r="I4" s="1124"/>
      <c r="J4" s="1124"/>
      <c r="K4" s="1124"/>
      <c r="L4" s="1124"/>
      <c r="M4" s="1124"/>
      <c r="N4" s="1124"/>
      <c r="O4" s="1124"/>
      <c r="P4" s="1124"/>
      <c r="Q4" s="1124"/>
      <c r="R4" s="1124"/>
      <c r="S4" s="1124"/>
      <c r="T4" s="1124"/>
      <c r="U4" s="1124"/>
      <c r="V4" s="1124"/>
      <c r="W4" s="1124"/>
      <c r="X4" s="1124"/>
      <c r="Y4" s="1124"/>
      <c r="Z4" s="1124"/>
      <c r="AA4" s="1124"/>
      <c r="AB4" s="1124"/>
      <c r="AC4" s="1124"/>
      <c r="AD4" s="1124"/>
      <c r="AE4" s="1124"/>
      <c r="AF4" s="1124"/>
      <c r="AG4" s="1124"/>
      <c r="AH4" s="1124"/>
      <c r="AI4" s="1124"/>
      <c r="AJ4" s="1124"/>
      <c r="AK4" s="1124"/>
      <c r="AL4" s="1124"/>
      <c r="AM4" s="1124"/>
      <c r="AN4" s="1124"/>
      <c r="AO4" s="1124"/>
      <c r="AP4" s="1124"/>
      <c r="AQ4" s="1124"/>
      <c r="AR4" s="1124"/>
      <c r="AS4" s="1124"/>
      <c r="AT4" s="1124"/>
      <c r="AU4" s="1124"/>
      <c r="AV4" s="1124"/>
      <c r="AW4" s="1124"/>
      <c r="AX4" s="1124"/>
      <c r="AY4" s="1124"/>
      <c r="AZ4" s="1124"/>
      <c r="BA4" s="1124"/>
      <c r="BB4" s="1124"/>
      <c r="BC4" s="1124"/>
      <c r="BD4" s="1124"/>
      <c r="BE4" s="1124"/>
      <c r="BF4" s="1124"/>
      <c r="BG4" s="1124"/>
      <c r="BH4" s="1124"/>
      <c r="BI4" s="1124"/>
      <c r="BJ4" s="1124"/>
      <c r="BK4" s="1124"/>
      <c r="BL4" s="1124"/>
      <c r="BM4" s="1124"/>
      <c r="BN4" s="1124"/>
      <c r="BO4" s="1124"/>
      <c r="BP4" s="1124"/>
      <c r="BQ4" s="1124"/>
      <c r="BR4" s="1124"/>
      <c r="BS4" s="1124"/>
      <c r="BT4" s="1124"/>
      <c r="BU4" s="1124"/>
      <c r="BV4" s="1124"/>
      <c r="BW4" s="1124"/>
      <c r="BX4" s="1124"/>
      <c r="BY4" s="1124"/>
      <c r="BZ4" s="1124"/>
      <c r="CA4" s="1124"/>
      <c r="CB4" s="1124"/>
      <c r="CC4" s="1124"/>
      <c r="CD4" s="1124"/>
      <c r="CE4" s="1124"/>
      <c r="CF4" s="1124"/>
      <c r="CG4" s="1124"/>
      <c r="CH4" s="1124"/>
      <c r="CI4" s="1124"/>
      <c r="CJ4" s="1124"/>
      <c r="CK4" s="1124"/>
      <c r="CL4" s="1124"/>
      <c r="CM4" s="1124"/>
      <c r="CN4" s="1124"/>
      <c r="CO4" s="1124"/>
      <c r="CP4" s="1124"/>
      <c r="CQ4" s="1124"/>
      <c r="CR4" s="1124"/>
      <c r="CS4" s="1124"/>
      <c r="CT4" s="1124"/>
      <c r="CU4" s="1124"/>
      <c r="CV4" s="1124"/>
      <c r="CW4" s="1124"/>
      <c r="CX4" s="1124"/>
      <c r="CY4" s="1124"/>
      <c r="CZ4" s="1124"/>
      <c r="DA4" s="1124"/>
      <c r="DB4" s="1124"/>
      <c r="DC4" s="1124"/>
      <c r="DD4" s="1124"/>
      <c r="DE4" s="1124"/>
    </row>
    <row r="5" spans="1:109" s="78" customFormat="1" ht="13" x14ac:dyDescent="0.2">
      <c r="A5" s="1124"/>
      <c r="B5" s="1124"/>
      <c r="C5" s="1124"/>
      <c r="D5" s="1124"/>
      <c r="E5" s="1124"/>
      <c r="F5" s="1124"/>
      <c r="G5" s="1124"/>
      <c r="H5" s="1124"/>
      <c r="I5" s="1124"/>
      <c r="J5" s="1124"/>
      <c r="K5" s="1124"/>
      <c r="L5" s="1124"/>
      <c r="M5" s="1124"/>
      <c r="N5" s="1124"/>
      <c r="O5" s="1124"/>
      <c r="P5" s="1124"/>
      <c r="Q5" s="1124"/>
      <c r="R5" s="1124"/>
      <c r="S5" s="1124"/>
      <c r="T5" s="1124"/>
      <c r="U5" s="1124"/>
      <c r="V5" s="1124"/>
      <c r="W5" s="1124"/>
      <c r="X5" s="1124"/>
      <c r="Y5" s="1124"/>
      <c r="Z5" s="1124"/>
      <c r="AA5" s="1124"/>
      <c r="AB5" s="1124"/>
      <c r="AC5" s="1124"/>
      <c r="AD5" s="1124"/>
      <c r="AE5" s="1124"/>
      <c r="AF5" s="1124"/>
      <c r="AG5" s="1124"/>
      <c r="AH5" s="1124"/>
      <c r="AI5" s="1124"/>
      <c r="AJ5" s="1124"/>
      <c r="AK5" s="1124"/>
      <c r="AL5" s="1124"/>
      <c r="AM5" s="1124"/>
      <c r="AN5" s="1124"/>
      <c r="AO5" s="1124"/>
      <c r="AP5" s="1124"/>
      <c r="AQ5" s="1124"/>
      <c r="AR5" s="1124"/>
      <c r="AS5" s="1124"/>
      <c r="AT5" s="1124"/>
      <c r="AU5" s="1124"/>
      <c r="AV5" s="1124"/>
      <c r="AW5" s="1124"/>
      <c r="AX5" s="1124"/>
      <c r="AY5" s="1124"/>
      <c r="AZ5" s="1124"/>
      <c r="BA5" s="1124"/>
      <c r="BB5" s="1124"/>
      <c r="BC5" s="1124"/>
      <c r="BD5" s="1124"/>
      <c r="BE5" s="1124"/>
      <c r="BF5" s="1124"/>
      <c r="BG5" s="1124"/>
      <c r="BH5" s="1124"/>
      <c r="BI5" s="1124"/>
      <c r="BJ5" s="1124"/>
      <c r="BK5" s="1124"/>
      <c r="BL5" s="1124"/>
      <c r="BM5" s="1124"/>
      <c r="BN5" s="1124"/>
      <c r="BO5" s="1124"/>
      <c r="BP5" s="1124"/>
      <c r="BQ5" s="1124"/>
      <c r="BR5" s="1124"/>
      <c r="BS5" s="1124"/>
      <c r="BT5" s="1124"/>
      <c r="BU5" s="1124"/>
      <c r="BV5" s="1124"/>
      <c r="BW5" s="1124"/>
      <c r="BX5" s="1124"/>
      <c r="BY5" s="1124"/>
      <c r="BZ5" s="1124"/>
      <c r="CA5" s="1124"/>
      <c r="CB5" s="1124"/>
      <c r="CC5" s="1124"/>
      <c r="CD5" s="1124"/>
      <c r="CE5" s="1124"/>
      <c r="CF5" s="1124"/>
      <c r="CG5" s="1124"/>
      <c r="CH5" s="1124"/>
      <c r="CI5" s="1124"/>
      <c r="CJ5" s="1124"/>
      <c r="CK5" s="1124"/>
      <c r="CL5" s="1124"/>
      <c r="CM5" s="1124"/>
      <c r="CN5" s="1124"/>
      <c r="CO5" s="1124"/>
      <c r="CP5" s="1124"/>
      <c r="CQ5" s="1124"/>
      <c r="CR5" s="1124"/>
      <c r="CS5" s="1124"/>
      <c r="CT5" s="1124"/>
      <c r="CU5" s="1124"/>
      <c r="CV5" s="1124"/>
      <c r="CW5" s="1124"/>
      <c r="CX5" s="1124"/>
      <c r="CY5" s="1124"/>
      <c r="CZ5" s="1124"/>
      <c r="DA5" s="1124"/>
      <c r="DB5" s="1124"/>
      <c r="DC5" s="1124"/>
      <c r="DD5" s="1124"/>
      <c r="DE5" s="1124"/>
    </row>
    <row r="6" spans="1:109" s="78" customFormat="1" ht="13" x14ac:dyDescent="0.2">
      <c r="A6" s="1124"/>
      <c r="B6" s="1124"/>
      <c r="C6" s="1124"/>
      <c r="D6" s="1124"/>
      <c r="E6" s="1124"/>
      <c r="F6" s="1124"/>
      <c r="G6" s="1124"/>
      <c r="H6" s="1124"/>
      <c r="I6" s="1124"/>
      <c r="J6" s="1124"/>
      <c r="K6" s="1124"/>
      <c r="L6" s="1124"/>
      <c r="M6" s="1124"/>
      <c r="N6" s="1124"/>
      <c r="O6" s="1124"/>
      <c r="P6" s="1124"/>
      <c r="Q6" s="1124"/>
      <c r="R6" s="1124"/>
      <c r="S6" s="1124"/>
      <c r="T6" s="1124"/>
      <c r="U6" s="1124"/>
      <c r="V6" s="1124"/>
      <c r="W6" s="1124"/>
      <c r="X6" s="1124"/>
      <c r="Y6" s="1124"/>
      <c r="Z6" s="1124"/>
      <c r="AA6" s="1124"/>
      <c r="AB6" s="1124"/>
      <c r="AC6" s="1124"/>
      <c r="AD6" s="1124"/>
      <c r="AE6" s="1124"/>
      <c r="AF6" s="1124"/>
      <c r="AG6" s="1124"/>
      <c r="AH6" s="1124"/>
      <c r="AI6" s="1124"/>
      <c r="AJ6" s="1124"/>
      <c r="AK6" s="1124"/>
      <c r="AL6" s="1124"/>
      <c r="AM6" s="1124"/>
      <c r="AN6" s="1124"/>
      <c r="AO6" s="1124"/>
      <c r="AP6" s="1124"/>
      <c r="AQ6" s="1124"/>
      <c r="AR6" s="1124"/>
      <c r="AS6" s="1124"/>
      <c r="AT6" s="1124"/>
      <c r="AU6" s="1124"/>
      <c r="AV6" s="1124"/>
      <c r="AW6" s="1124"/>
      <c r="AX6" s="1124"/>
      <c r="AY6" s="1124"/>
      <c r="AZ6" s="1124"/>
      <c r="BA6" s="1124"/>
      <c r="BB6" s="1124"/>
      <c r="BC6" s="1124"/>
      <c r="BD6" s="1124"/>
      <c r="BE6" s="1124"/>
      <c r="BF6" s="1124"/>
      <c r="BG6" s="1124"/>
      <c r="BH6" s="1124"/>
      <c r="BI6" s="1124"/>
      <c r="BJ6" s="1124"/>
      <c r="BK6" s="1124"/>
      <c r="BL6" s="1124"/>
      <c r="BM6" s="1124"/>
      <c r="BN6" s="1124"/>
      <c r="BO6" s="1124"/>
      <c r="BP6" s="1124"/>
      <c r="BQ6" s="1124"/>
      <c r="BR6" s="1124"/>
      <c r="BS6" s="1124"/>
      <c r="BT6" s="1124"/>
      <c r="BU6" s="1124"/>
      <c r="BV6" s="1124"/>
      <c r="BW6" s="1124"/>
      <c r="BX6" s="1124"/>
      <c r="BY6" s="1124"/>
      <c r="BZ6" s="1124"/>
      <c r="CA6" s="1124"/>
      <c r="CB6" s="1124"/>
      <c r="CC6" s="1124"/>
      <c r="CD6" s="1124"/>
      <c r="CE6" s="1124"/>
      <c r="CF6" s="1124"/>
      <c r="CG6" s="1124"/>
      <c r="CH6" s="1124"/>
      <c r="CI6" s="1124"/>
      <c r="CJ6" s="1124"/>
      <c r="CK6" s="1124"/>
      <c r="CL6" s="1124"/>
      <c r="CM6" s="1124"/>
      <c r="CN6" s="1124"/>
      <c r="CO6" s="1124"/>
      <c r="CP6" s="1124"/>
      <c r="CQ6" s="1124"/>
      <c r="CR6" s="1124"/>
      <c r="CS6" s="1124"/>
      <c r="CT6" s="1124"/>
      <c r="CU6" s="1124"/>
      <c r="CV6" s="1124"/>
      <c r="CW6" s="1124"/>
      <c r="CX6" s="1124"/>
      <c r="CY6" s="1124"/>
      <c r="CZ6" s="1124"/>
      <c r="DA6" s="1124"/>
      <c r="DB6" s="1124"/>
      <c r="DC6" s="1124"/>
      <c r="DD6" s="1124"/>
      <c r="DE6" s="1124"/>
    </row>
    <row r="7" spans="1:109" s="78" customFormat="1" ht="13" x14ac:dyDescent="0.2">
      <c r="A7" s="1124"/>
      <c r="B7" s="1124"/>
      <c r="C7" s="1124"/>
      <c r="D7" s="1124"/>
      <c r="E7" s="1124"/>
      <c r="F7" s="1124"/>
      <c r="G7" s="1124"/>
      <c r="H7" s="1124"/>
      <c r="I7" s="1124"/>
      <c r="J7" s="1124"/>
      <c r="K7" s="1124"/>
      <c r="L7" s="1124"/>
      <c r="M7" s="1124"/>
      <c r="N7" s="1124"/>
      <c r="O7" s="1124"/>
      <c r="P7" s="1124"/>
      <c r="Q7" s="1124"/>
      <c r="R7" s="1124"/>
      <c r="S7" s="1124"/>
      <c r="T7" s="1124"/>
      <c r="U7" s="1124"/>
      <c r="V7" s="1124"/>
      <c r="W7" s="1124"/>
      <c r="X7" s="1124"/>
      <c r="Y7" s="1124"/>
      <c r="Z7" s="1124"/>
      <c r="AA7" s="1124"/>
      <c r="AB7" s="1124"/>
      <c r="AC7" s="1124"/>
      <c r="AD7" s="1124"/>
      <c r="AE7" s="1124"/>
      <c r="AF7" s="1124"/>
      <c r="AG7" s="1124"/>
      <c r="AH7" s="1124"/>
      <c r="AI7" s="1124"/>
      <c r="AJ7" s="1124"/>
      <c r="AK7" s="1124"/>
      <c r="AL7" s="1124"/>
      <c r="AM7" s="1124"/>
      <c r="AN7" s="1124"/>
      <c r="AO7" s="1124"/>
      <c r="AP7" s="1124"/>
      <c r="AQ7" s="1124"/>
      <c r="AR7" s="1124"/>
      <c r="AS7" s="1124"/>
      <c r="AT7" s="1124"/>
      <c r="AU7" s="1124"/>
      <c r="AV7" s="1124"/>
      <c r="AW7" s="1124"/>
      <c r="AX7" s="1124"/>
      <c r="AY7" s="1124"/>
      <c r="AZ7" s="1124"/>
      <c r="BA7" s="1124"/>
      <c r="BB7" s="1124"/>
      <c r="BC7" s="1124"/>
      <c r="BD7" s="1124"/>
      <c r="BE7" s="1124"/>
      <c r="BF7" s="1124"/>
      <c r="BG7" s="1124"/>
      <c r="BH7" s="1124"/>
      <c r="BI7" s="1124"/>
      <c r="BJ7" s="1124"/>
      <c r="BK7" s="1124"/>
      <c r="BL7" s="1124"/>
      <c r="BM7" s="1124"/>
      <c r="BN7" s="1124"/>
      <c r="BO7" s="1124"/>
      <c r="BP7" s="1124"/>
      <c r="BQ7" s="1124"/>
      <c r="BR7" s="1124"/>
      <c r="BS7" s="1124"/>
      <c r="BT7" s="1124"/>
      <c r="BU7" s="1124"/>
      <c r="BV7" s="1124"/>
      <c r="BW7" s="1124"/>
      <c r="BX7" s="1124"/>
      <c r="BY7" s="1124"/>
      <c r="BZ7" s="1124"/>
      <c r="CA7" s="1124"/>
      <c r="CB7" s="1124"/>
      <c r="CC7" s="1124"/>
      <c r="CD7" s="1124"/>
      <c r="CE7" s="1124"/>
      <c r="CF7" s="1124"/>
      <c r="CG7" s="1124"/>
      <c r="CH7" s="1124"/>
      <c r="CI7" s="1124"/>
      <c r="CJ7" s="1124"/>
      <c r="CK7" s="1124"/>
      <c r="CL7" s="1124"/>
      <c r="CM7" s="1124"/>
      <c r="CN7" s="1124"/>
      <c r="CO7" s="1124"/>
      <c r="CP7" s="1124"/>
      <c r="CQ7" s="1124"/>
      <c r="CR7" s="1124"/>
      <c r="CS7" s="1124"/>
      <c r="CT7" s="1124"/>
      <c r="CU7" s="1124"/>
      <c r="CV7" s="1124"/>
      <c r="CW7" s="1124"/>
      <c r="CX7" s="1124"/>
      <c r="CY7" s="1124"/>
      <c r="CZ7" s="1124"/>
      <c r="DA7" s="1124"/>
      <c r="DB7" s="1124"/>
      <c r="DC7" s="1124"/>
      <c r="DD7" s="1124"/>
      <c r="DE7" s="1124"/>
    </row>
    <row r="8" spans="1:109" s="78" customFormat="1" ht="13" x14ac:dyDescent="0.2">
      <c r="A8" s="1124"/>
      <c r="B8" s="1124"/>
      <c r="C8" s="1124"/>
      <c r="D8" s="1124"/>
      <c r="E8" s="1124"/>
      <c r="F8" s="1124"/>
      <c r="G8" s="1124"/>
      <c r="H8" s="1124"/>
      <c r="I8" s="1124"/>
      <c r="J8" s="1124"/>
      <c r="K8" s="1124"/>
      <c r="L8" s="1124"/>
      <c r="M8" s="1124"/>
      <c r="N8" s="1124"/>
      <c r="O8" s="1124"/>
      <c r="P8" s="1124"/>
      <c r="Q8" s="1124"/>
      <c r="R8" s="1124"/>
      <c r="S8" s="1124"/>
      <c r="T8" s="1124"/>
      <c r="U8" s="1124"/>
      <c r="V8" s="1124"/>
      <c r="W8" s="1124"/>
      <c r="X8" s="1124"/>
      <c r="Y8" s="1124"/>
      <c r="Z8" s="1124"/>
      <c r="AA8" s="1124"/>
      <c r="AB8" s="1124"/>
      <c r="AC8" s="1124"/>
      <c r="AD8" s="1124"/>
      <c r="AE8" s="1124"/>
      <c r="AF8" s="1124"/>
      <c r="AG8" s="1124"/>
      <c r="AH8" s="1124"/>
      <c r="AI8" s="1124"/>
      <c r="AJ8" s="1124"/>
      <c r="AK8" s="1124"/>
      <c r="AL8" s="1124"/>
      <c r="AM8" s="1124"/>
      <c r="AN8" s="1124"/>
      <c r="AO8" s="1124"/>
      <c r="AP8" s="1124"/>
      <c r="AQ8" s="1124"/>
      <c r="AR8" s="1124"/>
      <c r="AS8" s="1124"/>
      <c r="AT8" s="1124"/>
      <c r="AU8" s="1124"/>
      <c r="AV8" s="1124"/>
      <c r="AW8" s="1124"/>
      <c r="AX8" s="1124"/>
      <c r="AY8" s="1124"/>
      <c r="AZ8" s="1124"/>
      <c r="BA8" s="1124"/>
      <c r="BB8" s="1124"/>
      <c r="BC8" s="1124"/>
      <c r="BD8" s="1124"/>
      <c r="BE8" s="1124"/>
      <c r="BF8" s="1124"/>
      <c r="BG8" s="1124"/>
      <c r="BH8" s="1124"/>
      <c r="BI8" s="1124"/>
      <c r="BJ8" s="1124"/>
      <c r="BK8" s="1124"/>
      <c r="BL8" s="1124"/>
      <c r="BM8" s="1124"/>
      <c r="BN8" s="1124"/>
      <c r="BO8" s="1124"/>
      <c r="BP8" s="1124"/>
      <c r="BQ8" s="1124"/>
      <c r="BR8" s="1124"/>
      <c r="BS8" s="1124"/>
      <c r="BT8" s="1124"/>
      <c r="BU8" s="1124"/>
      <c r="BV8" s="1124"/>
      <c r="BW8" s="1124"/>
      <c r="BX8" s="1124"/>
      <c r="BY8" s="1124"/>
      <c r="BZ8" s="1124"/>
      <c r="CA8" s="1124"/>
      <c r="CB8" s="1124"/>
      <c r="CC8" s="1124"/>
      <c r="CD8" s="1124"/>
      <c r="CE8" s="1124"/>
      <c r="CF8" s="1124"/>
      <c r="CG8" s="1124"/>
      <c r="CH8" s="1124"/>
      <c r="CI8" s="1124"/>
      <c r="CJ8" s="1124"/>
      <c r="CK8" s="1124"/>
      <c r="CL8" s="1124"/>
      <c r="CM8" s="1124"/>
      <c r="CN8" s="1124"/>
      <c r="CO8" s="1124"/>
      <c r="CP8" s="1124"/>
      <c r="CQ8" s="1124"/>
      <c r="CR8" s="1124"/>
      <c r="CS8" s="1124"/>
      <c r="CT8" s="1124"/>
      <c r="CU8" s="1124"/>
      <c r="CV8" s="1124"/>
      <c r="CW8" s="1124"/>
      <c r="CX8" s="1124"/>
      <c r="CY8" s="1124"/>
      <c r="CZ8" s="1124"/>
      <c r="DA8" s="1124"/>
      <c r="DB8" s="1124"/>
      <c r="DC8" s="1124"/>
      <c r="DD8" s="1124"/>
      <c r="DE8" s="1124"/>
    </row>
    <row r="9" spans="1:109" s="78" customFormat="1" ht="13" x14ac:dyDescent="0.2">
      <c r="A9" s="1124"/>
      <c r="B9" s="1124"/>
      <c r="C9" s="1124"/>
      <c r="D9" s="1124"/>
      <c r="E9" s="1124"/>
      <c r="F9" s="1124"/>
      <c r="G9" s="1124"/>
      <c r="H9" s="1124"/>
      <c r="I9" s="1124"/>
      <c r="J9" s="1124"/>
      <c r="K9" s="1124"/>
      <c r="L9" s="1124"/>
      <c r="M9" s="1124"/>
      <c r="N9" s="1124"/>
      <c r="O9" s="1124"/>
      <c r="P9" s="1124"/>
      <c r="Q9" s="1124"/>
      <c r="R9" s="1124"/>
      <c r="S9" s="1124"/>
      <c r="T9" s="1124"/>
      <c r="U9" s="1124"/>
      <c r="V9" s="1124"/>
      <c r="W9" s="1124"/>
      <c r="X9" s="1124"/>
      <c r="Y9" s="1124"/>
      <c r="Z9" s="1124"/>
      <c r="AA9" s="1124"/>
      <c r="AB9" s="1124"/>
      <c r="AC9" s="1124"/>
      <c r="AD9" s="1124"/>
      <c r="AE9" s="1124"/>
      <c r="AF9" s="1124"/>
      <c r="AG9" s="1124"/>
      <c r="AH9" s="1124"/>
      <c r="AI9" s="1124"/>
      <c r="AJ9" s="1124"/>
      <c r="AK9" s="1124"/>
      <c r="AL9" s="1124"/>
      <c r="AM9" s="1124"/>
      <c r="AN9" s="1124"/>
      <c r="AO9" s="1124"/>
      <c r="AP9" s="1124"/>
      <c r="AQ9" s="1124"/>
      <c r="AR9" s="1124"/>
      <c r="AS9" s="1124"/>
      <c r="AT9" s="1124"/>
      <c r="AU9" s="1124"/>
      <c r="AV9" s="1124"/>
      <c r="AW9" s="1124"/>
      <c r="AX9" s="1124"/>
      <c r="AY9" s="1124"/>
      <c r="AZ9" s="1124"/>
      <c r="BA9" s="1124"/>
      <c r="BB9" s="1124"/>
      <c r="BC9" s="1124"/>
      <c r="BD9" s="1124"/>
      <c r="BE9" s="1124"/>
      <c r="BF9" s="1124"/>
      <c r="BG9" s="1124"/>
      <c r="BH9" s="1124"/>
      <c r="BI9" s="1124"/>
      <c r="BJ9" s="1124"/>
      <c r="BK9" s="1124"/>
      <c r="BL9" s="1124"/>
      <c r="BM9" s="1124"/>
      <c r="BN9" s="1124"/>
      <c r="BO9" s="1124"/>
      <c r="BP9" s="1124"/>
      <c r="BQ9" s="1124"/>
      <c r="BR9" s="1124"/>
      <c r="BS9" s="1124"/>
      <c r="BT9" s="1124"/>
      <c r="BU9" s="1124"/>
      <c r="BV9" s="1124"/>
      <c r="BW9" s="1124"/>
      <c r="BX9" s="1124"/>
      <c r="BY9" s="1124"/>
      <c r="BZ9" s="1124"/>
      <c r="CA9" s="1124"/>
      <c r="CB9" s="1124"/>
      <c r="CC9" s="1124"/>
      <c r="CD9" s="1124"/>
      <c r="CE9" s="1124"/>
      <c r="CF9" s="1124"/>
      <c r="CG9" s="1124"/>
      <c r="CH9" s="1124"/>
      <c r="CI9" s="1124"/>
      <c r="CJ9" s="1124"/>
      <c r="CK9" s="1124"/>
      <c r="CL9" s="1124"/>
      <c r="CM9" s="1124"/>
      <c r="CN9" s="1124"/>
      <c r="CO9" s="1124"/>
      <c r="CP9" s="1124"/>
      <c r="CQ9" s="1124"/>
      <c r="CR9" s="1124"/>
      <c r="CS9" s="1124"/>
      <c r="CT9" s="1124"/>
      <c r="CU9" s="1124"/>
      <c r="CV9" s="1124"/>
      <c r="CW9" s="1124"/>
      <c r="CX9" s="1124"/>
      <c r="CY9" s="1124"/>
      <c r="CZ9" s="1124"/>
      <c r="DA9" s="1124"/>
      <c r="DB9" s="1124"/>
      <c r="DC9" s="1124"/>
      <c r="DD9" s="1124"/>
      <c r="DE9" s="1124"/>
    </row>
    <row r="10" spans="1:109" s="78" customFormat="1" ht="13" x14ac:dyDescent="0.2">
      <c r="A10" s="1124"/>
      <c r="B10" s="1124"/>
      <c r="C10" s="1124"/>
      <c r="D10" s="1124"/>
      <c r="E10" s="1124"/>
      <c r="F10" s="1124"/>
      <c r="G10" s="1124"/>
      <c r="H10" s="1124"/>
      <c r="I10" s="1124"/>
      <c r="J10" s="1124"/>
      <c r="K10" s="1124"/>
      <c r="L10" s="1124"/>
      <c r="M10" s="1124"/>
      <c r="N10" s="1124"/>
      <c r="O10" s="1124"/>
      <c r="P10" s="1124"/>
      <c r="Q10" s="1124"/>
      <c r="R10" s="1124"/>
      <c r="S10" s="1124"/>
      <c r="T10" s="1124"/>
      <c r="U10" s="1124"/>
      <c r="V10" s="1124"/>
      <c r="W10" s="1124"/>
      <c r="X10" s="1124"/>
      <c r="Y10" s="1124"/>
      <c r="Z10" s="1124"/>
      <c r="AA10" s="1124"/>
      <c r="AB10" s="1124"/>
      <c r="AC10" s="1124"/>
      <c r="AD10" s="1124"/>
      <c r="AE10" s="1124"/>
      <c r="AF10" s="1124"/>
      <c r="AG10" s="1124"/>
      <c r="AH10" s="1124"/>
      <c r="AI10" s="1124"/>
      <c r="AJ10" s="1124"/>
      <c r="AK10" s="1124"/>
      <c r="AL10" s="1124"/>
      <c r="AM10" s="1124"/>
      <c r="AN10" s="1124"/>
      <c r="AO10" s="1124"/>
      <c r="AP10" s="1124"/>
      <c r="AQ10" s="1124"/>
      <c r="AR10" s="1124"/>
      <c r="AS10" s="1124"/>
      <c r="AT10" s="1124"/>
      <c r="AU10" s="1124"/>
      <c r="AV10" s="1124"/>
      <c r="AW10" s="1124"/>
      <c r="AX10" s="1124"/>
      <c r="AY10" s="1124"/>
      <c r="AZ10" s="1124"/>
      <c r="BA10" s="1124"/>
      <c r="BB10" s="1124"/>
      <c r="BC10" s="1124"/>
      <c r="BD10" s="1124"/>
      <c r="BE10" s="1124"/>
      <c r="BF10" s="1124"/>
      <c r="BG10" s="1124"/>
      <c r="BH10" s="1124"/>
      <c r="BI10" s="1124"/>
      <c r="BJ10" s="1124"/>
      <c r="BK10" s="1124"/>
      <c r="BL10" s="1124"/>
      <c r="BM10" s="1124"/>
      <c r="BN10" s="1124"/>
      <c r="BO10" s="1124"/>
      <c r="BP10" s="1124"/>
      <c r="BQ10" s="1124"/>
      <c r="BR10" s="1124"/>
      <c r="BS10" s="1124"/>
      <c r="BT10" s="1124"/>
      <c r="BU10" s="1124"/>
      <c r="BV10" s="1124"/>
      <c r="BW10" s="1124"/>
      <c r="BX10" s="1124"/>
      <c r="BY10" s="1124"/>
      <c r="BZ10" s="1124"/>
      <c r="CA10" s="1124"/>
      <c r="CB10" s="1124"/>
      <c r="CC10" s="1124"/>
      <c r="CD10" s="1124"/>
      <c r="CE10" s="1124"/>
      <c r="CF10" s="1124"/>
      <c r="CG10" s="1124"/>
      <c r="CH10" s="1124"/>
      <c r="CI10" s="1124"/>
      <c r="CJ10" s="1124"/>
      <c r="CK10" s="1124"/>
      <c r="CL10" s="1124"/>
      <c r="CM10" s="1124"/>
      <c r="CN10" s="1124"/>
      <c r="CO10" s="1124"/>
      <c r="CP10" s="1124"/>
      <c r="CQ10" s="1124"/>
      <c r="CR10" s="1124"/>
      <c r="CS10" s="1124"/>
      <c r="CT10" s="1124"/>
      <c r="CU10" s="1124"/>
      <c r="CV10" s="1124"/>
      <c r="CW10" s="1124"/>
      <c r="CX10" s="1124"/>
      <c r="CY10" s="1124"/>
      <c r="CZ10" s="1124"/>
      <c r="DA10" s="1124"/>
      <c r="DB10" s="1124"/>
      <c r="DC10" s="1124"/>
      <c r="DD10" s="1124"/>
      <c r="DE10" s="1124"/>
    </row>
    <row r="11" spans="1:109" s="78" customFormat="1" ht="13" x14ac:dyDescent="0.2">
      <c r="A11" s="1124"/>
      <c r="B11" s="1124"/>
      <c r="C11" s="1124"/>
      <c r="D11" s="1124"/>
      <c r="E11" s="1124"/>
      <c r="F11" s="1124"/>
      <c r="G11" s="1124"/>
      <c r="H11" s="1124"/>
      <c r="I11" s="1124"/>
      <c r="J11" s="1124"/>
      <c r="K11" s="1124"/>
      <c r="L11" s="1124"/>
      <c r="M11" s="1124"/>
      <c r="N11" s="1124"/>
      <c r="O11" s="1124"/>
      <c r="P11" s="1124"/>
      <c r="Q11" s="1124"/>
      <c r="R11" s="1124"/>
      <c r="S11" s="1124"/>
      <c r="T11" s="1124"/>
      <c r="U11" s="1124"/>
      <c r="V11" s="1124"/>
      <c r="W11" s="1124"/>
      <c r="X11" s="1124"/>
      <c r="Y11" s="1124"/>
      <c r="Z11" s="1124"/>
      <c r="AA11" s="1124"/>
      <c r="AB11" s="1124"/>
      <c r="AC11" s="1124"/>
      <c r="AD11" s="1124"/>
      <c r="AE11" s="1124"/>
      <c r="AF11" s="1124"/>
      <c r="AG11" s="1124"/>
      <c r="AH11" s="1124"/>
      <c r="AI11" s="1124"/>
      <c r="AJ11" s="1124"/>
      <c r="AK11" s="1124"/>
      <c r="AL11" s="1124"/>
      <c r="AM11" s="1124"/>
      <c r="AN11" s="1124"/>
      <c r="AO11" s="1124"/>
      <c r="AP11" s="1124"/>
      <c r="AQ11" s="1124"/>
      <c r="AR11" s="1124"/>
      <c r="AS11" s="1124"/>
      <c r="AT11" s="1124"/>
      <c r="AU11" s="1124"/>
      <c r="AV11" s="1124"/>
      <c r="AW11" s="1124"/>
      <c r="AX11" s="1124"/>
      <c r="AY11" s="1124"/>
      <c r="AZ11" s="1124"/>
      <c r="BA11" s="1124"/>
      <c r="BB11" s="1124"/>
      <c r="BC11" s="1124"/>
      <c r="BD11" s="1124"/>
      <c r="BE11" s="1124"/>
      <c r="BF11" s="1124"/>
      <c r="BG11" s="1124"/>
      <c r="BH11" s="1124"/>
      <c r="BI11" s="1124"/>
      <c r="BJ11" s="1124"/>
      <c r="BK11" s="1124"/>
      <c r="BL11" s="1124"/>
      <c r="BM11" s="1124"/>
      <c r="BN11" s="1124"/>
      <c r="BO11" s="1124"/>
      <c r="BP11" s="1124"/>
      <c r="BQ11" s="1124"/>
      <c r="BR11" s="1124"/>
      <c r="BS11" s="1124"/>
      <c r="BT11" s="1124"/>
      <c r="BU11" s="1124"/>
      <c r="BV11" s="1124"/>
      <c r="BW11" s="1124"/>
      <c r="BX11" s="1124"/>
      <c r="BY11" s="1124"/>
      <c r="BZ11" s="1124"/>
      <c r="CA11" s="1124"/>
      <c r="CB11" s="1124"/>
      <c r="CC11" s="1124"/>
      <c r="CD11" s="1124"/>
      <c r="CE11" s="1124"/>
      <c r="CF11" s="1124"/>
      <c r="CG11" s="1124"/>
      <c r="CH11" s="1124"/>
      <c r="CI11" s="1124"/>
      <c r="CJ11" s="1124"/>
      <c r="CK11" s="1124"/>
      <c r="CL11" s="1124"/>
      <c r="CM11" s="1124"/>
      <c r="CN11" s="1124"/>
      <c r="CO11" s="1124"/>
      <c r="CP11" s="1124"/>
      <c r="CQ11" s="1124"/>
      <c r="CR11" s="1124"/>
      <c r="CS11" s="1124"/>
      <c r="CT11" s="1124"/>
      <c r="CU11" s="1124"/>
      <c r="CV11" s="1124"/>
      <c r="CW11" s="1124"/>
      <c r="CX11" s="1124"/>
      <c r="CY11" s="1124"/>
      <c r="CZ11" s="1124"/>
      <c r="DA11" s="1124"/>
      <c r="DB11" s="1124"/>
      <c r="DC11" s="1124"/>
      <c r="DD11" s="1124"/>
      <c r="DE11" s="1124"/>
    </row>
    <row r="12" spans="1:109" s="78" customFormat="1" ht="13" x14ac:dyDescent="0.2">
      <c r="A12" s="1124"/>
      <c r="B12" s="1124"/>
      <c r="C12" s="1124"/>
      <c r="D12" s="1124"/>
      <c r="E12" s="1124"/>
      <c r="F12" s="1124"/>
      <c r="G12" s="1124"/>
      <c r="H12" s="1124"/>
      <c r="I12" s="1124"/>
      <c r="J12" s="1124"/>
      <c r="K12" s="1124"/>
      <c r="L12" s="1124"/>
      <c r="M12" s="1124"/>
      <c r="N12" s="1124"/>
      <c r="O12" s="1124"/>
      <c r="P12" s="1124"/>
      <c r="Q12" s="1124"/>
      <c r="R12" s="1124"/>
      <c r="S12" s="1124"/>
      <c r="T12" s="1124"/>
      <c r="U12" s="1124"/>
      <c r="V12" s="1124"/>
      <c r="W12" s="1124"/>
      <c r="X12" s="1124"/>
      <c r="Y12" s="1124"/>
      <c r="Z12" s="1124"/>
      <c r="AA12" s="1124"/>
      <c r="AB12" s="1124"/>
      <c r="AC12" s="1124"/>
      <c r="AD12" s="1124"/>
      <c r="AE12" s="1124"/>
      <c r="AF12" s="1124"/>
      <c r="AG12" s="1124"/>
      <c r="AH12" s="1124"/>
      <c r="AI12" s="1124"/>
      <c r="AJ12" s="1124"/>
      <c r="AK12" s="1124"/>
      <c r="AL12" s="1124"/>
      <c r="AM12" s="1124"/>
      <c r="AN12" s="1124"/>
      <c r="AO12" s="1124"/>
      <c r="AP12" s="1124"/>
      <c r="AQ12" s="1124"/>
      <c r="AR12" s="1124"/>
      <c r="AS12" s="1124"/>
      <c r="AT12" s="1124"/>
      <c r="AU12" s="1124"/>
      <c r="AV12" s="1124"/>
      <c r="AW12" s="1124"/>
      <c r="AX12" s="1124"/>
      <c r="AY12" s="1124"/>
      <c r="AZ12" s="1124"/>
      <c r="BA12" s="1124"/>
      <c r="BB12" s="1124"/>
      <c r="BC12" s="1124"/>
      <c r="BD12" s="1124"/>
      <c r="BE12" s="1124"/>
      <c r="BF12" s="1124"/>
      <c r="BG12" s="1124"/>
      <c r="BH12" s="1124"/>
      <c r="BI12" s="1124"/>
      <c r="BJ12" s="1124"/>
      <c r="BK12" s="1124"/>
      <c r="BL12" s="1124"/>
      <c r="BM12" s="1124"/>
      <c r="BN12" s="1124"/>
      <c r="BO12" s="1124"/>
      <c r="BP12" s="1124"/>
      <c r="BQ12" s="1124"/>
      <c r="BR12" s="1124"/>
      <c r="BS12" s="1124"/>
      <c r="BT12" s="1124"/>
      <c r="BU12" s="1124"/>
      <c r="BV12" s="1124"/>
      <c r="BW12" s="1124"/>
      <c r="BX12" s="1124"/>
      <c r="BY12" s="1124"/>
      <c r="BZ12" s="1124"/>
      <c r="CA12" s="1124"/>
      <c r="CB12" s="1124"/>
      <c r="CC12" s="1124"/>
      <c r="CD12" s="1124"/>
      <c r="CE12" s="1124"/>
      <c r="CF12" s="1124"/>
      <c r="CG12" s="1124"/>
      <c r="CH12" s="1124"/>
      <c r="CI12" s="1124"/>
      <c r="CJ12" s="1124"/>
      <c r="CK12" s="1124"/>
      <c r="CL12" s="1124"/>
      <c r="CM12" s="1124"/>
      <c r="CN12" s="1124"/>
      <c r="CO12" s="1124"/>
      <c r="CP12" s="1124"/>
      <c r="CQ12" s="1124"/>
      <c r="CR12" s="1124"/>
      <c r="CS12" s="1124"/>
      <c r="CT12" s="1124"/>
      <c r="CU12" s="1124"/>
      <c r="CV12" s="1124"/>
      <c r="CW12" s="1124"/>
      <c r="CX12" s="1124"/>
      <c r="CY12" s="1124"/>
      <c r="CZ12" s="1124"/>
      <c r="DA12" s="1124"/>
      <c r="DB12" s="1124"/>
      <c r="DC12" s="1124"/>
      <c r="DD12" s="1124"/>
      <c r="DE12" s="1124"/>
    </row>
    <row r="13" spans="1:109" s="78" customFormat="1" ht="13" x14ac:dyDescent="0.2">
      <c r="A13" s="1124"/>
      <c r="B13" s="1124"/>
      <c r="C13" s="1124"/>
      <c r="D13" s="1124"/>
      <c r="E13" s="1124"/>
      <c r="F13" s="1124"/>
      <c r="G13" s="1124"/>
      <c r="H13" s="1124"/>
      <c r="I13" s="1124"/>
      <c r="J13" s="1124"/>
      <c r="K13" s="1124"/>
      <c r="L13" s="1124"/>
      <c r="M13" s="1124"/>
      <c r="N13" s="1124"/>
      <c r="O13" s="1124"/>
      <c r="P13" s="1124"/>
      <c r="Q13" s="1124"/>
      <c r="R13" s="1124"/>
      <c r="S13" s="1124"/>
      <c r="T13" s="1124"/>
      <c r="U13" s="1124"/>
      <c r="V13" s="1124"/>
      <c r="W13" s="1124"/>
      <c r="X13" s="1124"/>
      <c r="Y13" s="1124"/>
      <c r="Z13" s="1124"/>
      <c r="AA13" s="1124"/>
      <c r="AB13" s="1124"/>
      <c r="AC13" s="1124"/>
      <c r="AD13" s="1124"/>
      <c r="AE13" s="1124"/>
      <c r="AF13" s="1124"/>
      <c r="AG13" s="1124"/>
      <c r="AH13" s="1124"/>
      <c r="AI13" s="1124"/>
      <c r="AJ13" s="1124"/>
      <c r="AK13" s="1124"/>
      <c r="AL13" s="1124"/>
      <c r="AM13" s="1124"/>
      <c r="AN13" s="1124"/>
      <c r="AO13" s="1124"/>
      <c r="AP13" s="1124"/>
      <c r="AQ13" s="1124"/>
      <c r="AR13" s="1124"/>
      <c r="AS13" s="1124"/>
      <c r="AT13" s="1124"/>
      <c r="AU13" s="1124"/>
      <c r="AV13" s="1124"/>
      <c r="AW13" s="1124"/>
      <c r="AX13" s="1124"/>
      <c r="AY13" s="1124"/>
      <c r="AZ13" s="1124"/>
      <c r="BA13" s="1124"/>
      <c r="BB13" s="1124"/>
      <c r="BC13" s="1124"/>
      <c r="BD13" s="1124"/>
      <c r="BE13" s="1124"/>
      <c r="BF13" s="1124"/>
      <c r="BG13" s="1124"/>
      <c r="BH13" s="1124"/>
      <c r="BI13" s="1124"/>
      <c r="BJ13" s="1124"/>
      <c r="BK13" s="1124"/>
      <c r="BL13" s="1124"/>
      <c r="BM13" s="1124"/>
      <c r="BN13" s="1124"/>
      <c r="BO13" s="1124"/>
      <c r="BP13" s="1124"/>
      <c r="BQ13" s="1124"/>
      <c r="BR13" s="1124"/>
      <c r="BS13" s="1124"/>
      <c r="BT13" s="1124"/>
      <c r="BU13" s="1124"/>
      <c r="BV13" s="1124"/>
      <c r="BW13" s="1124"/>
      <c r="BX13" s="1124"/>
      <c r="BY13" s="1124"/>
      <c r="BZ13" s="1124"/>
      <c r="CA13" s="1124"/>
      <c r="CB13" s="1124"/>
      <c r="CC13" s="1124"/>
      <c r="CD13" s="1124"/>
      <c r="CE13" s="1124"/>
      <c r="CF13" s="1124"/>
      <c r="CG13" s="1124"/>
      <c r="CH13" s="1124"/>
      <c r="CI13" s="1124"/>
      <c r="CJ13" s="1124"/>
      <c r="CK13" s="1124"/>
      <c r="CL13" s="1124"/>
      <c r="CM13" s="1124"/>
      <c r="CN13" s="1124"/>
      <c r="CO13" s="1124"/>
      <c r="CP13" s="1124"/>
      <c r="CQ13" s="1124"/>
      <c r="CR13" s="1124"/>
      <c r="CS13" s="1124"/>
      <c r="CT13" s="1124"/>
      <c r="CU13" s="1124"/>
      <c r="CV13" s="1124"/>
      <c r="CW13" s="1124"/>
      <c r="CX13" s="1124"/>
      <c r="CY13" s="1124"/>
      <c r="CZ13" s="1124"/>
      <c r="DA13" s="1124"/>
      <c r="DB13" s="1124"/>
      <c r="DC13" s="1124"/>
      <c r="DD13" s="1124"/>
      <c r="DE13" s="1124"/>
    </row>
    <row r="14" spans="1:109" s="78" customFormat="1" ht="13" x14ac:dyDescent="0.2">
      <c r="A14" s="1124"/>
      <c r="B14" s="1124"/>
      <c r="C14" s="1124"/>
      <c r="D14" s="1124"/>
      <c r="E14" s="1124"/>
      <c r="F14" s="1124"/>
      <c r="G14" s="1124"/>
      <c r="H14" s="1124"/>
      <c r="I14" s="1124"/>
      <c r="J14" s="1124"/>
      <c r="K14" s="1124"/>
      <c r="L14" s="1124"/>
      <c r="M14" s="1124"/>
      <c r="N14" s="1124"/>
      <c r="O14" s="1124"/>
      <c r="P14" s="1124"/>
      <c r="Q14" s="1124"/>
      <c r="R14" s="1124"/>
      <c r="S14" s="1124"/>
      <c r="T14" s="1124"/>
      <c r="U14" s="1124"/>
      <c r="V14" s="1124"/>
      <c r="W14" s="1124"/>
      <c r="X14" s="1124"/>
      <c r="Y14" s="1124"/>
      <c r="Z14" s="1124"/>
      <c r="AA14" s="1124"/>
      <c r="AB14" s="1124"/>
      <c r="AC14" s="1124"/>
      <c r="AD14" s="1124"/>
      <c r="AE14" s="1124"/>
      <c r="AF14" s="1124"/>
      <c r="AG14" s="1124"/>
      <c r="AH14" s="1124"/>
      <c r="AI14" s="1124"/>
      <c r="AJ14" s="1124"/>
      <c r="AK14" s="1124"/>
      <c r="AL14" s="1124"/>
      <c r="AM14" s="1124"/>
      <c r="AN14" s="1124"/>
      <c r="AO14" s="1124"/>
      <c r="AP14" s="1124"/>
      <c r="AQ14" s="1124"/>
      <c r="AR14" s="1124"/>
      <c r="AS14" s="1124"/>
      <c r="AT14" s="1124"/>
      <c r="AU14" s="1124"/>
      <c r="AV14" s="1124"/>
      <c r="AW14" s="1124"/>
      <c r="AX14" s="1124"/>
      <c r="AY14" s="1124"/>
      <c r="AZ14" s="1124"/>
      <c r="BA14" s="1124"/>
      <c r="BB14" s="1124"/>
      <c r="BC14" s="1124"/>
      <c r="BD14" s="1124"/>
      <c r="BE14" s="1124"/>
      <c r="BF14" s="1124"/>
      <c r="BG14" s="1124"/>
      <c r="BH14" s="1124"/>
      <c r="BI14" s="1124"/>
      <c r="BJ14" s="1124"/>
      <c r="BK14" s="1124"/>
      <c r="BL14" s="1124"/>
      <c r="BM14" s="1124"/>
      <c r="BN14" s="1124"/>
      <c r="BO14" s="1124"/>
      <c r="BP14" s="1124"/>
      <c r="BQ14" s="1124"/>
      <c r="BR14" s="1124"/>
      <c r="BS14" s="1124"/>
      <c r="BT14" s="1124"/>
      <c r="BU14" s="1124"/>
      <c r="BV14" s="1124"/>
      <c r="BW14" s="1124"/>
      <c r="BX14" s="1124"/>
      <c r="BY14" s="1124"/>
      <c r="BZ14" s="1124"/>
      <c r="CA14" s="1124"/>
      <c r="CB14" s="1124"/>
      <c r="CC14" s="1124"/>
      <c r="CD14" s="1124"/>
      <c r="CE14" s="1124"/>
      <c r="CF14" s="1124"/>
      <c r="CG14" s="1124"/>
      <c r="CH14" s="1124"/>
      <c r="CI14" s="1124"/>
      <c r="CJ14" s="1124"/>
      <c r="CK14" s="1124"/>
      <c r="CL14" s="1124"/>
      <c r="CM14" s="1124"/>
      <c r="CN14" s="1124"/>
      <c r="CO14" s="1124"/>
      <c r="CP14" s="1124"/>
      <c r="CQ14" s="1124"/>
      <c r="CR14" s="1124"/>
      <c r="CS14" s="1124"/>
      <c r="CT14" s="1124"/>
      <c r="CU14" s="1124"/>
      <c r="CV14" s="1124"/>
      <c r="CW14" s="1124"/>
      <c r="CX14" s="1124"/>
      <c r="CY14" s="1124"/>
      <c r="CZ14" s="1124"/>
      <c r="DA14" s="1124"/>
      <c r="DB14" s="1124"/>
      <c r="DC14" s="1124"/>
      <c r="DD14" s="1124"/>
      <c r="DE14" s="1124"/>
    </row>
    <row r="15" spans="1:109" s="78" customFormat="1" ht="13" x14ac:dyDescent="0.2">
      <c r="A15" s="90"/>
      <c r="B15" s="1124"/>
      <c r="C15" s="1124"/>
      <c r="D15" s="1124"/>
      <c r="E15" s="1124"/>
      <c r="F15" s="1124"/>
      <c r="G15" s="1124"/>
      <c r="H15" s="1124"/>
      <c r="I15" s="1124"/>
      <c r="J15" s="1124"/>
      <c r="K15" s="1124"/>
      <c r="L15" s="1124"/>
      <c r="M15" s="1124"/>
      <c r="N15" s="1124"/>
      <c r="O15" s="1124"/>
      <c r="P15" s="1124"/>
      <c r="Q15" s="1124"/>
      <c r="R15" s="1124"/>
      <c r="S15" s="1124"/>
      <c r="T15" s="1124"/>
      <c r="U15" s="1124"/>
      <c r="V15" s="1124"/>
      <c r="W15" s="1124"/>
      <c r="X15" s="1124"/>
      <c r="Y15" s="1124"/>
      <c r="Z15" s="1124"/>
      <c r="AA15" s="1124"/>
      <c r="AB15" s="1124"/>
      <c r="AC15" s="1124"/>
      <c r="AD15" s="1124"/>
      <c r="AE15" s="1124"/>
      <c r="AF15" s="1124"/>
      <c r="AG15" s="1124"/>
      <c r="AH15" s="1124"/>
      <c r="AI15" s="1124"/>
      <c r="AJ15" s="1124"/>
      <c r="AK15" s="1124"/>
      <c r="AL15" s="1124"/>
      <c r="AM15" s="1124"/>
      <c r="AN15" s="1124"/>
      <c r="AO15" s="1124"/>
      <c r="AP15" s="1124"/>
      <c r="AQ15" s="1124"/>
      <c r="AR15" s="1124"/>
      <c r="AS15" s="1124"/>
      <c r="AT15" s="1124"/>
      <c r="AU15" s="1124"/>
      <c r="AV15" s="1124"/>
      <c r="AW15" s="1124"/>
      <c r="AX15" s="1124"/>
      <c r="AY15" s="1124"/>
      <c r="AZ15" s="1124"/>
      <c r="BA15" s="1124"/>
      <c r="BB15" s="1124"/>
      <c r="BC15" s="1124"/>
      <c r="BD15" s="1124"/>
      <c r="BE15" s="1124"/>
      <c r="BF15" s="1124"/>
      <c r="BG15" s="1124"/>
      <c r="BH15" s="1124"/>
      <c r="BI15" s="1124"/>
      <c r="BJ15" s="1124"/>
      <c r="BK15" s="1124"/>
      <c r="BL15" s="1124"/>
      <c r="BM15" s="1124"/>
      <c r="BN15" s="1124"/>
      <c r="BO15" s="1124"/>
      <c r="BP15" s="1124"/>
      <c r="BQ15" s="1124"/>
      <c r="BR15" s="1124"/>
      <c r="BS15" s="1124"/>
      <c r="BT15" s="1124"/>
      <c r="BU15" s="1124"/>
      <c r="BV15" s="1124"/>
      <c r="BW15" s="1124"/>
      <c r="BX15" s="1124"/>
      <c r="BY15" s="1124"/>
      <c r="BZ15" s="1124"/>
      <c r="CA15" s="1124"/>
      <c r="CB15" s="1124"/>
      <c r="CC15" s="1124"/>
      <c r="CD15" s="1124"/>
      <c r="CE15" s="1124"/>
      <c r="CF15" s="1124"/>
      <c r="CG15" s="1124"/>
      <c r="CH15" s="1124"/>
      <c r="CI15" s="1124"/>
      <c r="CJ15" s="1124"/>
      <c r="CK15" s="1124"/>
      <c r="CL15" s="1124"/>
      <c r="CM15" s="1124"/>
      <c r="CN15" s="1124"/>
      <c r="CO15" s="1124"/>
      <c r="CP15" s="1124"/>
      <c r="CQ15" s="1124"/>
      <c r="CR15" s="1124"/>
      <c r="CS15" s="1124"/>
      <c r="CT15" s="1124"/>
      <c r="CU15" s="1124"/>
      <c r="CV15" s="1124"/>
      <c r="CW15" s="1124"/>
      <c r="CX15" s="1124"/>
      <c r="CY15" s="1124"/>
      <c r="CZ15" s="1124"/>
      <c r="DA15" s="1124"/>
      <c r="DB15" s="1124"/>
      <c r="DC15" s="1124"/>
      <c r="DD15" s="1124"/>
      <c r="DE15" s="1124"/>
    </row>
    <row r="16" spans="1:109" s="78" customFormat="1" ht="13" x14ac:dyDescent="0.2">
      <c r="A16" s="90"/>
      <c r="B16" s="1124"/>
      <c r="C16" s="1124"/>
      <c r="D16" s="1124"/>
      <c r="E16" s="1124"/>
      <c r="F16" s="1124"/>
      <c r="G16" s="1124"/>
      <c r="H16" s="1124"/>
      <c r="I16" s="1124"/>
      <c r="J16" s="1124"/>
      <c r="K16" s="1124"/>
      <c r="L16" s="1124"/>
      <c r="M16" s="1124"/>
      <c r="N16" s="1124"/>
      <c r="O16" s="1124"/>
      <c r="P16" s="1124"/>
      <c r="Q16" s="1124"/>
      <c r="R16" s="1124"/>
      <c r="S16" s="1124"/>
      <c r="T16" s="1124"/>
      <c r="U16" s="1124"/>
      <c r="V16" s="1124"/>
      <c r="W16" s="1124"/>
      <c r="X16" s="1124"/>
      <c r="Y16" s="1124"/>
      <c r="Z16" s="1124"/>
      <c r="AA16" s="1124"/>
      <c r="AB16" s="1124"/>
      <c r="AC16" s="1124"/>
      <c r="AD16" s="1124"/>
      <c r="AE16" s="1124"/>
      <c r="AF16" s="1124"/>
      <c r="AG16" s="1124"/>
      <c r="AH16" s="1124"/>
      <c r="AI16" s="1124"/>
      <c r="AJ16" s="1124"/>
      <c r="AK16" s="1124"/>
      <c r="AL16" s="1124"/>
      <c r="AM16" s="1124"/>
      <c r="AN16" s="1124"/>
      <c r="AO16" s="1124"/>
      <c r="AP16" s="1124"/>
      <c r="AQ16" s="1124"/>
      <c r="AR16" s="1124"/>
      <c r="AS16" s="1124"/>
      <c r="AT16" s="1124"/>
      <c r="AU16" s="1124"/>
      <c r="AV16" s="1124"/>
      <c r="AW16" s="1124"/>
      <c r="AX16" s="1124"/>
      <c r="AY16" s="1124"/>
      <c r="AZ16" s="1124"/>
      <c r="BA16" s="1124"/>
      <c r="BB16" s="1124"/>
      <c r="BC16" s="1124"/>
      <c r="BD16" s="1124"/>
      <c r="BE16" s="1124"/>
      <c r="BF16" s="1124"/>
      <c r="BG16" s="1124"/>
      <c r="BH16" s="1124"/>
      <c r="BI16" s="1124"/>
      <c r="BJ16" s="1124"/>
      <c r="BK16" s="1124"/>
      <c r="BL16" s="1124"/>
      <c r="BM16" s="1124"/>
      <c r="BN16" s="1124"/>
      <c r="BO16" s="1124"/>
      <c r="BP16" s="1124"/>
      <c r="BQ16" s="1124"/>
      <c r="BR16" s="1124"/>
      <c r="BS16" s="1124"/>
      <c r="BT16" s="1124"/>
      <c r="BU16" s="1124"/>
      <c r="BV16" s="1124"/>
      <c r="BW16" s="1124"/>
      <c r="BX16" s="1124"/>
      <c r="BY16" s="1124"/>
      <c r="BZ16" s="1124"/>
      <c r="CA16" s="1124"/>
      <c r="CB16" s="1124"/>
      <c r="CC16" s="1124"/>
      <c r="CD16" s="1124"/>
      <c r="CE16" s="1124"/>
      <c r="CF16" s="1124"/>
      <c r="CG16" s="1124"/>
      <c r="CH16" s="1124"/>
      <c r="CI16" s="1124"/>
      <c r="CJ16" s="1124"/>
      <c r="CK16" s="1124"/>
      <c r="CL16" s="1124"/>
      <c r="CM16" s="1124"/>
      <c r="CN16" s="1124"/>
      <c r="CO16" s="1124"/>
      <c r="CP16" s="1124"/>
      <c r="CQ16" s="1124"/>
      <c r="CR16" s="1124"/>
      <c r="CS16" s="1124"/>
      <c r="CT16" s="1124"/>
      <c r="CU16" s="1124"/>
      <c r="CV16" s="1124"/>
      <c r="CW16" s="1124"/>
      <c r="CX16" s="1124"/>
      <c r="CY16" s="1124"/>
      <c r="CZ16" s="1124"/>
      <c r="DA16" s="1124"/>
      <c r="DB16" s="1124"/>
      <c r="DC16" s="1124"/>
      <c r="DD16" s="1124"/>
      <c r="DE16" s="1124"/>
    </row>
    <row r="17" spans="1:109" s="78" customFormat="1" ht="13" x14ac:dyDescent="0.2">
      <c r="A17" s="90"/>
      <c r="B17" s="1124"/>
      <c r="C17" s="1124"/>
      <c r="D17" s="1124"/>
      <c r="E17" s="1124"/>
      <c r="F17" s="1124"/>
      <c r="G17" s="1124"/>
      <c r="H17" s="1124"/>
      <c r="I17" s="1124"/>
      <c r="J17" s="1124"/>
      <c r="K17" s="1124"/>
      <c r="L17" s="1124"/>
      <c r="M17" s="1124"/>
      <c r="N17" s="1124"/>
      <c r="O17" s="1124"/>
      <c r="P17" s="1124"/>
      <c r="Q17" s="1124"/>
      <c r="R17" s="1124"/>
      <c r="S17" s="1124"/>
      <c r="T17" s="1124"/>
      <c r="U17" s="1124"/>
      <c r="V17" s="1124"/>
      <c r="W17" s="1124"/>
      <c r="X17" s="1124"/>
      <c r="Y17" s="1124"/>
      <c r="Z17" s="1124"/>
      <c r="AA17" s="1124"/>
      <c r="AB17" s="1124"/>
      <c r="AC17" s="1124"/>
      <c r="AD17" s="1124"/>
      <c r="AE17" s="1124"/>
      <c r="AF17" s="1124"/>
      <c r="AG17" s="1124"/>
      <c r="AH17" s="1124"/>
      <c r="AI17" s="1124"/>
      <c r="AJ17" s="1124"/>
      <c r="AK17" s="1124"/>
      <c r="AL17" s="1124"/>
      <c r="AM17" s="1124"/>
      <c r="AN17" s="1124"/>
      <c r="AO17" s="1124"/>
      <c r="AP17" s="1124"/>
      <c r="AQ17" s="1124"/>
      <c r="AR17" s="1124"/>
      <c r="AS17" s="1124"/>
      <c r="AT17" s="1124"/>
      <c r="AU17" s="1124"/>
      <c r="AV17" s="1124"/>
      <c r="AW17" s="1124"/>
      <c r="AX17" s="1124"/>
      <c r="AY17" s="1124"/>
      <c r="AZ17" s="1124"/>
      <c r="BA17" s="1124"/>
      <c r="BB17" s="1124"/>
      <c r="BC17" s="1124"/>
      <c r="BD17" s="1124"/>
      <c r="BE17" s="1124"/>
      <c r="BF17" s="1124"/>
      <c r="BG17" s="1124"/>
      <c r="BH17" s="1124"/>
      <c r="BI17" s="1124"/>
      <c r="BJ17" s="1124"/>
      <c r="BK17" s="1124"/>
      <c r="BL17" s="1124"/>
      <c r="BM17" s="1124"/>
      <c r="BN17" s="1124"/>
      <c r="BO17" s="1124"/>
      <c r="BP17" s="1124"/>
      <c r="BQ17" s="1124"/>
      <c r="BR17" s="1124"/>
      <c r="BS17" s="1124"/>
      <c r="BT17" s="1124"/>
      <c r="BU17" s="1124"/>
      <c r="BV17" s="1124"/>
      <c r="BW17" s="1124"/>
      <c r="BX17" s="1124"/>
      <c r="BY17" s="1124"/>
      <c r="BZ17" s="1124"/>
      <c r="CA17" s="1124"/>
      <c r="CB17" s="1124"/>
      <c r="CC17" s="1124"/>
      <c r="CD17" s="1124"/>
      <c r="CE17" s="1124"/>
      <c r="CF17" s="1124"/>
      <c r="CG17" s="1124"/>
      <c r="CH17" s="1124"/>
      <c r="CI17" s="1124"/>
      <c r="CJ17" s="1124"/>
      <c r="CK17" s="1124"/>
      <c r="CL17" s="1124"/>
      <c r="CM17" s="1124"/>
      <c r="CN17" s="1124"/>
      <c r="CO17" s="1124"/>
      <c r="CP17" s="1124"/>
      <c r="CQ17" s="1124"/>
      <c r="CR17" s="1124"/>
      <c r="CS17" s="1124"/>
      <c r="CT17" s="1124"/>
      <c r="CU17" s="1124"/>
      <c r="CV17" s="1124"/>
      <c r="CW17" s="1124"/>
      <c r="CX17" s="1124"/>
      <c r="CY17" s="1124"/>
      <c r="CZ17" s="1124"/>
      <c r="DA17" s="1124"/>
      <c r="DB17" s="1124"/>
      <c r="DC17" s="1124"/>
      <c r="DD17" s="1124"/>
      <c r="DE17" s="1124"/>
    </row>
    <row r="18" spans="1:109" s="78" customFormat="1" ht="13" x14ac:dyDescent="0.2">
      <c r="A18" s="90"/>
      <c r="B18" s="1124"/>
      <c r="C18" s="1124"/>
      <c r="D18" s="1124"/>
      <c r="E18" s="1124"/>
      <c r="F18" s="1124"/>
      <c r="G18" s="1124"/>
      <c r="H18" s="1124"/>
      <c r="I18" s="1124"/>
      <c r="J18" s="1124"/>
      <c r="K18" s="1124"/>
      <c r="L18" s="1124"/>
      <c r="M18" s="1124"/>
      <c r="N18" s="1124"/>
      <c r="O18" s="1124"/>
      <c r="P18" s="1124"/>
      <c r="Q18" s="1124"/>
      <c r="R18" s="1124"/>
      <c r="S18" s="1124"/>
      <c r="T18" s="1124"/>
      <c r="U18" s="1124"/>
      <c r="V18" s="1124"/>
      <c r="W18" s="1124"/>
      <c r="X18" s="1124"/>
      <c r="Y18" s="1124"/>
      <c r="Z18" s="1124"/>
      <c r="AA18" s="1124"/>
      <c r="AB18" s="1124"/>
      <c r="AC18" s="1124"/>
      <c r="AD18" s="1124"/>
      <c r="AE18" s="1124"/>
      <c r="AF18" s="1124"/>
      <c r="AG18" s="1124"/>
      <c r="AH18" s="1124"/>
      <c r="AI18" s="1124"/>
      <c r="AJ18" s="1124"/>
      <c r="AK18" s="1124"/>
      <c r="AL18" s="1124"/>
      <c r="AM18" s="1124"/>
      <c r="AN18" s="1124"/>
      <c r="AO18" s="1124"/>
      <c r="AP18" s="1124"/>
      <c r="AQ18" s="1124"/>
      <c r="AR18" s="1124"/>
      <c r="AS18" s="1124"/>
      <c r="AT18" s="1124"/>
      <c r="AU18" s="1124"/>
      <c r="AV18" s="1124"/>
      <c r="AW18" s="1124"/>
      <c r="AX18" s="1124"/>
      <c r="AY18" s="1124"/>
      <c r="AZ18" s="1124"/>
      <c r="BA18" s="1124"/>
      <c r="BB18" s="1124"/>
      <c r="BC18" s="1124"/>
      <c r="BD18" s="1124"/>
      <c r="BE18" s="1124"/>
      <c r="BF18" s="1124"/>
      <c r="BG18" s="1124"/>
      <c r="BH18" s="1124"/>
      <c r="BI18" s="1124"/>
      <c r="BJ18" s="1124"/>
      <c r="BK18" s="1124"/>
      <c r="BL18" s="1124"/>
      <c r="BM18" s="1124"/>
      <c r="BN18" s="1124"/>
      <c r="BO18" s="1124"/>
      <c r="BP18" s="1124"/>
      <c r="BQ18" s="1124"/>
      <c r="BR18" s="1124"/>
      <c r="BS18" s="1124"/>
      <c r="BT18" s="1124"/>
      <c r="BU18" s="1124"/>
      <c r="BV18" s="1124"/>
      <c r="BW18" s="1124"/>
      <c r="BX18" s="1124"/>
      <c r="BY18" s="1124"/>
      <c r="BZ18" s="1124"/>
      <c r="CA18" s="1124"/>
      <c r="CB18" s="1124"/>
      <c r="CC18" s="1124"/>
      <c r="CD18" s="1124"/>
      <c r="CE18" s="1124"/>
      <c r="CF18" s="1124"/>
      <c r="CG18" s="1124"/>
      <c r="CH18" s="1124"/>
      <c r="CI18" s="1124"/>
      <c r="CJ18" s="1124"/>
      <c r="CK18" s="1124"/>
      <c r="CL18" s="1124"/>
      <c r="CM18" s="1124"/>
      <c r="CN18" s="1124"/>
      <c r="CO18" s="1124"/>
      <c r="CP18" s="1124"/>
      <c r="CQ18" s="1124"/>
      <c r="CR18" s="1124"/>
      <c r="CS18" s="1124"/>
      <c r="CT18" s="1124"/>
      <c r="CU18" s="1124"/>
      <c r="CV18" s="1124"/>
      <c r="CW18" s="1124"/>
      <c r="CX18" s="1124"/>
      <c r="CY18" s="1124"/>
      <c r="CZ18" s="1124"/>
      <c r="DA18" s="1124"/>
      <c r="DB18" s="1124"/>
      <c r="DC18" s="1124"/>
      <c r="DD18" s="1124"/>
      <c r="DE18" s="1124"/>
    </row>
    <row r="19" spans="1:109" ht="13" x14ac:dyDescent="0.2">
      <c r="DD19" s="90"/>
      <c r="DE19" s="90"/>
    </row>
    <row r="20" spans="1:109" ht="13" x14ac:dyDescent="0.2">
      <c r="DD20" s="90"/>
      <c r="DE20" s="90"/>
    </row>
    <row r="21" spans="1:109" ht="17.25" customHeight="1" x14ac:dyDescent="0.2">
      <c r="B21" s="1123"/>
      <c r="C21" s="86"/>
      <c r="D21" s="86"/>
      <c r="E21" s="86"/>
      <c r="F21" s="86"/>
      <c r="G21" s="86"/>
      <c r="H21" s="86"/>
      <c r="I21" s="86"/>
      <c r="J21" s="86"/>
      <c r="K21" s="86"/>
      <c r="L21" s="86"/>
      <c r="M21" s="86"/>
      <c r="N21" s="112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122"/>
      <c r="AU21" s="86"/>
      <c r="AV21" s="86"/>
      <c r="AW21" s="86"/>
      <c r="AX21" s="86"/>
      <c r="AY21" s="86"/>
      <c r="AZ21" s="86"/>
      <c r="BA21" s="86"/>
      <c r="BB21" s="86"/>
      <c r="BC21" s="86"/>
      <c r="BD21" s="86"/>
      <c r="BE21" s="86"/>
      <c r="BF21" s="1122"/>
      <c r="BG21" s="86"/>
      <c r="BH21" s="86"/>
      <c r="BI21" s="86"/>
      <c r="BJ21" s="86"/>
      <c r="BK21" s="86"/>
      <c r="BL21" s="86"/>
      <c r="BM21" s="86"/>
      <c r="BN21" s="86"/>
      <c r="BO21" s="86"/>
      <c r="BP21" s="86"/>
      <c r="BQ21" s="86"/>
      <c r="BR21" s="1122"/>
      <c r="BS21" s="86"/>
      <c r="BT21" s="86"/>
      <c r="BU21" s="86"/>
      <c r="BV21" s="86"/>
      <c r="BW21" s="86"/>
      <c r="BX21" s="86"/>
      <c r="BY21" s="86"/>
      <c r="BZ21" s="86"/>
      <c r="CA21" s="86"/>
      <c r="CB21" s="86"/>
      <c r="CC21" s="86"/>
      <c r="CD21" s="1122"/>
      <c r="CE21" s="86"/>
      <c r="CF21" s="86"/>
      <c r="CG21" s="86"/>
      <c r="CH21" s="86"/>
      <c r="CI21" s="86"/>
      <c r="CJ21" s="86"/>
      <c r="CK21" s="86"/>
      <c r="CL21" s="86"/>
      <c r="CM21" s="86"/>
      <c r="CN21" s="86"/>
      <c r="CO21" s="86"/>
      <c r="CP21" s="1122"/>
      <c r="CQ21" s="86"/>
      <c r="CR21" s="86"/>
      <c r="CS21" s="86"/>
      <c r="CT21" s="86"/>
      <c r="CU21" s="86"/>
      <c r="CV21" s="86"/>
      <c r="CW21" s="86"/>
      <c r="CX21" s="86"/>
      <c r="CY21" s="86"/>
      <c r="CZ21" s="86"/>
      <c r="DA21" s="86"/>
      <c r="DB21" s="1122"/>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113"/>
      <c r="DD40" s="1113"/>
      <c r="DE40" s="90"/>
    </row>
    <row r="41" spans="2:109" ht="16.5" x14ac:dyDescent="0.2">
      <c r="B41" s="82" t="s">
        <v>561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111"/>
      <c r="I42" s="1110"/>
      <c r="J42" s="1110"/>
      <c r="K42" s="1110"/>
      <c r="AM42" s="1111"/>
      <c r="AN42" s="1111" t="s">
        <v>557</v>
      </c>
      <c r="AP42" s="1110"/>
      <c r="AQ42" s="1110"/>
      <c r="AR42" s="1110"/>
      <c r="AY42" s="1111"/>
      <c r="BA42" s="1110"/>
      <c r="BB42" s="1110"/>
      <c r="BC42" s="1110"/>
      <c r="BK42" s="1111"/>
      <c r="BM42" s="1110"/>
      <c r="BN42" s="1110"/>
      <c r="BO42" s="1110"/>
      <c r="BW42" s="1111"/>
      <c r="BY42" s="1110"/>
      <c r="BZ42" s="1110"/>
      <c r="CA42" s="1110"/>
      <c r="CI42" s="1111"/>
      <c r="CK42" s="1110"/>
      <c r="CL42" s="1110"/>
      <c r="CM42" s="1110"/>
      <c r="CU42" s="1111"/>
      <c r="CW42" s="1110"/>
      <c r="CX42" s="1110"/>
      <c r="CY42" s="1110"/>
    </row>
    <row r="43" spans="2:109" ht="13.5" customHeight="1" x14ac:dyDescent="0.2">
      <c r="B43" s="80"/>
      <c r="AN43" s="1109" t="s">
        <v>560</v>
      </c>
      <c r="AO43" s="1108"/>
      <c r="AP43" s="1108"/>
      <c r="AQ43" s="1108"/>
      <c r="AR43" s="1108"/>
      <c r="AS43" s="1108"/>
      <c r="AT43" s="1108"/>
      <c r="AU43" s="1108"/>
      <c r="AV43" s="1108"/>
      <c r="AW43" s="1108"/>
      <c r="AX43" s="1108"/>
      <c r="AY43" s="1108"/>
      <c r="AZ43" s="1108"/>
      <c r="BA43" s="1108"/>
      <c r="BB43" s="1108"/>
      <c r="BC43" s="1108"/>
      <c r="BD43" s="1108"/>
      <c r="BE43" s="1108"/>
      <c r="BF43" s="1108"/>
      <c r="BG43" s="1108"/>
      <c r="BH43" s="1108"/>
      <c r="BI43" s="1108"/>
      <c r="BJ43" s="1108"/>
      <c r="BK43" s="1108"/>
      <c r="BL43" s="1108"/>
      <c r="BM43" s="1108"/>
      <c r="BN43" s="1108"/>
      <c r="BO43" s="1108"/>
      <c r="BP43" s="1108"/>
      <c r="BQ43" s="1108"/>
      <c r="BR43" s="1108"/>
      <c r="BS43" s="1108"/>
      <c r="BT43" s="1108"/>
      <c r="BU43" s="1108"/>
      <c r="BV43" s="1108"/>
      <c r="BW43" s="1108"/>
      <c r="BX43" s="1108"/>
      <c r="BY43" s="1108"/>
      <c r="BZ43" s="1108"/>
      <c r="CA43" s="1108"/>
      <c r="CB43" s="1108"/>
      <c r="CC43" s="1108"/>
      <c r="CD43" s="1108"/>
      <c r="CE43" s="1108"/>
      <c r="CF43" s="1108"/>
      <c r="CG43" s="1108"/>
      <c r="CH43" s="1108"/>
      <c r="CI43" s="1108"/>
      <c r="CJ43" s="1108"/>
      <c r="CK43" s="1108"/>
      <c r="CL43" s="1108"/>
      <c r="CM43" s="1108"/>
      <c r="CN43" s="1108"/>
      <c r="CO43" s="1108"/>
      <c r="CP43" s="1108"/>
      <c r="CQ43" s="1108"/>
      <c r="CR43" s="1108"/>
      <c r="CS43" s="1108"/>
      <c r="CT43" s="1108"/>
      <c r="CU43" s="1108"/>
      <c r="CV43" s="1108"/>
      <c r="CW43" s="1108"/>
      <c r="CX43" s="1108"/>
      <c r="CY43" s="1108"/>
      <c r="CZ43" s="1108"/>
      <c r="DA43" s="1108"/>
      <c r="DB43" s="1108"/>
      <c r="DC43" s="1107"/>
    </row>
    <row r="44" spans="2:109" ht="13" x14ac:dyDescent="0.2">
      <c r="B44" s="80"/>
      <c r="AN44" s="1106"/>
      <c r="AO44" s="1105"/>
      <c r="AP44" s="1105"/>
      <c r="AQ44" s="1105"/>
      <c r="AR44" s="1105"/>
      <c r="AS44" s="1105"/>
      <c r="AT44" s="1105"/>
      <c r="AU44" s="1105"/>
      <c r="AV44" s="1105"/>
      <c r="AW44" s="1105"/>
      <c r="AX44" s="1105"/>
      <c r="AY44" s="1105"/>
      <c r="AZ44" s="1105"/>
      <c r="BA44" s="1105"/>
      <c r="BB44" s="1105"/>
      <c r="BC44" s="1105"/>
      <c r="BD44" s="1105"/>
      <c r="BE44" s="1105"/>
      <c r="BF44" s="1105"/>
      <c r="BG44" s="1105"/>
      <c r="BH44" s="1105"/>
      <c r="BI44" s="1105"/>
      <c r="BJ44" s="1105"/>
      <c r="BK44" s="1105"/>
      <c r="BL44" s="1105"/>
      <c r="BM44" s="1105"/>
      <c r="BN44" s="1105"/>
      <c r="BO44" s="1105"/>
      <c r="BP44" s="1105"/>
      <c r="BQ44" s="1105"/>
      <c r="BR44" s="1105"/>
      <c r="BS44" s="1105"/>
      <c r="BT44" s="1105"/>
      <c r="BU44" s="1105"/>
      <c r="BV44" s="1105"/>
      <c r="BW44" s="1105"/>
      <c r="BX44" s="1105"/>
      <c r="BY44" s="1105"/>
      <c r="BZ44" s="1105"/>
      <c r="CA44" s="1105"/>
      <c r="CB44" s="1105"/>
      <c r="CC44" s="1105"/>
      <c r="CD44" s="1105"/>
      <c r="CE44" s="1105"/>
      <c r="CF44" s="1105"/>
      <c r="CG44" s="1105"/>
      <c r="CH44" s="1105"/>
      <c r="CI44" s="1105"/>
      <c r="CJ44" s="1105"/>
      <c r="CK44" s="1105"/>
      <c r="CL44" s="1105"/>
      <c r="CM44" s="1105"/>
      <c r="CN44" s="1105"/>
      <c r="CO44" s="1105"/>
      <c r="CP44" s="1105"/>
      <c r="CQ44" s="1105"/>
      <c r="CR44" s="1105"/>
      <c r="CS44" s="1105"/>
      <c r="CT44" s="1105"/>
      <c r="CU44" s="1105"/>
      <c r="CV44" s="1105"/>
      <c r="CW44" s="1105"/>
      <c r="CX44" s="1105"/>
      <c r="CY44" s="1105"/>
      <c r="CZ44" s="1105"/>
      <c r="DA44" s="1105"/>
      <c r="DB44" s="1105"/>
      <c r="DC44" s="1104"/>
    </row>
    <row r="45" spans="2:109" ht="13" x14ac:dyDescent="0.2">
      <c r="B45" s="80"/>
      <c r="AN45" s="1106"/>
      <c r="AO45" s="1105"/>
      <c r="AP45" s="1105"/>
      <c r="AQ45" s="1105"/>
      <c r="AR45" s="1105"/>
      <c r="AS45" s="1105"/>
      <c r="AT45" s="1105"/>
      <c r="AU45" s="1105"/>
      <c r="AV45" s="1105"/>
      <c r="AW45" s="1105"/>
      <c r="AX45" s="1105"/>
      <c r="AY45" s="1105"/>
      <c r="AZ45" s="1105"/>
      <c r="BA45" s="1105"/>
      <c r="BB45" s="1105"/>
      <c r="BC45" s="1105"/>
      <c r="BD45" s="1105"/>
      <c r="BE45" s="1105"/>
      <c r="BF45" s="1105"/>
      <c r="BG45" s="1105"/>
      <c r="BH45" s="1105"/>
      <c r="BI45" s="1105"/>
      <c r="BJ45" s="1105"/>
      <c r="BK45" s="1105"/>
      <c r="BL45" s="1105"/>
      <c r="BM45" s="1105"/>
      <c r="BN45" s="1105"/>
      <c r="BO45" s="1105"/>
      <c r="BP45" s="1105"/>
      <c r="BQ45" s="1105"/>
      <c r="BR45" s="1105"/>
      <c r="BS45" s="1105"/>
      <c r="BT45" s="1105"/>
      <c r="BU45" s="1105"/>
      <c r="BV45" s="1105"/>
      <c r="BW45" s="1105"/>
      <c r="BX45" s="1105"/>
      <c r="BY45" s="1105"/>
      <c r="BZ45" s="1105"/>
      <c r="CA45" s="1105"/>
      <c r="CB45" s="1105"/>
      <c r="CC45" s="1105"/>
      <c r="CD45" s="1105"/>
      <c r="CE45" s="1105"/>
      <c r="CF45" s="1105"/>
      <c r="CG45" s="1105"/>
      <c r="CH45" s="1105"/>
      <c r="CI45" s="1105"/>
      <c r="CJ45" s="1105"/>
      <c r="CK45" s="1105"/>
      <c r="CL45" s="1105"/>
      <c r="CM45" s="1105"/>
      <c r="CN45" s="1105"/>
      <c r="CO45" s="1105"/>
      <c r="CP45" s="1105"/>
      <c r="CQ45" s="1105"/>
      <c r="CR45" s="1105"/>
      <c r="CS45" s="1105"/>
      <c r="CT45" s="1105"/>
      <c r="CU45" s="1105"/>
      <c r="CV45" s="1105"/>
      <c r="CW45" s="1105"/>
      <c r="CX45" s="1105"/>
      <c r="CY45" s="1105"/>
      <c r="CZ45" s="1105"/>
      <c r="DA45" s="1105"/>
      <c r="DB45" s="1105"/>
      <c r="DC45" s="1104"/>
    </row>
    <row r="46" spans="2:109" ht="13" x14ac:dyDescent="0.2">
      <c r="B46" s="80"/>
      <c r="AN46" s="1106"/>
      <c r="AO46" s="1105"/>
      <c r="AP46" s="1105"/>
      <c r="AQ46" s="1105"/>
      <c r="AR46" s="1105"/>
      <c r="AS46" s="1105"/>
      <c r="AT46" s="1105"/>
      <c r="AU46" s="1105"/>
      <c r="AV46" s="1105"/>
      <c r="AW46" s="1105"/>
      <c r="AX46" s="1105"/>
      <c r="AY46" s="1105"/>
      <c r="AZ46" s="1105"/>
      <c r="BA46" s="1105"/>
      <c r="BB46" s="1105"/>
      <c r="BC46" s="1105"/>
      <c r="BD46" s="1105"/>
      <c r="BE46" s="1105"/>
      <c r="BF46" s="1105"/>
      <c r="BG46" s="1105"/>
      <c r="BH46" s="1105"/>
      <c r="BI46" s="1105"/>
      <c r="BJ46" s="1105"/>
      <c r="BK46" s="1105"/>
      <c r="BL46" s="1105"/>
      <c r="BM46" s="1105"/>
      <c r="BN46" s="1105"/>
      <c r="BO46" s="1105"/>
      <c r="BP46" s="1105"/>
      <c r="BQ46" s="1105"/>
      <c r="BR46" s="1105"/>
      <c r="BS46" s="1105"/>
      <c r="BT46" s="1105"/>
      <c r="BU46" s="1105"/>
      <c r="BV46" s="1105"/>
      <c r="BW46" s="1105"/>
      <c r="BX46" s="1105"/>
      <c r="BY46" s="1105"/>
      <c r="BZ46" s="1105"/>
      <c r="CA46" s="1105"/>
      <c r="CB46" s="1105"/>
      <c r="CC46" s="1105"/>
      <c r="CD46" s="1105"/>
      <c r="CE46" s="1105"/>
      <c r="CF46" s="1105"/>
      <c r="CG46" s="1105"/>
      <c r="CH46" s="1105"/>
      <c r="CI46" s="1105"/>
      <c r="CJ46" s="1105"/>
      <c r="CK46" s="1105"/>
      <c r="CL46" s="1105"/>
      <c r="CM46" s="1105"/>
      <c r="CN46" s="1105"/>
      <c r="CO46" s="1105"/>
      <c r="CP46" s="1105"/>
      <c r="CQ46" s="1105"/>
      <c r="CR46" s="1105"/>
      <c r="CS46" s="1105"/>
      <c r="CT46" s="1105"/>
      <c r="CU46" s="1105"/>
      <c r="CV46" s="1105"/>
      <c r="CW46" s="1105"/>
      <c r="CX46" s="1105"/>
      <c r="CY46" s="1105"/>
      <c r="CZ46" s="1105"/>
      <c r="DA46" s="1105"/>
      <c r="DB46" s="1105"/>
      <c r="DC46" s="1104"/>
    </row>
    <row r="47" spans="2:109" ht="13" x14ac:dyDescent="0.2">
      <c r="B47" s="80"/>
      <c r="AN47" s="1103"/>
      <c r="AO47" s="1102"/>
      <c r="AP47" s="1102"/>
      <c r="AQ47" s="1102"/>
      <c r="AR47" s="1102"/>
      <c r="AS47" s="1102"/>
      <c r="AT47" s="1102"/>
      <c r="AU47" s="1102"/>
      <c r="AV47" s="1102"/>
      <c r="AW47" s="1102"/>
      <c r="AX47" s="1102"/>
      <c r="AY47" s="1102"/>
      <c r="AZ47" s="1102"/>
      <c r="BA47" s="1102"/>
      <c r="BB47" s="1102"/>
      <c r="BC47" s="1102"/>
      <c r="BD47" s="1102"/>
      <c r="BE47" s="1102"/>
      <c r="BF47" s="1102"/>
      <c r="BG47" s="1102"/>
      <c r="BH47" s="1102"/>
      <c r="BI47" s="1102"/>
      <c r="BJ47" s="1102"/>
      <c r="BK47" s="1102"/>
      <c r="BL47" s="1102"/>
      <c r="BM47" s="1102"/>
      <c r="BN47" s="1102"/>
      <c r="BO47" s="1102"/>
      <c r="BP47" s="1102"/>
      <c r="BQ47" s="1102"/>
      <c r="BR47" s="1102"/>
      <c r="BS47" s="1102"/>
      <c r="BT47" s="1102"/>
      <c r="BU47" s="1102"/>
      <c r="BV47" s="1102"/>
      <c r="BW47" s="1102"/>
      <c r="BX47" s="1102"/>
      <c r="BY47" s="1102"/>
      <c r="BZ47" s="1102"/>
      <c r="CA47" s="1102"/>
      <c r="CB47" s="1102"/>
      <c r="CC47" s="1102"/>
      <c r="CD47" s="1102"/>
      <c r="CE47" s="1102"/>
      <c r="CF47" s="1102"/>
      <c r="CG47" s="1102"/>
      <c r="CH47" s="1102"/>
      <c r="CI47" s="1102"/>
      <c r="CJ47" s="1102"/>
      <c r="CK47" s="1102"/>
      <c r="CL47" s="1102"/>
      <c r="CM47" s="1102"/>
      <c r="CN47" s="1102"/>
      <c r="CO47" s="1102"/>
      <c r="CP47" s="1102"/>
      <c r="CQ47" s="1102"/>
      <c r="CR47" s="1102"/>
      <c r="CS47" s="1102"/>
      <c r="CT47" s="1102"/>
      <c r="CU47" s="1102"/>
      <c r="CV47" s="1102"/>
      <c r="CW47" s="1102"/>
      <c r="CX47" s="1102"/>
      <c r="CY47" s="1102"/>
      <c r="CZ47" s="1102"/>
      <c r="DA47" s="1102"/>
      <c r="DB47" s="1102"/>
      <c r="DC47" s="1101"/>
    </row>
    <row r="48" spans="2:109" ht="13" x14ac:dyDescent="0.2">
      <c r="B48" s="80"/>
      <c r="H48" s="1088"/>
      <c r="I48" s="1088"/>
      <c r="J48" s="1088"/>
      <c r="AN48" s="1088"/>
      <c r="AO48" s="1088"/>
      <c r="AP48" s="1088"/>
      <c r="AZ48" s="1088"/>
      <c r="BA48" s="1088"/>
      <c r="BB48" s="1088"/>
      <c r="BL48" s="1088"/>
      <c r="BM48" s="1088"/>
      <c r="BN48" s="1088"/>
      <c r="BX48" s="1088"/>
      <c r="BY48" s="1088"/>
      <c r="BZ48" s="1088"/>
      <c r="CJ48" s="1088"/>
      <c r="CK48" s="1088"/>
      <c r="CL48" s="1088"/>
      <c r="CV48" s="1088"/>
      <c r="CW48" s="1088"/>
      <c r="CX48" s="1088"/>
    </row>
    <row r="49" spans="1:109" ht="13" x14ac:dyDescent="0.2">
      <c r="B49" s="80"/>
      <c r="AN49" s="90" t="s">
        <v>555</v>
      </c>
    </row>
    <row r="50" spans="1:109" ht="13" x14ac:dyDescent="0.2">
      <c r="B50" s="80"/>
      <c r="G50" s="1086"/>
      <c r="H50" s="1086"/>
      <c r="I50" s="1086"/>
      <c r="J50" s="1086"/>
      <c r="K50" s="1095"/>
      <c r="L50" s="1095"/>
      <c r="M50" s="1094"/>
      <c r="N50" s="1094"/>
      <c r="AN50" s="1093"/>
      <c r="AO50" s="1092"/>
      <c r="AP50" s="1092"/>
      <c r="AQ50" s="1092"/>
      <c r="AR50" s="1092"/>
      <c r="AS50" s="1092"/>
      <c r="AT50" s="1092"/>
      <c r="AU50" s="1092"/>
      <c r="AV50" s="1092"/>
      <c r="AW50" s="1092"/>
      <c r="AX50" s="1092"/>
      <c r="AY50" s="1092"/>
      <c r="AZ50" s="1092"/>
      <c r="BA50" s="1092"/>
      <c r="BB50" s="1092"/>
      <c r="BC50" s="1092"/>
      <c r="BD50" s="1092"/>
      <c r="BE50" s="1092"/>
      <c r="BF50" s="1092"/>
      <c r="BG50" s="1092"/>
      <c r="BH50" s="1092"/>
      <c r="BI50" s="1092"/>
      <c r="BJ50" s="1092"/>
      <c r="BK50" s="1092"/>
      <c r="BL50" s="1092"/>
      <c r="BM50" s="1092"/>
      <c r="BN50" s="1092"/>
      <c r="BO50" s="1091"/>
      <c r="BP50" s="1083" t="s">
        <v>534</v>
      </c>
      <c r="BQ50" s="1083"/>
      <c r="BR50" s="1083"/>
      <c r="BS50" s="1083"/>
      <c r="BT50" s="1083"/>
      <c r="BU50" s="1083"/>
      <c r="BV50" s="1083"/>
      <c r="BW50" s="1083"/>
      <c r="BX50" s="1083" t="s">
        <v>535</v>
      </c>
      <c r="BY50" s="1083"/>
      <c r="BZ50" s="1083"/>
      <c r="CA50" s="1083"/>
      <c r="CB50" s="1083"/>
      <c r="CC50" s="1083"/>
      <c r="CD50" s="1083"/>
      <c r="CE50" s="1083"/>
      <c r="CF50" s="1083" t="s">
        <v>536</v>
      </c>
      <c r="CG50" s="1083"/>
      <c r="CH50" s="1083"/>
      <c r="CI50" s="1083"/>
      <c r="CJ50" s="1083"/>
      <c r="CK50" s="1083"/>
      <c r="CL50" s="1083"/>
      <c r="CM50" s="1083"/>
      <c r="CN50" s="1083" t="s">
        <v>257</v>
      </c>
      <c r="CO50" s="1083"/>
      <c r="CP50" s="1083"/>
      <c r="CQ50" s="1083"/>
      <c r="CR50" s="1083"/>
      <c r="CS50" s="1083"/>
      <c r="CT50" s="1083"/>
      <c r="CU50" s="1083"/>
      <c r="CV50" s="1083" t="s">
        <v>537</v>
      </c>
      <c r="CW50" s="1083"/>
      <c r="CX50" s="1083"/>
      <c r="CY50" s="1083"/>
      <c r="CZ50" s="1083"/>
      <c r="DA50" s="1083"/>
      <c r="DB50" s="1083"/>
      <c r="DC50" s="1083"/>
    </row>
    <row r="51" spans="1:109" ht="13.5" customHeight="1" x14ac:dyDescent="0.2">
      <c r="B51" s="80"/>
      <c r="G51" s="1090"/>
      <c r="H51" s="1090"/>
      <c r="I51" s="1121"/>
      <c r="J51" s="1121"/>
      <c r="K51" s="1089"/>
      <c r="L51" s="1089"/>
      <c r="M51" s="1089"/>
      <c r="N51" s="1089"/>
      <c r="AM51" s="1088"/>
      <c r="AN51" s="1082" t="s">
        <v>554</v>
      </c>
      <c r="AO51" s="1082"/>
      <c r="AP51" s="1082"/>
      <c r="AQ51" s="1082"/>
      <c r="AR51" s="1082"/>
      <c r="AS51" s="1082"/>
      <c r="AT51" s="1082"/>
      <c r="AU51" s="1082"/>
      <c r="AV51" s="1082"/>
      <c r="AW51" s="1082"/>
      <c r="AX51" s="1082"/>
      <c r="AY51" s="1082"/>
      <c r="AZ51" s="1082"/>
      <c r="BA51" s="1082"/>
      <c r="BB51" s="1082" t="s">
        <v>552</v>
      </c>
      <c r="BC51" s="1082"/>
      <c r="BD51" s="1082"/>
      <c r="BE51" s="1082"/>
      <c r="BF51" s="1082"/>
      <c r="BG51" s="1082"/>
      <c r="BH51" s="1082"/>
      <c r="BI51" s="1082"/>
      <c r="BJ51" s="1082"/>
      <c r="BK51" s="1082"/>
      <c r="BL51" s="1082"/>
      <c r="BM51" s="1082"/>
      <c r="BN51" s="1082"/>
      <c r="BO51" s="1082"/>
      <c r="BP51" s="1081">
        <v>46.7</v>
      </c>
      <c r="BQ51" s="1081"/>
      <c r="BR51" s="1081"/>
      <c r="BS51" s="1081"/>
      <c r="BT51" s="1081"/>
      <c r="BU51" s="1081"/>
      <c r="BV51" s="1081"/>
      <c r="BW51" s="1081"/>
      <c r="BX51" s="1081">
        <v>41.6</v>
      </c>
      <c r="BY51" s="1081"/>
      <c r="BZ51" s="1081"/>
      <c r="CA51" s="1081"/>
      <c r="CB51" s="1081"/>
      <c r="CC51" s="1081"/>
      <c r="CD51" s="1081"/>
      <c r="CE51" s="1081"/>
      <c r="CF51" s="1081">
        <v>30.1</v>
      </c>
      <c r="CG51" s="1081"/>
      <c r="CH51" s="1081"/>
      <c r="CI51" s="1081"/>
      <c r="CJ51" s="1081"/>
      <c r="CK51" s="1081"/>
      <c r="CL51" s="1081"/>
      <c r="CM51" s="1081"/>
      <c r="CN51" s="1081">
        <v>20.9</v>
      </c>
      <c r="CO51" s="1081"/>
      <c r="CP51" s="1081"/>
      <c r="CQ51" s="1081"/>
      <c r="CR51" s="1081"/>
      <c r="CS51" s="1081"/>
      <c r="CT51" s="1081"/>
      <c r="CU51" s="1081"/>
      <c r="CV51" s="1081">
        <v>23.3</v>
      </c>
      <c r="CW51" s="1081"/>
      <c r="CX51" s="1081"/>
      <c r="CY51" s="1081"/>
      <c r="CZ51" s="1081"/>
      <c r="DA51" s="1081"/>
      <c r="DB51" s="1081"/>
      <c r="DC51" s="1081"/>
    </row>
    <row r="52" spans="1:109" ht="13" x14ac:dyDescent="0.2">
      <c r="B52" s="80"/>
      <c r="G52" s="1090"/>
      <c r="H52" s="1090"/>
      <c r="I52" s="1121"/>
      <c r="J52" s="1121"/>
      <c r="K52" s="1089"/>
      <c r="L52" s="1089"/>
      <c r="M52" s="1089"/>
      <c r="N52" s="1089"/>
      <c r="AM52" s="1088"/>
      <c r="AN52" s="1082"/>
      <c r="AO52" s="1082"/>
      <c r="AP52" s="1082"/>
      <c r="AQ52" s="1082"/>
      <c r="AR52" s="1082"/>
      <c r="AS52" s="1082"/>
      <c r="AT52" s="1082"/>
      <c r="AU52" s="1082"/>
      <c r="AV52" s="1082"/>
      <c r="AW52" s="1082"/>
      <c r="AX52" s="1082"/>
      <c r="AY52" s="1082"/>
      <c r="AZ52" s="1082"/>
      <c r="BA52" s="1082"/>
      <c r="BB52" s="1082"/>
      <c r="BC52" s="1082"/>
      <c r="BD52" s="1082"/>
      <c r="BE52" s="1082"/>
      <c r="BF52" s="1082"/>
      <c r="BG52" s="1082"/>
      <c r="BH52" s="1082"/>
      <c r="BI52" s="1082"/>
      <c r="BJ52" s="1082"/>
      <c r="BK52" s="1082"/>
      <c r="BL52" s="1082"/>
      <c r="BM52" s="1082"/>
      <c r="BN52" s="1082"/>
      <c r="BO52" s="1082"/>
      <c r="BP52" s="1081"/>
      <c r="BQ52" s="1081"/>
      <c r="BR52" s="1081"/>
      <c r="BS52" s="1081"/>
      <c r="BT52" s="1081"/>
      <c r="BU52" s="1081"/>
      <c r="BV52" s="1081"/>
      <c r="BW52" s="1081"/>
      <c r="BX52" s="1081"/>
      <c r="BY52" s="1081"/>
      <c r="BZ52" s="1081"/>
      <c r="CA52" s="1081"/>
      <c r="CB52" s="1081"/>
      <c r="CC52" s="1081"/>
      <c r="CD52" s="1081"/>
      <c r="CE52" s="1081"/>
      <c r="CF52" s="1081"/>
      <c r="CG52" s="1081"/>
      <c r="CH52" s="1081"/>
      <c r="CI52" s="1081"/>
      <c r="CJ52" s="1081"/>
      <c r="CK52" s="1081"/>
      <c r="CL52" s="1081"/>
      <c r="CM52" s="1081"/>
      <c r="CN52" s="1081"/>
      <c r="CO52" s="1081"/>
      <c r="CP52" s="1081"/>
      <c r="CQ52" s="1081"/>
      <c r="CR52" s="1081"/>
      <c r="CS52" s="1081"/>
      <c r="CT52" s="1081"/>
      <c r="CU52" s="1081"/>
      <c r="CV52" s="1081"/>
      <c r="CW52" s="1081"/>
      <c r="CX52" s="1081"/>
      <c r="CY52" s="1081"/>
      <c r="CZ52" s="1081"/>
      <c r="DA52" s="1081"/>
      <c r="DB52" s="1081"/>
      <c r="DC52" s="1081"/>
    </row>
    <row r="53" spans="1:109" ht="13" x14ac:dyDescent="0.2">
      <c r="A53" s="1110"/>
      <c r="B53" s="80"/>
      <c r="G53" s="1090"/>
      <c r="H53" s="1090"/>
      <c r="I53" s="1086"/>
      <c r="J53" s="1086"/>
      <c r="K53" s="1089"/>
      <c r="L53" s="1089"/>
      <c r="M53" s="1089"/>
      <c r="N53" s="1089"/>
      <c r="AM53" s="1088"/>
      <c r="AN53" s="1082"/>
      <c r="AO53" s="1082"/>
      <c r="AP53" s="1082"/>
      <c r="AQ53" s="1082"/>
      <c r="AR53" s="1082"/>
      <c r="AS53" s="1082"/>
      <c r="AT53" s="1082"/>
      <c r="AU53" s="1082"/>
      <c r="AV53" s="1082"/>
      <c r="AW53" s="1082"/>
      <c r="AX53" s="1082"/>
      <c r="AY53" s="1082"/>
      <c r="AZ53" s="1082"/>
      <c r="BA53" s="1082"/>
      <c r="BB53" s="1082" t="s">
        <v>559</v>
      </c>
      <c r="BC53" s="1082"/>
      <c r="BD53" s="1082"/>
      <c r="BE53" s="1082"/>
      <c r="BF53" s="1082"/>
      <c r="BG53" s="1082"/>
      <c r="BH53" s="1082"/>
      <c r="BI53" s="1082"/>
      <c r="BJ53" s="1082"/>
      <c r="BK53" s="1082"/>
      <c r="BL53" s="1082"/>
      <c r="BM53" s="1082"/>
      <c r="BN53" s="1082"/>
      <c r="BO53" s="1082"/>
      <c r="BP53" s="1081">
        <v>62.6</v>
      </c>
      <c r="BQ53" s="1081"/>
      <c r="BR53" s="1081"/>
      <c r="BS53" s="1081"/>
      <c r="BT53" s="1081"/>
      <c r="BU53" s="1081"/>
      <c r="BV53" s="1081"/>
      <c r="BW53" s="1081"/>
      <c r="BX53" s="1081">
        <v>62.5</v>
      </c>
      <c r="BY53" s="1081"/>
      <c r="BZ53" s="1081"/>
      <c r="CA53" s="1081"/>
      <c r="CB53" s="1081"/>
      <c r="CC53" s="1081"/>
      <c r="CD53" s="1081"/>
      <c r="CE53" s="1081"/>
      <c r="CF53" s="1081">
        <v>63.8</v>
      </c>
      <c r="CG53" s="1081"/>
      <c r="CH53" s="1081"/>
      <c r="CI53" s="1081"/>
      <c r="CJ53" s="1081"/>
      <c r="CK53" s="1081"/>
      <c r="CL53" s="1081"/>
      <c r="CM53" s="1081"/>
      <c r="CN53" s="1081">
        <v>65</v>
      </c>
      <c r="CO53" s="1081"/>
      <c r="CP53" s="1081"/>
      <c r="CQ53" s="1081"/>
      <c r="CR53" s="1081"/>
      <c r="CS53" s="1081"/>
      <c r="CT53" s="1081"/>
      <c r="CU53" s="1081"/>
      <c r="CV53" s="1081">
        <v>65.7</v>
      </c>
      <c r="CW53" s="1081"/>
      <c r="CX53" s="1081"/>
      <c r="CY53" s="1081"/>
      <c r="CZ53" s="1081"/>
      <c r="DA53" s="1081"/>
      <c r="DB53" s="1081"/>
      <c r="DC53" s="1081"/>
    </row>
    <row r="54" spans="1:109" ht="13" x14ac:dyDescent="0.2">
      <c r="A54" s="1110"/>
      <c r="B54" s="80"/>
      <c r="G54" s="1090"/>
      <c r="H54" s="1090"/>
      <c r="I54" s="1086"/>
      <c r="J54" s="1086"/>
      <c r="K54" s="1089"/>
      <c r="L54" s="1089"/>
      <c r="M54" s="1089"/>
      <c r="N54" s="1089"/>
      <c r="AM54" s="1088"/>
      <c r="AN54" s="1082"/>
      <c r="AO54" s="1082"/>
      <c r="AP54" s="1082"/>
      <c r="AQ54" s="1082"/>
      <c r="AR54" s="1082"/>
      <c r="AS54" s="1082"/>
      <c r="AT54" s="1082"/>
      <c r="AU54" s="1082"/>
      <c r="AV54" s="1082"/>
      <c r="AW54" s="1082"/>
      <c r="AX54" s="1082"/>
      <c r="AY54" s="1082"/>
      <c r="AZ54" s="1082"/>
      <c r="BA54" s="1082"/>
      <c r="BB54" s="1082"/>
      <c r="BC54" s="1082"/>
      <c r="BD54" s="1082"/>
      <c r="BE54" s="1082"/>
      <c r="BF54" s="1082"/>
      <c r="BG54" s="1082"/>
      <c r="BH54" s="1082"/>
      <c r="BI54" s="1082"/>
      <c r="BJ54" s="1082"/>
      <c r="BK54" s="1082"/>
      <c r="BL54" s="1082"/>
      <c r="BM54" s="1082"/>
      <c r="BN54" s="1082"/>
      <c r="BO54" s="1082"/>
      <c r="BP54" s="1081"/>
      <c r="BQ54" s="1081"/>
      <c r="BR54" s="1081"/>
      <c r="BS54" s="1081"/>
      <c r="BT54" s="1081"/>
      <c r="BU54" s="1081"/>
      <c r="BV54" s="1081"/>
      <c r="BW54" s="1081"/>
      <c r="BX54" s="1081"/>
      <c r="BY54" s="1081"/>
      <c r="BZ54" s="1081"/>
      <c r="CA54" s="1081"/>
      <c r="CB54" s="1081"/>
      <c r="CC54" s="1081"/>
      <c r="CD54" s="1081"/>
      <c r="CE54" s="1081"/>
      <c r="CF54" s="1081"/>
      <c r="CG54" s="1081"/>
      <c r="CH54" s="1081"/>
      <c r="CI54" s="1081"/>
      <c r="CJ54" s="1081"/>
      <c r="CK54" s="1081"/>
      <c r="CL54" s="1081"/>
      <c r="CM54" s="1081"/>
      <c r="CN54" s="1081"/>
      <c r="CO54" s="1081"/>
      <c r="CP54" s="1081"/>
      <c r="CQ54" s="1081"/>
      <c r="CR54" s="1081"/>
      <c r="CS54" s="1081"/>
      <c r="CT54" s="1081"/>
      <c r="CU54" s="1081"/>
      <c r="CV54" s="1081"/>
      <c r="CW54" s="1081"/>
      <c r="CX54" s="1081"/>
      <c r="CY54" s="1081"/>
      <c r="CZ54" s="1081"/>
      <c r="DA54" s="1081"/>
      <c r="DB54" s="1081"/>
      <c r="DC54" s="1081"/>
    </row>
    <row r="55" spans="1:109" ht="13" x14ac:dyDescent="0.2">
      <c r="A55" s="1110"/>
      <c r="B55" s="80"/>
      <c r="G55" s="1086"/>
      <c r="H55" s="1086"/>
      <c r="I55" s="1086"/>
      <c r="J55" s="1086"/>
      <c r="K55" s="1089"/>
      <c r="L55" s="1089"/>
      <c r="M55" s="1089"/>
      <c r="N55" s="1089"/>
      <c r="AN55" s="1083" t="s">
        <v>553</v>
      </c>
      <c r="AO55" s="1083"/>
      <c r="AP55" s="1083"/>
      <c r="AQ55" s="1083"/>
      <c r="AR55" s="1083"/>
      <c r="AS55" s="1083"/>
      <c r="AT55" s="1083"/>
      <c r="AU55" s="1083"/>
      <c r="AV55" s="1083"/>
      <c r="AW55" s="1083"/>
      <c r="AX55" s="1083"/>
      <c r="AY55" s="1083"/>
      <c r="AZ55" s="1083"/>
      <c r="BA55" s="1083"/>
      <c r="BB55" s="1082" t="s">
        <v>552</v>
      </c>
      <c r="BC55" s="1082"/>
      <c r="BD55" s="1082"/>
      <c r="BE55" s="1082"/>
      <c r="BF55" s="1082"/>
      <c r="BG55" s="1082"/>
      <c r="BH55" s="1082"/>
      <c r="BI55" s="1082"/>
      <c r="BJ55" s="1082"/>
      <c r="BK55" s="1082"/>
      <c r="BL55" s="1082"/>
      <c r="BM55" s="1082"/>
      <c r="BN55" s="1082"/>
      <c r="BO55" s="1082"/>
      <c r="BP55" s="1081">
        <v>31.5</v>
      </c>
      <c r="BQ55" s="1081"/>
      <c r="BR55" s="1081"/>
      <c r="BS55" s="1081"/>
      <c r="BT55" s="1081"/>
      <c r="BU55" s="1081"/>
      <c r="BV55" s="1081"/>
      <c r="BW55" s="1081"/>
      <c r="BX55" s="1081">
        <v>23.4</v>
      </c>
      <c r="BY55" s="1081"/>
      <c r="BZ55" s="1081"/>
      <c r="CA55" s="1081"/>
      <c r="CB55" s="1081"/>
      <c r="CC55" s="1081"/>
      <c r="CD55" s="1081"/>
      <c r="CE55" s="1081"/>
      <c r="CF55" s="1081">
        <v>18.2</v>
      </c>
      <c r="CG55" s="1081"/>
      <c r="CH55" s="1081"/>
      <c r="CI55" s="1081"/>
      <c r="CJ55" s="1081"/>
      <c r="CK55" s="1081"/>
      <c r="CL55" s="1081"/>
      <c r="CM55" s="1081"/>
      <c r="CN55" s="1081">
        <v>17.100000000000001</v>
      </c>
      <c r="CO55" s="1081"/>
      <c r="CP55" s="1081"/>
      <c r="CQ55" s="1081"/>
      <c r="CR55" s="1081"/>
      <c r="CS55" s="1081"/>
      <c r="CT55" s="1081"/>
      <c r="CU55" s="1081"/>
      <c r="CV55" s="1081">
        <v>16.600000000000001</v>
      </c>
      <c r="CW55" s="1081"/>
      <c r="CX55" s="1081"/>
      <c r="CY55" s="1081"/>
      <c r="CZ55" s="1081"/>
      <c r="DA55" s="1081"/>
      <c r="DB55" s="1081"/>
      <c r="DC55" s="1081"/>
    </row>
    <row r="56" spans="1:109" ht="13" x14ac:dyDescent="0.2">
      <c r="A56" s="1110"/>
      <c r="B56" s="80"/>
      <c r="G56" s="1086"/>
      <c r="H56" s="1086"/>
      <c r="I56" s="1086"/>
      <c r="J56" s="1086"/>
      <c r="K56" s="1089"/>
      <c r="L56" s="1089"/>
      <c r="M56" s="1089"/>
      <c r="N56" s="1089"/>
      <c r="AN56" s="1083"/>
      <c r="AO56" s="1083"/>
      <c r="AP56" s="1083"/>
      <c r="AQ56" s="1083"/>
      <c r="AR56" s="1083"/>
      <c r="AS56" s="1083"/>
      <c r="AT56" s="1083"/>
      <c r="AU56" s="1083"/>
      <c r="AV56" s="1083"/>
      <c r="AW56" s="1083"/>
      <c r="AX56" s="1083"/>
      <c r="AY56" s="1083"/>
      <c r="AZ56" s="1083"/>
      <c r="BA56" s="1083"/>
      <c r="BB56" s="1082"/>
      <c r="BC56" s="1082"/>
      <c r="BD56" s="1082"/>
      <c r="BE56" s="1082"/>
      <c r="BF56" s="1082"/>
      <c r="BG56" s="1082"/>
      <c r="BH56" s="1082"/>
      <c r="BI56" s="1082"/>
      <c r="BJ56" s="1082"/>
      <c r="BK56" s="1082"/>
      <c r="BL56" s="1082"/>
      <c r="BM56" s="1082"/>
      <c r="BN56" s="1082"/>
      <c r="BO56" s="1082"/>
      <c r="BP56" s="1081"/>
      <c r="BQ56" s="1081"/>
      <c r="BR56" s="1081"/>
      <c r="BS56" s="1081"/>
      <c r="BT56" s="1081"/>
      <c r="BU56" s="1081"/>
      <c r="BV56" s="1081"/>
      <c r="BW56" s="1081"/>
      <c r="BX56" s="1081"/>
      <c r="BY56" s="1081"/>
      <c r="BZ56" s="1081"/>
      <c r="CA56" s="1081"/>
      <c r="CB56" s="1081"/>
      <c r="CC56" s="1081"/>
      <c r="CD56" s="1081"/>
      <c r="CE56" s="1081"/>
      <c r="CF56" s="1081"/>
      <c r="CG56" s="1081"/>
      <c r="CH56" s="1081"/>
      <c r="CI56" s="1081"/>
      <c r="CJ56" s="1081"/>
      <c r="CK56" s="1081"/>
      <c r="CL56" s="1081"/>
      <c r="CM56" s="1081"/>
      <c r="CN56" s="1081"/>
      <c r="CO56" s="1081"/>
      <c r="CP56" s="1081"/>
      <c r="CQ56" s="1081"/>
      <c r="CR56" s="1081"/>
      <c r="CS56" s="1081"/>
      <c r="CT56" s="1081"/>
      <c r="CU56" s="1081"/>
      <c r="CV56" s="1081"/>
      <c r="CW56" s="1081"/>
      <c r="CX56" s="1081"/>
      <c r="CY56" s="1081"/>
      <c r="CZ56" s="1081"/>
      <c r="DA56" s="1081"/>
      <c r="DB56" s="1081"/>
      <c r="DC56" s="1081"/>
    </row>
    <row r="57" spans="1:109" s="1110" customFormat="1" ht="13" x14ac:dyDescent="0.2">
      <c r="B57" s="1114"/>
      <c r="G57" s="1086"/>
      <c r="H57" s="1086"/>
      <c r="I57" s="1085"/>
      <c r="J57" s="1085"/>
      <c r="K57" s="1089"/>
      <c r="L57" s="1089"/>
      <c r="M57" s="1089"/>
      <c r="N57" s="1089"/>
      <c r="AM57" s="90"/>
      <c r="AN57" s="1083"/>
      <c r="AO57" s="1083"/>
      <c r="AP57" s="1083"/>
      <c r="AQ57" s="1083"/>
      <c r="AR57" s="1083"/>
      <c r="AS57" s="1083"/>
      <c r="AT57" s="1083"/>
      <c r="AU57" s="1083"/>
      <c r="AV57" s="1083"/>
      <c r="AW57" s="1083"/>
      <c r="AX57" s="1083"/>
      <c r="AY57" s="1083"/>
      <c r="AZ57" s="1083"/>
      <c r="BA57" s="1083"/>
      <c r="BB57" s="1082" t="s">
        <v>559</v>
      </c>
      <c r="BC57" s="1082"/>
      <c r="BD57" s="1082"/>
      <c r="BE57" s="1082"/>
      <c r="BF57" s="1082"/>
      <c r="BG57" s="1082"/>
      <c r="BH57" s="1082"/>
      <c r="BI57" s="1082"/>
      <c r="BJ57" s="1082"/>
      <c r="BK57" s="1082"/>
      <c r="BL57" s="1082"/>
      <c r="BM57" s="1082"/>
      <c r="BN57" s="1082"/>
      <c r="BO57" s="1082"/>
      <c r="BP57" s="1081">
        <v>62.9</v>
      </c>
      <c r="BQ57" s="1081"/>
      <c r="BR57" s="1081"/>
      <c r="BS57" s="1081"/>
      <c r="BT57" s="1081"/>
      <c r="BU57" s="1081"/>
      <c r="BV57" s="1081"/>
      <c r="BW57" s="1081"/>
      <c r="BX57" s="1081">
        <v>63.9</v>
      </c>
      <c r="BY57" s="1081"/>
      <c r="BZ57" s="1081"/>
      <c r="CA57" s="1081"/>
      <c r="CB57" s="1081"/>
      <c r="CC57" s="1081"/>
      <c r="CD57" s="1081"/>
      <c r="CE57" s="1081"/>
      <c r="CF57" s="1081">
        <v>64.900000000000006</v>
      </c>
      <c r="CG57" s="1081"/>
      <c r="CH57" s="1081"/>
      <c r="CI57" s="1081"/>
      <c r="CJ57" s="1081"/>
      <c r="CK57" s="1081"/>
      <c r="CL57" s="1081"/>
      <c r="CM57" s="1081"/>
      <c r="CN57" s="1081">
        <v>65.8</v>
      </c>
      <c r="CO57" s="1081"/>
      <c r="CP57" s="1081"/>
      <c r="CQ57" s="1081"/>
      <c r="CR57" s="1081"/>
      <c r="CS57" s="1081"/>
      <c r="CT57" s="1081"/>
      <c r="CU57" s="1081"/>
      <c r="CV57" s="1081">
        <v>66.7</v>
      </c>
      <c r="CW57" s="1081"/>
      <c r="CX57" s="1081"/>
      <c r="CY57" s="1081"/>
      <c r="CZ57" s="1081"/>
      <c r="DA57" s="1081"/>
      <c r="DB57" s="1081"/>
      <c r="DC57" s="1081"/>
      <c r="DD57" s="1119"/>
      <c r="DE57" s="1114"/>
    </row>
    <row r="58" spans="1:109" s="1110" customFormat="1" ht="13" x14ac:dyDescent="0.2">
      <c r="A58" s="90"/>
      <c r="B58" s="1114"/>
      <c r="G58" s="1086"/>
      <c r="H58" s="1086"/>
      <c r="I58" s="1085"/>
      <c r="J58" s="1085"/>
      <c r="K58" s="1089"/>
      <c r="L58" s="1089"/>
      <c r="M58" s="1089"/>
      <c r="N58" s="1089"/>
      <c r="AM58" s="90"/>
      <c r="AN58" s="1083"/>
      <c r="AO58" s="1083"/>
      <c r="AP58" s="1083"/>
      <c r="AQ58" s="1083"/>
      <c r="AR58" s="1083"/>
      <c r="AS58" s="1083"/>
      <c r="AT58" s="1083"/>
      <c r="AU58" s="1083"/>
      <c r="AV58" s="1083"/>
      <c r="AW58" s="1083"/>
      <c r="AX58" s="1083"/>
      <c r="AY58" s="1083"/>
      <c r="AZ58" s="1083"/>
      <c r="BA58" s="1083"/>
      <c r="BB58" s="1082"/>
      <c r="BC58" s="1082"/>
      <c r="BD58" s="1082"/>
      <c r="BE58" s="1082"/>
      <c r="BF58" s="1082"/>
      <c r="BG58" s="1082"/>
      <c r="BH58" s="1082"/>
      <c r="BI58" s="1082"/>
      <c r="BJ58" s="1082"/>
      <c r="BK58" s="1082"/>
      <c r="BL58" s="1082"/>
      <c r="BM58" s="1082"/>
      <c r="BN58" s="1082"/>
      <c r="BO58" s="1082"/>
      <c r="BP58" s="1081"/>
      <c r="BQ58" s="1081"/>
      <c r="BR58" s="1081"/>
      <c r="BS58" s="1081"/>
      <c r="BT58" s="1081"/>
      <c r="BU58" s="1081"/>
      <c r="BV58" s="1081"/>
      <c r="BW58" s="1081"/>
      <c r="BX58" s="1081"/>
      <c r="BY58" s="1081"/>
      <c r="BZ58" s="1081"/>
      <c r="CA58" s="1081"/>
      <c r="CB58" s="1081"/>
      <c r="CC58" s="1081"/>
      <c r="CD58" s="1081"/>
      <c r="CE58" s="1081"/>
      <c r="CF58" s="1081"/>
      <c r="CG58" s="1081"/>
      <c r="CH58" s="1081"/>
      <c r="CI58" s="1081"/>
      <c r="CJ58" s="1081"/>
      <c r="CK58" s="1081"/>
      <c r="CL58" s="1081"/>
      <c r="CM58" s="1081"/>
      <c r="CN58" s="1081"/>
      <c r="CO58" s="1081"/>
      <c r="CP58" s="1081"/>
      <c r="CQ58" s="1081"/>
      <c r="CR58" s="1081"/>
      <c r="CS58" s="1081"/>
      <c r="CT58" s="1081"/>
      <c r="CU58" s="1081"/>
      <c r="CV58" s="1081"/>
      <c r="CW58" s="1081"/>
      <c r="CX58" s="1081"/>
      <c r="CY58" s="1081"/>
      <c r="CZ58" s="1081"/>
      <c r="DA58" s="1081"/>
      <c r="DB58" s="1081"/>
      <c r="DC58" s="1081"/>
      <c r="DD58" s="1119"/>
      <c r="DE58" s="1114"/>
    </row>
    <row r="59" spans="1:109" s="1110" customFormat="1" ht="13" x14ac:dyDescent="0.2">
      <c r="A59" s="90"/>
      <c r="B59" s="1114"/>
      <c r="K59" s="1120"/>
      <c r="L59" s="1120"/>
      <c r="M59" s="1120"/>
      <c r="N59" s="1120"/>
      <c r="AQ59" s="1120"/>
      <c r="AR59" s="1120"/>
      <c r="AS59" s="1120"/>
      <c r="AT59" s="1120"/>
      <c r="BC59" s="1120"/>
      <c r="BD59" s="1120"/>
      <c r="BE59" s="1120"/>
      <c r="BF59" s="1120"/>
      <c r="BO59" s="1120"/>
      <c r="BP59" s="1120"/>
      <c r="BQ59" s="1120"/>
      <c r="BR59" s="1120"/>
      <c r="CA59" s="1120"/>
      <c r="CB59" s="1120"/>
      <c r="CC59" s="1120"/>
      <c r="CD59" s="1120"/>
      <c r="CM59" s="1120"/>
      <c r="CN59" s="1120"/>
      <c r="CO59" s="1120"/>
      <c r="CP59" s="1120"/>
      <c r="CY59" s="1120"/>
      <c r="CZ59" s="1120"/>
      <c r="DA59" s="1120"/>
      <c r="DB59" s="1120"/>
      <c r="DC59" s="1120"/>
      <c r="DD59" s="1119"/>
      <c r="DE59" s="1114"/>
    </row>
    <row r="60" spans="1:109" s="1110" customFormat="1" ht="13" x14ac:dyDescent="0.2">
      <c r="A60" s="90"/>
      <c r="B60" s="1114"/>
      <c r="K60" s="1120"/>
      <c r="L60" s="1120"/>
      <c r="M60" s="1120"/>
      <c r="N60" s="1120"/>
      <c r="AQ60" s="1120"/>
      <c r="AR60" s="1120"/>
      <c r="AS60" s="1120"/>
      <c r="AT60" s="1120"/>
      <c r="BC60" s="1120"/>
      <c r="BD60" s="1120"/>
      <c r="BE60" s="1120"/>
      <c r="BF60" s="1120"/>
      <c r="BO60" s="1120"/>
      <c r="BP60" s="1120"/>
      <c r="BQ60" s="1120"/>
      <c r="BR60" s="1120"/>
      <c r="CA60" s="1120"/>
      <c r="CB60" s="1120"/>
      <c r="CC60" s="1120"/>
      <c r="CD60" s="1120"/>
      <c r="CM60" s="1120"/>
      <c r="CN60" s="1120"/>
      <c r="CO60" s="1120"/>
      <c r="CP60" s="1120"/>
      <c r="CY60" s="1120"/>
      <c r="CZ60" s="1120"/>
      <c r="DA60" s="1120"/>
      <c r="DB60" s="1120"/>
      <c r="DC60" s="1120"/>
      <c r="DD60" s="1119"/>
      <c r="DE60" s="1114"/>
    </row>
    <row r="61" spans="1:109" s="1110" customFormat="1" ht="13" x14ac:dyDescent="0.2">
      <c r="A61" s="90"/>
      <c r="B61" s="1118"/>
      <c r="C61" s="1117"/>
      <c r="D61" s="1117"/>
      <c r="E61" s="1117"/>
      <c r="F61" s="1117"/>
      <c r="G61" s="1117"/>
      <c r="H61" s="1117"/>
      <c r="I61" s="1117"/>
      <c r="J61" s="1117"/>
      <c r="K61" s="1117"/>
      <c r="L61" s="1117"/>
      <c r="M61" s="1116"/>
      <c r="N61" s="1116"/>
      <c r="O61" s="1117"/>
      <c r="P61" s="1117"/>
      <c r="Q61" s="1117"/>
      <c r="R61" s="1117"/>
      <c r="S61" s="1117"/>
      <c r="T61" s="1117"/>
      <c r="U61" s="1117"/>
      <c r="V61" s="1117"/>
      <c r="W61" s="1117"/>
      <c r="X61" s="1117"/>
      <c r="Y61" s="1117"/>
      <c r="Z61" s="1117"/>
      <c r="AA61" s="1117"/>
      <c r="AB61" s="1117"/>
      <c r="AC61" s="1117"/>
      <c r="AD61" s="1117"/>
      <c r="AE61" s="1117"/>
      <c r="AF61" s="1117"/>
      <c r="AG61" s="1117"/>
      <c r="AH61" s="1117"/>
      <c r="AI61" s="1117"/>
      <c r="AJ61" s="1117"/>
      <c r="AK61" s="1117"/>
      <c r="AL61" s="1117"/>
      <c r="AM61" s="1117"/>
      <c r="AN61" s="1117"/>
      <c r="AO61" s="1117"/>
      <c r="AP61" s="1117"/>
      <c r="AQ61" s="1117"/>
      <c r="AR61" s="1117"/>
      <c r="AS61" s="1116"/>
      <c r="AT61" s="1116"/>
      <c r="AU61" s="1117"/>
      <c r="AV61" s="1117"/>
      <c r="AW61" s="1117"/>
      <c r="AX61" s="1117"/>
      <c r="AY61" s="1117"/>
      <c r="AZ61" s="1117"/>
      <c r="BA61" s="1117"/>
      <c r="BB61" s="1117"/>
      <c r="BC61" s="1117"/>
      <c r="BD61" s="1117"/>
      <c r="BE61" s="1116"/>
      <c r="BF61" s="1116"/>
      <c r="BG61" s="1117"/>
      <c r="BH61" s="1117"/>
      <c r="BI61" s="1117"/>
      <c r="BJ61" s="1117"/>
      <c r="BK61" s="1117"/>
      <c r="BL61" s="1117"/>
      <c r="BM61" s="1117"/>
      <c r="BN61" s="1117"/>
      <c r="BO61" s="1117"/>
      <c r="BP61" s="1117"/>
      <c r="BQ61" s="1116"/>
      <c r="BR61" s="1116"/>
      <c r="BS61" s="1117"/>
      <c r="BT61" s="1117"/>
      <c r="BU61" s="1117"/>
      <c r="BV61" s="1117"/>
      <c r="BW61" s="1117"/>
      <c r="BX61" s="1117"/>
      <c r="BY61" s="1117"/>
      <c r="BZ61" s="1117"/>
      <c r="CA61" s="1117"/>
      <c r="CB61" s="1117"/>
      <c r="CC61" s="1116"/>
      <c r="CD61" s="1116"/>
      <c r="CE61" s="1117"/>
      <c r="CF61" s="1117"/>
      <c r="CG61" s="1117"/>
      <c r="CH61" s="1117"/>
      <c r="CI61" s="1117"/>
      <c r="CJ61" s="1117"/>
      <c r="CK61" s="1117"/>
      <c r="CL61" s="1117"/>
      <c r="CM61" s="1117"/>
      <c r="CN61" s="1117"/>
      <c r="CO61" s="1116"/>
      <c r="CP61" s="1116"/>
      <c r="CQ61" s="1117"/>
      <c r="CR61" s="1117"/>
      <c r="CS61" s="1117"/>
      <c r="CT61" s="1117"/>
      <c r="CU61" s="1117"/>
      <c r="CV61" s="1117"/>
      <c r="CW61" s="1117"/>
      <c r="CX61" s="1117"/>
      <c r="CY61" s="1117"/>
      <c r="CZ61" s="1117"/>
      <c r="DA61" s="1116"/>
      <c r="DB61" s="1116"/>
      <c r="DC61" s="1116"/>
      <c r="DD61" s="1115"/>
      <c r="DE61" s="1114"/>
    </row>
    <row r="62" spans="1:109" ht="13" x14ac:dyDescent="0.2">
      <c r="B62" s="1113"/>
      <c r="C62" s="1113"/>
      <c r="D62" s="1113"/>
      <c r="E62" s="1113"/>
      <c r="F62" s="1113"/>
      <c r="G62" s="1113"/>
      <c r="H62" s="1113"/>
      <c r="I62" s="1113"/>
      <c r="J62" s="1113"/>
      <c r="K62" s="1113"/>
      <c r="L62" s="1113"/>
      <c r="M62" s="1113"/>
      <c r="N62" s="1113"/>
      <c r="O62" s="1113"/>
      <c r="P62" s="1113"/>
      <c r="Q62" s="1113"/>
      <c r="R62" s="1113"/>
      <c r="S62" s="1113"/>
      <c r="T62" s="1113"/>
      <c r="U62" s="1113"/>
      <c r="V62" s="1113"/>
      <c r="W62" s="1113"/>
      <c r="X62" s="1113"/>
      <c r="Y62" s="1113"/>
      <c r="Z62" s="1113"/>
      <c r="AA62" s="1113"/>
      <c r="AB62" s="1113"/>
      <c r="AC62" s="1113"/>
      <c r="AD62" s="1113"/>
      <c r="AE62" s="1113"/>
      <c r="AF62" s="1113"/>
      <c r="AG62" s="1113"/>
      <c r="AH62" s="1113"/>
      <c r="AI62" s="1113"/>
      <c r="AJ62" s="1113"/>
      <c r="AK62" s="1113"/>
      <c r="AL62" s="1113"/>
      <c r="AM62" s="1113"/>
      <c r="AN62" s="1113"/>
      <c r="AO62" s="1113"/>
      <c r="AP62" s="1113"/>
      <c r="AQ62" s="1113"/>
      <c r="AR62" s="1113"/>
      <c r="AS62" s="1113"/>
      <c r="AT62" s="1113"/>
      <c r="AU62" s="1113"/>
      <c r="AV62" s="1113"/>
      <c r="AW62" s="1113"/>
      <c r="AX62" s="1113"/>
      <c r="AY62" s="1113"/>
      <c r="AZ62" s="1113"/>
      <c r="BA62" s="1113"/>
      <c r="BB62" s="1113"/>
      <c r="BC62" s="1113"/>
      <c r="BD62" s="1113"/>
      <c r="BE62" s="1113"/>
      <c r="BF62" s="1113"/>
      <c r="BG62" s="1113"/>
      <c r="BH62" s="1113"/>
      <c r="BI62" s="1113"/>
      <c r="BJ62" s="1113"/>
      <c r="BK62" s="1113"/>
      <c r="BL62" s="1113"/>
      <c r="BM62" s="1113"/>
      <c r="BN62" s="1113"/>
      <c r="BO62" s="1113"/>
      <c r="BP62" s="1113"/>
      <c r="BQ62" s="1113"/>
      <c r="BR62" s="1113"/>
      <c r="BS62" s="1113"/>
      <c r="BT62" s="1113"/>
      <c r="BU62" s="1113"/>
      <c r="BV62" s="1113"/>
      <c r="BW62" s="1113"/>
      <c r="BX62" s="1113"/>
      <c r="BY62" s="1113"/>
      <c r="BZ62" s="1113"/>
      <c r="CA62" s="1113"/>
      <c r="CB62" s="1113"/>
      <c r="CC62" s="1113"/>
      <c r="CD62" s="1113"/>
      <c r="CE62" s="1113"/>
      <c r="CF62" s="1113"/>
      <c r="CG62" s="1113"/>
      <c r="CH62" s="1113"/>
      <c r="CI62" s="1113"/>
      <c r="CJ62" s="1113"/>
      <c r="CK62" s="1113"/>
      <c r="CL62" s="1113"/>
      <c r="CM62" s="1113"/>
      <c r="CN62" s="1113"/>
      <c r="CO62" s="1113"/>
      <c r="CP62" s="1113"/>
      <c r="CQ62" s="1113"/>
      <c r="CR62" s="1113"/>
      <c r="CS62" s="1113"/>
      <c r="CT62" s="1113"/>
      <c r="CU62" s="1113"/>
      <c r="CV62" s="1113"/>
      <c r="CW62" s="1113"/>
      <c r="CX62" s="1113"/>
      <c r="CY62" s="1113"/>
      <c r="CZ62" s="1113"/>
      <c r="DA62" s="1113"/>
      <c r="DB62" s="1113"/>
      <c r="DC62" s="1113"/>
      <c r="DD62" s="1113"/>
      <c r="DE62" s="90"/>
    </row>
    <row r="63" spans="1:109" ht="16.5" x14ac:dyDescent="0.2">
      <c r="B63" s="88" t="s">
        <v>558</v>
      </c>
    </row>
    <row r="64" spans="1:109" ht="13" x14ac:dyDescent="0.2">
      <c r="B64" s="80"/>
      <c r="G64" s="1111"/>
      <c r="N64" s="1112"/>
      <c r="AM64" s="1111"/>
      <c r="AN64" s="1111" t="s">
        <v>557</v>
      </c>
      <c r="AP64" s="1110"/>
      <c r="AQ64" s="1110"/>
      <c r="AR64" s="1110"/>
      <c r="AY64" s="1111"/>
      <c r="BA64" s="1110"/>
      <c r="BB64" s="1110"/>
      <c r="BC64" s="1110"/>
      <c r="BK64" s="1111"/>
      <c r="BM64" s="1110"/>
      <c r="BN64" s="1110"/>
      <c r="BO64" s="1110"/>
      <c r="BW64" s="1111"/>
      <c r="BY64" s="1110"/>
      <c r="BZ64" s="1110"/>
      <c r="CA64" s="1110"/>
      <c r="CI64" s="1111"/>
      <c r="CK64" s="1110"/>
      <c r="CL64" s="1110"/>
      <c r="CM64" s="1110"/>
      <c r="CU64" s="1111"/>
      <c r="CW64" s="1110"/>
      <c r="CX64" s="1110"/>
      <c r="CY64" s="1110"/>
    </row>
    <row r="65" spans="2:107" ht="13" x14ac:dyDescent="0.2">
      <c r="B65" s="80"/>
      <c r="AN65" s="1109" t="s">
        <v>556</v>
      </c>
      <c r="AO65" s="1108"/>
      <c r="AP65" s="1108"/>
      <c r="AQ65" s="1108"/>
      <c r="AR65" s="1108"/>
      <c r="AS65" s="1108"/>
      <c r="AT65" s="1108"/>
      <c r="AU65" s="1108"/>
      <c r="AV65" s="1108"/>
      <c r="AW65" s="1108"/>
      <c r="AX65" s="1108"/>
      <c r="AY65" s="1108"/>
      <c r="AZ65" s="1108"/>
      <c r="BA65" s="1108"/>
      <c r="BB65" s="1108"/>
      <c r="BC65" s="1108"/>
      <c r="BD65" s="1108"/>
      <c r="BE65" s="1108"/>
      <c r="BF65" s="1108"/>
      <c r="BG65" s="1108"/>
      <c r="BH65" s="1108"/>
      <c r="BI65" s="1108"/>
      <c r="BJ65" s="1108"/>
      <c r="BK65" s="1108"/>
      <c r="BL65" s="1108"/>
      <c r="BM65" s="1108"/>
      <c r="BN65" s="1108"/>
      <c r="BO65" s="1108"/>
      <c r="BP65" s="1108"/>
      <c r="BQ65" s="1108"/>
      <c r="BR65" s="1108"/>
      <c r="BS65" s="1108"/>
      <c r="BT65" s="1108"/>
      <c r="BU65" s="1108"/>
      <c r="BV65" s="1108"/>
      <c r="BW65" s="1108"/>
      <c r="BX65" s="1108"/>
      <c r="BY65" s="1108"/>
      <c r="BZ65" s="1108"/>
      <c r="CA65" s="1108"/>
      <c r="CB65" s="1108"/>
      <c r="CC65" s="1108"/>
      <c r="CD65" s="1108"/>
      <c r="CE65" s="1108"/>
      <c r="CF65" s="1108"/>
      <c r="CG65" s="1108"/>
      <c r="CH65" s="1108"/>
      <c r="CI65" s="1108"/>
      <c r="CJ65" s="1108"/>
      <c r="CK65" s="1108"/>
      <c r="CL65" s="1108"/>
      <c r="CM65" s="1108"/>
      <c r="CN65" s="1108"/>
      <c r="CO65" s="1108"/>
      <c r="CP65" s="1108"/>
      <c r="CQ65" s="1108"/>
      <c r="CR65" s="1108"/>
      <c r="CS65" s="1108"/>
      <c r="CT65" s="1108"/>
      <c r="CU65" s="1108"/>
      <c r="CV65" s="1108"/>
      <c r="CW65" s="1108"/>
      <c r="CX65" s="1108"/>
      <c r="CY65" s="1108"/>
      <c r="CZ65" s="1108"/>
      <c r="DA65" s="1108"/>
      <c r="DB65" s="1108"/>
      <c r="DC65" s="1107"/>
    </row>
    <row r="66" spans="2:107" ht="13" x14ac:dyDescent="0.2">
      <c r="B66" s="80"/>
      <c r="AN66" s="1106"/>
      <c r="AO66" s="1105"/>
      <c r="AP66" s="1105"/>
      <c r="AQ66" s="1105"/>
      <c r="AR66" s="1105"/>
      <c r="AS66" s="1105"/>
      <c r="AT66" s="1105"/>
      <c r="AU66" s="1105"/>
      <c r="AV66" s="1105"/>
      <c r="AW66" s="1105"/>
      <c r="AX66" s="1105"/>
      <c r="AY66" s="1105"/>
      <c r="AZ66" s="1105"/>
      <c r="BA66" s="1105"/>
      <c r="BB66" s="1105"/>
      <c r="BC66" s="1105"/>
      <c r="BD66" s="1105"/>
      <c r="BE66" s="1105"/>
      <c r="BF66" s="1105"/>
      <c r="BG66" s="1105"/>
      <c r="BH66" s="1105"/>
      <c r="BI66" s="1105"/>
      <c r="BJ66" s="1105"/>
      <c r="BK66" s="1105"/>
      <c r="BL66" s="1105"/>
      <c r="BM66" s="1105"/>
      <c r="BN66" s="1105"/>
      <c r="BO66" s="1105"/>
      <c r="BP66" s="1105"/>
      <c r="BQ66" s="1105"/>
      <c r="BR66" s="1105"/>
      <c r="BS66" s="1105"/>
      <c r="BT66" s="1105"/>
      <c r="BU66" s="1105"/>
      <c r="BV66" s="1105"/>
      <c r="BW66" s="1105"/>
      <c r="BX66" s="1105"/>
      <c r="BY66" s="1105"/>
      <c r="BZ66" s="1105"/>
      <c r="CA66" s="1105"/>
      <c r="CB66" s="1105"/>
      <c r="CC66" s="1105"/>
      <c r="CD66" s="1105"/>
      <c r="CE66" s="1105"/>
      <c r="CF66" s="1105"/>
      <c r="CG66" s="1105"/>
      <c r="CH66" s="1105"/>
      <c r="CI66" s="1105"/>
      <c r="CJ66" s="1105"/>
      <c r="CK66" s="1105"/>
      <c r="CL66" s="1105"/>
      <c r="CM66" s="1105"/>
      <c r="CN66" s="1105"/>
      <c r="CO66" s="1105"/>
      <c r="CP66" s="1105"/>
      <c r="CQ66" s="1105"/>
      <c r="CR66" s="1105"/>
      <c r="CS66" s="1105"/>
      <c r="CT66" s="1105"/>
      <c r="CU66" s="1105"/>
      <c r="CV66" s="1105"/>
      <c r="CW66" s="1105"/>
      <c r="CX66" s="1105"/>
      <c r="CY66" s="1105"/>
      <c r="CZ66" s="1105"/>
      <c r="DA66" s="1105"/>
      <c r="DB66" s="1105"/>
      <c r="DC66" s="1104"/>
    </row>
    <row r="67" spans="2:107" ht="13" x14ac:dyDescent="0.2">
      <c r="B67" s="80"/>
      <c r="AN67" s="1106"/>
      <c r="AO67" s="1105"/>
      <c r="AP67" s="1105"/>
      <c r="AQ67" s="1105"/>
      <c r="AR67" s="1105"/>
      <c r="AS67" s="1105"/>
      <c r="AT67" s="1105"/>
      <c r="AU67" s="1105"/>
      <c r="AV67" s="1105"/>
      <c r="AW67" s="1105"/>
      <c r="AX67" s="1105"/>
      <c r="AY67" s="1105"/>
      <c r="AZ67" s="1105"/>
      <c r="BA67" s="1105"/>
      <c r="BB67" s="1105"/>
      <c r="BC67" s="1105"/>
      <c r="BD67" s="1105"/>
      <c r="BE67" s="1105"/>
      <c r="BF67" s="1105"/>
      <c r="BG67" s="1105"/>
      <c r="BH67" s="1105"/>
      <c r="BI67" s="1105"/>
      <c r="BJ67" s="1105"/>
      <c r="BK67" s="1105"/>
      <c r="BL67" s="1105"/>
      <c r="BM67" s="1105"/>
      <c r="BN67" s="1105"/>
      <c r="BO67" s="1105"/>
      <c r="BP67" s="1105"/>
      <c r="BQ67" s="1105"/>
      <c r="BR67" s="1105"/>
      <c r="BS67" s="1105"/>
      <c r="BT67" s="1105"/>
      <c r="BU67" s="1105"/>
      <c r="BV67" s="1105"/>
      <c r="BW67" s="1105"/>
      <c r="BX67" s="1105"/>
      <c r="BY67" s="1105"/>
      <c r="BZ67" s="1105"/>
      <c r="CA67" s="1105"/>
      <c r="CB67" s="1105"/>
      <c r="CC67" s="1105"/>
      <c r="CD67" s="1105"/>
      <c r="CE67" s="1105"/>
      <c r="CF67" s="1105"/>
      <c r="CG67" s="1105"/>
      <c r="CH67" s="1105"/>
      <c r="CI67" s="1105"/>
      <c r="CJ67" s="1105"/>
      <c r="CK67" s="1105"/>
      <c r="CL67" s="1105"/>
      <c r="CM67" s="1105"/>
      <c r="CN67" s="1105"/>
      <c r="CO67" s="1105"/>
      <c r="CP67" s="1105"/>
      <c r="CQ67" s="1105"/>
      <c r="CR67" s="1105"/>
      <c r="CS67" s="1105"/>
      <c r="CT67" s="1105"/>
      <c r="CU67" s="1105"/>
      <c r="CV67" s="1105"/>
      <c r="CW67" s="1105"/>
      <c r="CX67" s="1105"/>
      <c r="CY67" s="1105"/>
      <c r="CZ67" s="1105"/>
      <c r="DA67" s="1105"/>
      <c r="DB67" s="1105"/>
      <c r="DC67" s="1104"/>
    </row>
    <row r="68" spans="2:107" ht="13" x14ac:dyDescent="0.2">
      <c r="B68" s="80"/>
      <c r="AN68" s="1106"/>
      <c r="AO68" s="1105"/>
      <c r="AP68" s="1105"/>
      <c r="AQ68" s="1105"/>
      <c r="AR68" s="1105"/>
      <c r="AS68" s="1105"/>
      <c r="AT68" s="1105"/>
      <c r="AU68" s="1105"/>
      <c r="AV68" s="1105"/>
      <c r="AW68" s="1105"/>
      <c r="AX68" s="1105"/>
      <c r="AY68" s="1105"/>
      <c r="AZ68" s="1105"/>
      <c r="BA68" s="1105"/>
      <c r="BB68" s="1105"/>
      <c r="BC68" s="1105"/>
      <c r="BD68" s="1105"/>
      <c r="BE68" s="1105"/>
      <c r="BF68" s="1105"/>
      <c r="BG68" s="1105"/>
      <c r="BH68" s="1105"/>
      <c r="BI68" s="1105"/>
      <c r="BJ68" s="1105"/>
      <c r="BK68" s="1105"/>
      <c r="BL68" s="1105"/>
      <c r="BM68" s="1105"/>
      <c r="BN68" s="1105"/>
      <c r="BO68" s="1105"/>
      <c r="BP68" s="1105"/>
      <c r="BQ68" s="1105"/>
      <c r="BR68" s="1105"/>
      <c r="BS68" s="1105"/>
      <c r="BT68" s="1105"/>
      <c r="BU68" s="1105"/>
      <c r="BV68" s="1105"/>
      <c r="BW68" s="1105"/>
      <c r="BX68" s="1105"/>
      <c r="BY68" s="1105"/>
      <c r="BZ68" s="1105"/>
      <c r="CA68" s="1105"/>
      <c r="CB68" s="1105"/>
      <c r="CC68" s="1105"/>
      <c r="CD68" s="1105"/>
      <c r="CE68" s="1105"/>
      <c r="CF68" s="1105"/>
      <c r="CG68" s="1105"/>
      <c r="CH68" s="1105"/>
      <c r="CI68" s="1105"/>
      <c r="CJ68" s="1105"/>
      <c r="CK68" s="1105"/>
      <c r="CL68" s="1105"/>
      <c r="CM68" s="1105"/>
      <c r="CN68" s="1105"/>
      <c r="CO68" s="1105"/>
      <c r="CP68" s="1105"/>
      <c r="CQ68" s="1105"/>
      <c r="CR68" s="1105"/>
      <c r="CS68" s="1105"/>
      <c r="CT68" s="1105"/>
      <c r="CU68" s="1105"/>
      <c r="CV68" s="1105"/>
      <c r="CW68" s="1105"/>
      <c r="CX68" s="1105"/>
      <c r="CY68" s="1105"/>
      <c r="CZ68" s="1105"/>
      <c r="DA68" s="1105"/>
      <c r="DB68" s="1105"/>
      <c r="DC68" s="1104"/>
    </row>
    <row r="69" spans="2:107" ht="13" x14ac:dyDescent="0.2">
      <c r="B69" s="80"/>
      <c r="AN69" s="1103"/>
      <c r="AO69" s="1102"/>
      <c r="AP69" s="1102"/>
      <c r="AQ69" s="1102"/>
      <c r="AR69" s="1102"/>
      <c r="AS69" s="1102"/>
      <c r="AT69" s="1102"/>
      <c r="AU69" s="1102"/>
      <c r="AV69" s="1102"/>
      <c r="AW69" s="1102"/>
      <c r="AX69" s="1102"/>
      <c r="AY69" s="1102"/>
      <c r="AZ69" s="1102"/>
      <c r="BA69" s="1102"/>
      <c r="BB69" s="1102"/>
      <c r="BC69" s="1102"/>
      <c r="BD69" s="1102"/>
      <c r="BE69" s="1102"/>
      <c r="BF69" s="1102"/>
      <c r="BG69" s="1102"/>
      <c r="BH69" s="1102"/>
      <c r="BI69" s="1102"/>
      <c r="BJ69" s="1102"/>
      <c r="BK69" s="1102"/>
      <c r="BL69" s="1102"/>
      <c r="BM69" s="1102"/>
      <c r="BN69" s="1102"/>
      <c r="BO69" s="1102"/>
      <c r="BP69" s="1102"/>
      <c r="BQ69" s="1102"/>
      <c r="BR69" s="1102"/>
      <c r="BS69" s="1102"/>
      <c r="BT69" s="1102"/>
      <c r="BU69" s="1102"/>
      <c r="BV69" s="1102"/>
      <c r="BW69" s="1102"/>
      <c r="BX69" s="1102"/>
      <c r="BY69" s="1102"/>
      <c r="BZ69" s="1102"/>
      <c r="CA69" s="1102"/>
      <c r="CB69" s="1102"/>
      <c r="CC69" s="1102"/>
      <c r="CD69" s="1102"/>
      <c r="CE69" s="1102"/>
      <c r="CF69" s="1102"/>
      <c r="CG69" s="1102"/>
      <c r="CH69" s="1102"/>
      <c r="CI69" s="1102"/>
      <c r="CJ69" s="1102"/>
      <c r="CK69" s="1102"/>
      <c r="CL69" s="1102"/>
      <c r="CM69" s="1102"/>
      <c r="CN69" s="1102"/>
      <c r="CO69" s="1102"/>
      <c r="CP69" s="1102"/>
      <c r="CQ69" s="1102"/>
      <c r="CR69" s="1102"/>
      <c r="CS69" s="1102"/>
      <c r="CT69" s="1102"/>
      <c r="CU69" s="1102"/>
      <c r="CV69" s="1102"/>
      <c r="CW69" s="1102"/>
      <c r="CX69" s="1102"/>
      <c r="CY69" s="1102"/>
      <c r="CZ69" s="1102"/>
      <c r="DA69" s="1102"/>
      <c r="DB69" s="1102"/>
      <c r="DC69" s="1101"/>
    </row>
    <row r="70" spans="2:107" ht="13" x14ac:dyDescent="0.2">
      <c r="B70" s="80"/>
      <c r="H70" s="1100"/>
      <c r="I70" s="1100"/>
      <c r="J70" s="1098"/>
      <c r="K70" s="1098"/>
      <c r="L70" s="1097"/>
      <c r="M70" s="1098"/>
      <c r="N70" s="1097"/>
      <c r="AN70" s="1088"/>
      <c r="AO70" s="1088"/>
      <c r="AP70" s="1088"/>
      <c r="AZ70" s="1088"/>
      <c r="BA70" s="1088"/>
      <c r="BB70" s="1088"/>
      <c r="BL70" s="1088"/>
      <c r="BM70" s="1088"/>
      <c r="BN70" s="1088"/>
      <c r="BX70" s="1088"/>
      <c r="BY70" s="1088"/>
      <c r="BZ70" s="1088"/>
      <c r="CJ70" s="1088"/>
      <c r="CK70" s="1088"/>
      <c r="CL70" s="1088"/>
      <c r="CV70" s="1088"/>
      <c r="CW70" s="1088"/>
      <c r="CX70" s="1088"/>
    </row>
    <row r="71" spans="2:107" ht="13" x14ac:dyDescent="0.2">
      <c r="B71" s="80"/>
      <c r="G71" s="1096"/>
      <c r="I71" s="1099"/>
      <c r="J71" s="1098"/>
      <c r="K71" s="1098"/>
      <c r="L71" s="1097"/>
      <c r="M71" s="1098"/>
      <c r="N71" s="1097"/>
      <c r="AM71" s="1096"/>
      <c r="AN71" s="90" t="s">
        <v>555</v>
      </c>
    </row>
    <row r="72" spans="2:107" ht="13" x14ac:dyDescent="0.2">
      <c r="B72" s="80"/>
      <c r="G72" s="1086"/>
      <c r="H72" s="1086"/>
      <c r="I72" s="1086"/>
      <c r="J72" s="1086"/>
      <c r="K72" s="1095"/>
      <c r="L72" s="1095"/>
      <c r="M72" s="1094"/>
      <c r="N72" s="1094"/>
      <c r="AN72" s="1093"/>
      <c r="AO72" s="1092"/>
      <c r="AP72" s="1092"/>
      <c r="AQ72" s="1092"/>
      <c r="AR72" s="1092"/>
      <c r="AS72" s="1092"/>
      <c r="AT72" s="1092"/>
      <c r="AU72" s="1092"/>
      <c r="AV72" s="1092"/>
      <c r="AW72" s="1092"/>
      <c r="AX72" s="1092"/>
      <c r="AY72" s="1092"/>
      <c r="AZ72" s="1092"/>
      <c r="BA72" s="1092"/>
      <c r="BB72" s="1092"/>
      <c r="BC72" s="1092"/>
      <c r="BD72" s="1092"/>
      <c r="BE72" s="1092"/>
      <c r="BF72" s="1092"/>
      <c r="BG72" s="1092"/>
      <c r="BH72" s="1092"/>
      <c r="BI72" s="1092"/>
      <c r="BJ72" s="1092"/>
      <c r="BK72" s="1092"/>
      <c r="BL72" s="1092"/>
      <c r="BM72" s="1092"/>
      <c r="BN72" s="1092"/>
      <c r="BO72" s="1091"/>
      <c r="BP72" s="1083" t="s">
        <v>534</v>
      </c>
      <c r="BQ72" s="1083"/>
      <c r="BR72" s="1083"/>
      <c r="BS72" s="1083"/>
      <c r="BT72" s="1083"/>
      <c r="BU72" s="1083"/>
      <c r="BV72" s="1083"/>
      <c r="BW72" s="1083"/>
      <c r="BX72" s="1083" t="s">
        <v>535</v>
      </c>
      <c r="BY72" s="1083"/>
      <c r="BZ72" s="1083"/>
      <c r="CA72" s="1083"/>
      <c r="CB72" s="1083"/>
      <c r="CC72" s="1083"/>
      <c r="CD72" s="1083"/>
      <c r="CE72" s="1083"/>
      <c r="CF72" s="1083" t="s">
        <v>536</v>
      </c>
      <c r="CG72" s="1083"/>
      <c r="CH72" s="1083"/>
      <c r="CI72" s="1083"/>
      <c r="CJ72" s="1083"/>
      <c r="CK72" s="1083"/>
      <c r="CL72" s="1083"/>
      <c r="CM72" s="1083"/>
      <c r="CN72" s="1083" t="s">
        <v>257</v>
      </c>
      <c r="CO72" s="1083"/>
      <c r="CP72" s="1083"/>
      <c r="CQ72" s="1083"/>
      <c r="CR72" s="1083"/>
      <c r="CS72" s="1083"/>
      <c r="CT72" s="1083"/>
      <c r="CU72" s="1083"/>
      <c r="CV72" s="1083" t="s">
        <v>537</v>
      </c>
      <c r="CW72" s="1083"/>
      <c r="CX72" s="1083"/>
      <c r="CY72" s="1083"/>
      <c r="CZ72" s="1083"/>
      <c r="DA72" s="1083"/>
      <c r="DB72" s="1083"/>
      <c r="DC72" s="1083"/>
    </row>
    <row r="73" spans="2:107" ht="13" x14ac:dyDescent="0.2">
      <c r="B73" s="80"/>
      <c r="G73" s="1090"/>
      <c r="H73" s="1090"/>
      <c r="I73" s="1090"/>
      <c r="J73" s="1090"/>
      <c r="K73" s="1087"/>
      <c r="L73" s="1087"/>
      <c r="M73" s="1087"/>
      <c r="N73" s="1087"/>
      <c r="AM73" s="1088"/>
      <c r="AN73" s="1082" t="s">
        <v>554</v>
      </c>
      <c r="AO73" s="1082"/>
      <c r="AP73" s="1082"/>
      <c r="AQ73" s="1082"/>
      <c r="AR73" s="1082"/>
      <c r="AS73" s="1082"/>
      <c r="AT73" s="1082"/>
      <c r="AU73" s="1082"/>
      <c r="AV73" s="1082"/>
      <c r="AW73" s="1082"/>
      <c r="AX73" s="1082"/>
      <c r="AY73" s="1082"/>
      <c r="AZ73" s="1082"/>
      <c r="BA73" s="1082"/>
      <c r="BB73" s="1082" t="s">
        <v>552</v>
      </c>
      <c r="BC73" s="1082"/>
      <c r="BD73" s="1082"/>
      <c r="BE73" s="1082"/>
      <c r="BF73" s="1082"/>
      <c r="BG73" s="1082"/>
      <c r="BH73" s="1082"/>
      <c r="BI73" s="1082"/>
      <c r="BJ73" s="1082"/>
      <c r="BK73" s="1082"/>
      <c r="BL73" s="1082"/>
      <c r="BM73" s="1082"/>
      <c r="BN73" s="1082"/>
      <c r="BO73" s="1082"/>
      <c r="BP73" s="1081">
        <v>46.7</v>
      </c>
      <c r="BQ73" s="1081"/>
      <c r="BR73" s="1081"/>
      <c r="BS73" s="1081"/>
      <c r="BT73" s="1081"/>
      <c r="BU73" s="1081"/>
      <c r="BV73" s="1081"/>
      <c r="BW73" s="1081"/>
      <c r="BX73" s="1081">
        <v>41.6</v>
      </c>
      <c r="BY73" s="1081"/>
      <c r="BZ73" s="1081"/>
      <c r="CA73" s="1081"/>
      <c r="CB73" s="1081"/>
      <c r="CC73" s="1081"/>
      <c r="CD73" s="1081"/>
      <c r="CE73" s="1081"/>
      <c r="CF73" s="1081">
        <v>30.1</v>
      </c>
      <c r="CG73" s="1081"/>
      <c r="CH73" s="1081"/>
      <c r="CI73" s="1081"/>
      <c r="CJ73" s="1081"/>
      <c r="CK73" s="1081"/>
      <c r="CL73" s="1081"/>
      <c r="CM73" s="1081"/>
      <c r="CN73" s="1081">
        <v>20.9</v>
      </c>
      <c r="CO73" s="1081"/>
      <c r="CP73" s="1081"/>
      <c r="CQ73" s="1081"/>
      <c r="CR73" s="1081"/>
      <c r="CS73" s="1081"/>
      <c r="CT73" s="1081"/>
      <c r="CU73" s="1081"/>
      <c r="CV73" s="1081">
        <v>23.3</v>
      </c>
      <c r="CW73" s="1081"/>
      <c r="CX73" s="1081"/>
      <c r="CY73" s="1081"/>
      <c r="CZ73" s="1081"/>
      <c r="DA73" s="1081"/>
      <c r="DB73" s="1081"/>
      <c r="DC73" s="1081"/>
    </row>
    <row r="74" spans="2:107" ht="13" x14ac:dyDescent="0.2">
      <c r="B74" s="80"/>
      <c r="G74" s="1090"/>
      <c r="H74" s="1090"/>
      <c r="I74" s="1090"/>
      <c r="J74" s="1090"/>
      <c r="K74" s="1087"/>
      <c r="L74" s="1087"/>
      <c r="M74" s="1087"/>
      <c r="N74" s="1087"/>
      <c r="AM74" s="1088"/>
      <c r="AN74" s="1082"/>
      <c r="AO74" s="1082"/>
      <c r="AP74" s="1082"/>
      <c r="AQ74" s="1082"/>
      <c r="AR74" s="1082"/>
      <c r="AS74" s="1082"/>
      <c r="AT74" s="1082"/>
      <c r="AU74" s="1082"/>
      <c r="AV74" s="1082"/>
      <c r="AW74" s="1082"/>
      <c r="AX74" s="1082"/>
      <c r="AY74" s="1082"/>
      <c r="AZ74" s="1082"/>
      <c r="BA74" s="1082"/>
      <c r="BB74" s="1082"/>
      <c r="BC74" s="1082"/>
      <c r="BD74" s="1082"/>
      <c r="BE74" s="1082"/>
      <c r="BF74" s="1082"/>
      <c r="BG74" s="1082"/>
      <c r="BH74" s="1082"/>
      <c r="BI74" s="1082"/>
      <c r="BJ74" s="1082"/>
      <c r="BK74" s="1082"/>
      <c r="BL74" s="1082"/>
      <c r="BM74" s="1082"/>
      <c r="BN74" s="1082"/>
      <c r="BO74" s="1082"/>
      <c r="BP74" s="1081"/>
      <c r="BQ74" s="1081"/>
      <c r="BR74" s="1081"/>
      <c r="BS74" s="1081"/>
      <c r="BT74" s="1081"/>
      <c r="BU74" s="1081"/>
      <c r="BV74" s="1081"/>
      <c r="BW74" s="1081"/>
      <c r="BX74" s="1081"/>
      <c r="BY74" s="1081"/>
      <c r="BZ74" s="1081"/>
      <c r="CA74" s="1081"/>
      <c r="CB74" s="1081"/>
      <c r="CC74" s="1081"/>
      <c r="CD74" s="1081"/>
      <c r="CE74" s="1081"/>
      <c r="CF74" s="1081"/>
      <c r="CG74" s="1081"/>
      <c r="CH74" s="1081"/>
      <c r="CI74" s="1081"/>
      <c r="CJ74" s="1081"/>
      <c r="CK74" s="1081"/>
      <c r="CL74" s="1081"/>
      <c r="CM74" s="1081"/>
      <c r="CN74" s="1081"/>
      <c r="CO74" s="1081"/>
      <c r="CP74" s="1081"/>
      <c r="CQ74" s="1081"/>
      <c r="CR74" s="1081"/>
      <c r="CS74" s="1081"/>
      <c r="CT74" s="1081"/>
      <c r="CU74" s="1081"/>
      <c r="CV74" s="1081"/>
      <c r="CW74" s="1081"/>
      <c r="CX74" s="1081"/>
      <c r="CY74" s="1081"/>
      <c r="CZ74" s="1081"/>
      <c r="DA74" s="1081"/>
      <c r="DB74" s="1081"/>
      <c r="DC74" s="1081"/>
    </row>
    <row r="75" spans="2:107" ht="13" x14ac:dyDescent="0.2">
      <c r="B75" s="80"/>
      <c r="G75" s="1090"/>
      <c r="H75" s="1090"/>
      <c r="I75" s="1086"/>
      <c r="J75" s="1086"/>
      <c r="K75" s="1089"/>
      <c r="L75" s="1089"/>
      <c r="M75" s="1089"/>
      <c r="N75" s="1089"/>
      <c r="AM75" s="1088"/>
      <c r="AN75" s="1082"/>
      <c r="AO75" s="1082"/>
      <c r="AP75" s="1082"/>
      <c r="AQ75" s="1082"/>
      <c r="AR75" s="1082"/>
      <c r="AS75" s="1082"/>
      <c r="AT75" s="1082"/>
      <c r="AU75" s="1082"/>
      <c r="AV75" s="1082"/>
      <c r="AW75" s="1082"/>
      <c r="AX75" s="1082"/>
      <c r="AY75" s="1082"/>
      <c r="AZ75" s="1082"/>
      <c r="BA75" s="1082"/>
      <c r="BB75" s="1082" t="s">
        <v>551</v>
      </c>
      <c r="BC75" s="1082"/>
      <c r="BD75" s="1082"/>
      <c r="BE75" s="1082"/>
      <c r="BF75" s="1082"/>
      <c r="BG75" s="1082"/>
      <c r="BH75" s="1082"/>
      <c r="BI75" s="1082"/>
      <c r="BJ75" s="1082"/>
      <c r="BK75" s="1082"/>
      <c r="BL75" s="1082"/>
      <c r="BM75" s="1082"/>
      <c r="BN75" s="1082"/>
      <c r="BO75" s="1082"/>
      <c r="BP75" s="1081">
        <v>6.8</v>
      </c>
      <c r="BQ75" s="1081"/>
      <c r="BR75" s="1081"/>
      <c r="BS75" s="1081"/>
      <c r="BT75" s="1081"/>
      <c r="BU75" s="1081"/>
      <c r="BV75" s="1081"/>
      <c r="BW75" s="1081"/>
      <c r="BX75" s="1081">
        <v>6.6</v>
      </c>
      <c r="BY75" s="1081"/>
      <c r="BZ75" s="1081"/>
      <c r="CA75" s="1081"/>
      <c r="CB75" s="1081"/>
      <c r="CC75" s="1081"/>
      <c r="CD75" s="1081"/>
      <c r="CE75" s="1081"/>
      <c r="CF75" s="1081">
        <v>6.8</v>
      </c>
      <c r="CG75" s="1081"/>
      <c r="CH75" s="1081"/>
      <c r="CI75" s="1081"/>
      <c r="CJ75" s="1081"/>
      <c r="CK75" s="1081"/>
      <c r="CL75" s="1081"/>
      <c r="CM75" s="1081"/>
      <c r="CN75" s="1081">
        <v>7.5</v>
      </c>
      <c r="CO75" s="1081"/>
      <c r="CP75" s="1081"/>
      <c r="CQ75" s="1081"/>
      <c r="CR75" s="1081"/>
      <c r="CS75" s="1081"/>
      <c r="CT75" s="1081"/>
      <c r="CU75" s="1081"/>
      <c r="CV75" s="1081">
        <v>7.9</v>
      </c>
      <c r="CW75" s="1081"/>
      <c r="CX75" s="1081"/>
      <c r="CY75" s="1081"/>
      <c r="CZ75" s="1081"/>
      <c r="DA75" s="1081"/>
      <c r="DB75" s="1081"/>
      <c r="DC75" s="1081"/>
    </row>
    <row r="76" spans="2:107" ht="13" x14ac:dyDescent="0.2">
      <c r="B76" s="80"/>
      <c r="G76" s="1090"/>
      <c r="H76" s="1090"/>
      <c r="I76" s="1086"/>
      <c r="J76" s="1086"/>
      <c r="K76" s="1089"/>
      <c r="L76" s="1089"/>
      <c r="M76" s="1089"/>
      <c r="N76" s="1089"/>
      <c r="AM76" s="1088"/>
      <c r="AN76" s="1082"/>
      <c r="AO76" s="1082"/>
      <c r="AP76" s="1082"/>
      <c r="AQ76" s="1082"/>
      <c r="AR76" s="1082"/>
      <c r="AS76" s="1082"/>
      <c r="AT76" s="1082"/>
      <c r="AU76" s="1082"/>
      <c r="AV76" s="1082"/>
      <c r="AW76" s="1082"/>
      <c r="AX76" s="1082"/>
      <c r="AY76" s="1082"/>
      <c r="AZ76" s="1082"/>
      <c r="BA76" s="1082"/>
      <c r="BB76" s="1082"/>
      <c r="BC76" s="1082"/>
      <c r="BD76" s="1082"/>
      <c r="BE76" s="1082"/>
      <c r="BF76" s="1082"/>
      <c r="BG76" s="1082"/>
      <c r="BH76" s="1082"/>
      <c r="BI76" s="1082"/>
      <c r="BJ76" s="1082"/>
      <c r="BK76" s="1082"/>
      <c r="BL76" s="1082"/>
      <c r="BM76" s="1082"/>
      <c r="BN76" s="1082"/>
      <c r="BO76" s="1082"/>
      <c r="BP76" s="1081"/>
      <c r="BQ76" s="1081"/>
      <c r="BR76" s="1081"/>
      <c r="BS76" s="1081"/>
      <c r="BT76" s="1081"/>
      <c r="BU76" s="1081"/>
      <c r="BV76" s="1081"/>
      <c r="BW76" s="1081"/>
      <c r="BX76" s="1081"/>
      <c r="BY76" s="1081"/>
      <c r="BZ76" s="1081"/>
      <c r="CA76" s="1081"/>
      <c r="CB76" s="1081"/>
      <c r="CC76" s="1081"/>
      <c r="CD76" s="1081"/>
      <c r="CE76" s="1081"/>
      <c r="CF76" s="1081"/>
      <c r="CG76" s="1081"/>
      <c r="CH76" s="1081"/>
      <c r="CI76" s="1081"/>
      <c r="CJ76" s="1081"/>
      <c r="CK76" s="1081"/>
      <c r="CL76" s="1081"/>
      <c r="CM76" s="1081"/>
      <c r="CN76" s="1081"/>
      <c r="CO76" s="1081"/>
      <c r="CP76" s="1081"/>
      <c r="CQ76" s="1081"/>
      <c r="CR76" s="1081"/>
      <c r="CS76" s="1081"/>
      <c r="CT76" s="1081"/>
      <c r="CU76" s="1081"/>
      <c r="CV76" s="1081"/>
      <c r="CW76" s="1081"/>
      <c r="CX76" s="1081"/>
      <c r="CY76" s="1081"/>
      <c r="CZ76" s="1081"/>
      <c r="DA76" s="1081"/>
      <c r="DB76" s="1081"/>
      <c r="DC76" s="1081"/>
    </row>
    <row r="77" spans="2:107" ht="13" x14ac:dyDescent="0.2">
      <c r="B77" s="80"/>
      <c r="G77" s="1086"/>
      <c r="H77" s="1086"/>
      <c r="I77" s="1086"/>
      <c r="J77" s="1086"/>
      <c r="K77" s="1087"/>
      <c r="L77" s="1087"/>
      <c r="M77" s="1087"/>
      <c r="N77" s="1087"/>
      <c r="AN77" s="1083" t="s">
        <v>553</v>
      </c>
      <c r="AO77" s="1083"/>
      <c r="AP77" s="1083"/>
      <c r="AQ77" s="1083"/>
      <c r="AR77" s="1083"/>
      <c r="AS77" s="1083"/>
      <c r="AT77" s="1083"/>
      <c r="AU77" s="1083"/>
      <c r="AV77" s="1083"/>
      <c r="AW77" s="1083"/>
      <c r="AX77" s="1083"/>
      <c r="AY77" s="1083"/>
      <c r="AZ77" s="1083"/>
      <c r="BA77" s="1083"/>
      <c r="BB77" s="1082" t="s">
        <v>552</v>
      </c>
      <c r="BC77" s="1082"/>
      <c r="BD77" s="1082"/>
      <c r="BE77" s="1082"/>
      <c r="BF77" s="1082"/>
      <c r="BG77" s="1082"/>
      <c r="BH77" s="1082"/>
      <c r="BI77" s="1082"/>
      <c r="BJ77" s="1082"/>
      <c r="BK77" s="1082"/>
      <c r="BL77" s="1082"/>
      <c r="BM77" s="1082"/>
      <c r="BN77" s="1082"/>
      <c r="BO77" s="1082"/>
      <c r="BP77" s="1081">
        <v>31.5</v>
      </c>
      <c r="BQ77" s="1081"/>
      <c r="BR77" s="1081"/>
      <c r="BS77" s="1081"/>
      <c r="BT77" s="1081"/>
      <c r="BU77" s="1081"/>
      <c r="BV77" s="1081"/>
      <c r="BW77" s="1081"/>
      <c r="BX77" s="1081">
        <v>23.4</v>
      </c>
      <c r="BY77" s="1081"/>
      <c r="BZ77" s="1081"/>
      <c r="CA77" s="1081"/>
      <c r="CB77" s="1081"/>
      <c r="CC77" s="1081"/>
      <c r="CD77" s="1081"/>
      <c r="CE77" s="1081"/>
      <c r="CF77" s="1081">
        <v>18.2</v>
      </c>
      <c r="CG77" s="1081"/>
      <c r="CH77" s="1081"/>
      <c r="CI77" s="1081"/>
      <c r="CJ77" s="1081"/>
      <c r="CK77" s="1081"/>
      <c r="CL77" s="1081"/>
      <c r="CM77" s="1081"/>
      <c r="CN77" s="1081">
        <v>17.100000000000001</v>
      </c>
      <c r="CO77" s="1081"/>
      <c r="CP77" s="1081"/>
      <c r="CQ77" s="1081"/>
      <c r="CR77" s="1081"/>
      <c r="CS77" s="1081"/>
      <c r="CT77" s="1081"/>
      <c r="CU77" s="1081"/>
      <c r="CV77" s="1081">
        <v>16.600000000000001</v>
      </c>
      <c r="CW77" s="1081"/>
      <c r="CX77" s="1081"/>
      <c r="CY77" s="1081"/>
      <c r="CZ77" s="1081"/>
      <c r="DA77" s="1081"/>
      <c r="DB77" s="1081"/>
      <c r="DC77" s="1081"/>
    </row>
    <row r="78" spans="2:107" ht="13" x14ac:dyDescent="0.2">
      <c r="B78" s="80"/>
      <c r="G78" s="1086"/>
      <c r="H78" s="1086"/>
      <c r="I78" s="1086"/>
      <c r="J78" s="1086"/>
      <c r="K78" s="1087"/>
      <c r="L78" s="1087"/>
      <c r="M78" s="1087"/>
      <c r="N78" s="1087"/>
      <c r="AN78" s="1083"/>
      <c r="AO78" s="1083"/>
      <c r="AP78" s="1083"/>
      <c r="AQ78" s="1083"/>
      <c r="AR78" s="1083"/>
      <c r="AS78" s="1083"/>
      <c r="AT78" s="1083"/>
      <c r="AU78" s="1083"/>
      <c r="AV78" s="1083"/>
      <c r="AW78" s="1083"/>
      <c r="AX78" s="1083"/>
      <c r="AY78" s="1083"/>
      <c r="AZ78" s="1083"/>
      <c r="BA78" s="1083"/>
      <c r="BB78" s="1082"/>
      <c r="BC78" s="1082"/>
      <c r="BD78" s="1082"/>
      <c r="BE78" s="1082"/>
      <c r="BF78" s="1082"/>
      <c r="BG78" s="1082"/>
      <c r="BH78" s="1082"/>
      <c r="BI78" s="1082"/>
      <c r="BJ78" s="1082"/>
      <c r="BK78" s="1082"/>
      <c r="BL78" s="1082"/>
      <c r="BM78" s="1082"/>
      <c r="BN78" s="1082"/>
      <c r="BO78" s="1082"/>
      <c r="BP78" s="1081"/>
      <c r="BQ78" s="1081"/>
      <c r="BR78" s="1081"/>
      <c r="BS78" s="1081"/>
      <c r="BT78" s="1081"/>
      <c r="BU78" s="1081"/>
      <c r="BV78" s="1081"/>
      <c r="BW78" s="1081"/>
      <c r="BX78" s="1081"/>
      <c r="BY78" s="1081"/>
      <c r="BZ78" s="1081"/>
      <c r="CA78" s="1081"/>
      <c r="CB78" s="1081"/>
      <c r="CC78" s="1081"/>
      <c r="CD78" s="1081"/>
      <c r="CE78" s="1081"/>
      <c r="CF78" s="1081"/>
      <c r="CG78" s="1081"/>
      <c r="CH78" s="1081"/>
      <c r="CI78" s="1081"/>
      <c r="CJ78" s="1081"/>
      <c r="CK78" s="1081"/>
      <c r="CL78" s="1081"/>
      <c r="CM78" s="1081"/>
      <c r="CN78" s="1081"/>
      <c r="CO78" s="1081"/>
      <c r="CP78" s="1081"/>
      <c r="CQ78" s="1081"/>
      <c r="CR78" s="1081"/>
      <c r="CS78" s="1081"/>
      <c r="CT78" s="1081"/>
      <c r="CU78" s="1081"/>
      <c r="CV78" s="1081"/>
      <c r="CW78" s="1081"/>
      <c r="CX78" s="1081"/>
      <c r="CY78" s="1081"/>
      <c r="CZ78" s="1081"/>
      <c r="DA78" s="1081"/>
      <c r="DB78" s="1081"/>
      <c r="DC78" s="1081"/>
    </row>
    <row r="79" spans="2:107" ht="13" x14ac:dyDescent="0.2">
      <c r="B79" s="80"/>
      <c r="G79" s="1086"/>
      <c r="H79" s="1086"/>
      <c r="I79" s="1085"/>
      <c r="J79" s="1085"/>
      <c r="K79" s="1084"/>
      <c r="L79" s="1084"/>
      <c r="M79" s="1084"/>
      <c r="N79" s="1084"/>
      <c r="AN79" s="1083"/>
      <c r="AO79" s="1083"/>
      <c r="AP79" s="1083"/>
      <c r="AQ79" s="1083"/>
      <c r="AR79" s="1083"/>
      <c r="AS79" s="1083"/>
      <c r="AT79" s="1083"/>
      <c r="AU79" s="1083"/>
      <c r="AV79" s="1083"/>
      <c r="AW79" s="1083"/>
      <c r="AX79" s="1083"/>
      <c r="AY79" s="1083"/>
      <c r="AZ79" s="1083"/>
      <c r="BA79" s="1083"/>
      <c r="BB79" s="1082" t="s">
        <v>551</v>
      </c>
      <c r="BC79" s="1082"/>
      <c r="BD79" s="1082"/>
      <c r="BE79" s="1082"/>
      <c r="BF79" s="1082"/>
      <c r="BG79" s="1082"/>
      <c r="BH79" s="1082"/>
      <c r="BI79" s="1082"/>
      <c r="BJ79" s="1082"/>
      <c r="BK79" s="1082"/>
      <c r="BL79" s="1082"/>
      <c r="BM79" s="1082"/>
      <c r="BN79" s="1082"/>
      <c r="BO79" s="1082"/>
      <c r="BP79" s="1081">
        <v>5.4</v>
      </c>
      <c r="BQ79" s="1081"/>
      <c r="BR79" s="1081"/>
      <c r="BS79" s="1081"/>
      <c r="BT79" s="1081"/>
      <c r="BU79" s="1081"/>
      <c r="BV79" s="1081"/>
      <c r="BW79" s="1081"/>
      <c r="BX79" s="1081">
        <v>5.2</v>
      </c>
      <c r="BY79" s="1081"/>
      <c r="BZ79" s="1081"/>
      <c r="CA79" s="1081"/>
      <c r="CB79" s="1081"/>
      <c r="CC79" s="1081"/>
      <c r="CD79" s="1081"/>
      <c r="CE79" s="1081"/>
      <c r="CF79" s="1081">
        <v>5.2</v>
      </c>
      <c r="CG79" s="1081"/>
      <c r="CH79" s="1081"/>
      <c r="CI79" s="1081"/>
      <c r="CJ79" s="1081"/>
      <c r="CK79" s="1081"/>
      <c r="CL79" s="1081"/>
      <c r="CM79" s="1081"/>
      <c r="CN79" s="1081">
        <v>5.2</v>
      </c>
      <c r="CO79" s="1081"/>
      <c r="CP79" s="1081"/>
      <c r="CQ79" s="1081"/>
      <c r="CR79" s="1081"/>
      <c r="CS79" s="1081"/>
      <c r="CT79" s="1081"/>
      <c r="CU79" s="1081"/>
      <c r="CV79" s="1081">
        <v>5.2</v>
      </c>
      <c r="CW79" s="1081"/>
      <c r="CX79" s="1081"/>
      <c r="CY79" s="1081"/>
      <c r="CZ79" s="1081"/>
      <c r="DA79" s="1081"/>
      <c r="DB79" s="1081"/>
      <c r="DC79" s="1081"/>
    </row>
    <row r="80" spans="2:107" ht="13" x14ac:dyDescent="0.2">
      <c r="B80" s="80"/>
      <c r="G80" s="1086"/>
      <c r="H80" s="1086"/>
      <c r="I80" s="1085"/>
      <c r="J80" s="1085"/>
      <c r="K80" s="1084"/>
      <c r="L80" s="1084"/>
      <c r="M80" s="1084"/>
      <c r="N80" s="1084"/>
      <c r="AN80" s="1083"/>
      <c r="AO80" s="1083"/>
      <c r="AP80" s="1083"/>
      <c r="AQ80" s="1083"/>
      <c r="AR80" s="1083"/>
      <c r="AS80" s="1083"/>
      <c r="AT80" s="1083"/>
      <c r="AU80" s="1083"/>
      <c r="AV80" s="1083"/>
      <c r="AW80" s="1083"/>
      <c r="AX80" s="1083"/>
      <c r="AY80" s="1083"/>
      <c r="AZ80" s="1083"/>
      <c r="BA80" s="1083"/>
      <c r="BB80" s="1082"/>
      <c r="BC80" s="1082"/>
      <c r="BD80" s="1082"/>
      <c r="BE80" s="1082"/>
      <c r="BF80" s="1082"/>
      <c r="BG80" s="1082"/>
      <c r="BH80" s="1082"/>
      <c r="BI80" s="1082"/>
      <c r="BJ80" s="1082"/>
      <c r="BK80" s="1082"/>
      <c r="BL80" s="1082"/>
      <c r="BM80" s="1082"/>
      <c r="BN80" s="1082"/>
      <c r="BO80" s="1082"/>
      <c r="BP80" s="1081"/>
      <c r="BQ80" s="1081"/>
      <c r="BR80" s="1081"/>
      <c r="BS80" s="1081"/>
      <c r="BT80" s="1081"/>
      <c r="BU80" s="1081"/>
      <c r="BV80" s="1081"/>
      <c r="BW80" s="1081"/>
      <c r="BX80" s="1081"/>
      <c r="BY80" s="1081"/>
      <c r="BZ80" s="1081"/>
      <c r="CA80" s="1081"/>
      <c r="CB80" s="1081"/>
      <c r="CC80" s="1081"/>
      <c r="CD80" s="1081"/>
      <c r="CE80" s="1081"/>
      <c r="CF80" s="1081"/>
      <c r="CG80" s="1081"/>
      <c r="CH80" s="1081"/>
      <c r="CI80" s="1081"/>
      <c r="CJ80" s="1081"/>
      <c r="CK80" s="1081"/>
      <c r="CL80" s="1081"/>
      <c r="CM80" s="1081"/>
      <c r="CN80" s="1081"/>
      <c r="CO80" s="1081"/>
      <c r="CP80" s="1081"/>
      <c r="CQ80" s="1081"/>
      <c r="CR80" s="1081"/>
      <c r="CS80" s="1081"/>
      <c r="CT80" s="1081"/>
      <c r="CU80" s="1081"/>
      <c r="CV80" s="1081"/>
      <c r="CW80" s="1081"/>
      <c r="CX80" s="1081"/>
      <c r="CY80" s="1081"/>
      <c r="CZ80" s="1081"/>
      <c r="DA80" s="1081"/>
      <c r="DB80" s="1081"/>
      <c r="DC80" s="1081"/>
    </row>
    <row r="81" spans="2:109" ht="13" x14ac:dyDescent="0.2">
      <c r="B81" s="80"/>
    </row>
    <row r="82" spans="2:109" ht="16.5" x14ac:dyDescent="0.2">
      <c r="B82" s="80"/>
      <c r="K82" s="1080"/>
      <c r="L82" s="1080"/>
      <c r="M82" s="1080"/>
      <c r="N82" s="1080"/>
      <c r="AQ82" s="1080"/>
      <c r="AR82" s="1080"/>
      <c r="AS82" s="1080"/>
      <c r="AT82" s="1080"/>
      <c r="BC82" s="1080"/>
      <c r="BD82" s="1080"/>
      <c r="BE82" s="1080"/>
      <c r="BF82" s="1080"/>
      <c r="BO82" s="1080"/>
      <c r="BP82" s="1080"/>
      <c r="BQ82" s="1080"/>
      <c r="BR82" s="1080"/>
      <c r="CA82" s="1080"/>
      <c r="CB82" s="1080"/>
      <c r="CC82" s="1080"/>
      <c r="CD82" s="1080"/>
      <c r="CM82" s="1080"/>
      <c r="CN82" s="1080"/>
      <c r="CO82" s="1080"/>
      <c r="CP82" s="1080"/>
      <c r="CY82" s="1080"/>
      <c r="CZ82" s="1080"/>
      <c r="DA82" s="1080"/>
      <c r="DB82" s="1080"/>
      <c r="DC82" s="1080"/>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TgMLCl/mPUjvbjUDx5RJRoVFAjS1GSv0HEAnI4hfgeWXuBos9YfhIq/PXxOe31WD3ZssinsYtEQS+jiFBSD8Bw==" saltValue="AOLy3zyu8nL2fjqhg6N0Gg==" spinCount="100000" sheet="1" objects="1" scenarios="1" formatCells="0"/>
  <mergeCells count="112">
    <mergeCell ref="AN55:BA58"/>
    <mergeCell ref="BB55:BO56"/>
    <mergeCell ref="BP55:BW56"/>
    <mergeCell ref="G55:H58"/>
    <mergeCell ref="I55:J56"/>
    <mergeCell ref="K55:K56"/>
    <mergeCell ref="L55:L56"/>
    <mergeCell ref="M55:M56"/>
    <mergeCell ref="N55:N56"/>
    <mergeCell ref="CN50:CU50"/>
    <mergeCell ref="CV50:DC50"/>
    <mergeCell ref="G72:J72"/>
    <mergeCell ref="AN72:BO72"/>
    <mergeCell ref="BP72:BW72"/>
    <mergeCell ref="BX72:CE72"/>
    <mergeCell ref="CF72:CM72"/>
    <mergeCell ref="CN72:CU72"/>
    <mergeCell ref="CV72:DC72"/>
    <mergeCell ref="CV53:DC54"/>
    <mergeCell ref="BB53:BO54"/>
    <mergeCell ref="BP53:BW54"/>
    <mergeCell ref="BX53:CE54"/>
    <mergeCell ref="CF53:CM54"/>
    <mergeCell ref="CN53:CU54"/>
    <mergeCell ref="G50:J50"/>
    <mergeCell ref="AN50:BO50"/>
    <mergeCell ref="BP50:BW50"/>
    <mergeCell ref="BX50:CE50"/>
    <mergeCell ref="CF50:CM50"/>
    <mergeCell ref="BP51:BW52"/>
    <mergeCell ref="BX51:CE52"/>
    <mergeCell ref="CF51:CM52"/>
    <mergeCell ref="CN51:CU52"/>
    <mergeCell ref="CV51:DC52"/>
    <mergeCell ref="I53:J54"/>
    <mergeCell ref="K53:K54"/>
    <mergeCell ref="L53:L54"/>
    <mergeCell ref="M53:M54"/>
    <mergeCell ref="N53:N54"/>
    <mergeCell ref="CV57:DC58"/>
    <mergeCell ref="AN43:DC47"/>
    <mergeCell ref="G51:H54"/>
    <mergeCell ref="I51:J52"/>
    <mergeCell ref="K51:K52"/>
    <mergeCell ref="L51:L52"/>
    <mergeCell ref="M51:M52"/>
    <mergeCell ref="N51:N52"/>
    <mergeCell ref="AN51:BA54"/>
    <mergeCell ref="BB51:BO52"/>
    <mergeCell ref="CV55:DC56"/>
    <mergeCell ref="I57:J58"/>
    <mergeCell ref="K57:K58"/>
    <mergeCell ref="L57:L58"/>
    <mergeCell ref="M57:M58"/>
    <mergeCell ref="N57:N58"/>
    <mergeCell ref="BB57:BO58"/>
    <mergeCell ref="BP57:BW58"/>
    <mergeCell ref="BX57:CE58"/>
    <mergeCell ref="CF57:CM58"/>
    <mergeCell ref="BX75:CE76"/>
    <mergeCell ref="CF75:CM76"/>
    <mergeCell ref="CN75:CU76"/>
    <mergeCell ref="BX55:CE56"/>
    <mergeCell ref="CF55:CM56"/>
    <mergeCell ref="CN55:CU56"/>
    <mergeCell ref="CN57:CU58"/>
    <mergeCell ref="CF73:CM74"/>
    <mergeCell ref="CN73:CU74"/>
    <mergeCell ref="CV73:DC74"/>
    <mergeCell ref="I75:J76"/>
    <mergeCell ref="K75:K76"/>
    <mergeCell ref="L75:L76"/>
    <mergeCell ref="M75:M76"/>
    <mergeCell ref="N75:N76"/>
    <mergeCell ref="BB75:BO76"/>
    <mergeCell ref="BP75:BW76"/>
    <mergeCell ref="G73:H76"/>
    <mergeCell ref="I73:J74"/>
    <mergeCell ref="K73:K74"/>
    <mergeCell ref="L73:L74"/>
    <mergeCell ref="M73:M74"/>
    <mergeCell ref="N73:N74"/>
    <mergeCell ref="BB79:BO80"/>
    <mergeCell ref="BP79:BW80"/>
    <mergeCell ref="BX79:CE80"/>
    <mergeCell ref="CF79:CM80"/>
    <mergeCell ref="CN79:CU80"/>
    <mergeCell ref="AN65:DC69"/>
    <mergeCell ref="AN73:BA76"/>
    <mergeCell ref="BB73:BO74"/>
    <mergeCell ref="BP73:BW74"/>
    <mergeCell ref="BX73:CE74"/>
    <mergeCell ref="BP77:BW78"/>
    <mergeCell ref="BX77:CE78"/>
    <mergeCell ref="CF77:CM78"/>
    <mergeCell ref="CN77:CU78"/>
    <mergeCell ref="CV77:DC78"/>
    <mergeCell ref="I79:J80"/>
    <mergeCell ref="K79:K80"/>
    <mergeCell ref="L79:L80"/>
    <mergeCell ref="M79:M80"/>
    <mergeCell ref="N79:N80"/>
    <mergeCell ref="CV79:DC80"/>
    <mergeCell ref="CV75:DC76"/>
    <mergeCell ref="G77:H80"/>
    <mergeCell ref="I77:J78"/>
    <mergeCell ref="K77:K78"/>
    <mergeCell ref="L77:L78"/>
    <mergeCell ref="M77:M78"/>
    <mergeCell ref="N77:N78"/>
    <mergeCell ref="AN77:BA80"/>
    <mergeCell ref="BB77:BO78"/>
  </mergeCells>
  <phoneticPr fontId="47"/>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AEAD4-D6E9-467E-B941-7CEA4621325C}">
  <sheetPr>
    <pageSetUpPr fitToPage="1"/>
  </sheetPr>
  <dimension ref="A1:DR125"/>
  <sheetViews>
    <sheetView showGridLines="0" topLeftCell="A101"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ljJJAqzDnv4KmAX0FoukZzBC5edew81TQT97c/lXEPe83R3tApmDtVJd4zD4oWJ375cwxJmT5vyku/iQe2Janw==" saltValue="fd7mYyqT7BAxf2IaZTkkoA==" spinCount="100000" sheet="1" objects="1" scenarios="1"/>
  <phoneticPr fontId="47"/>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9DD5-DC88-4B05-BC0E-B6FF1E663997}">
  <sheetPr>
    <pageSetUpPr fitToPage="1"/>
  </sheetPr>
  <dimension ref="A1:DR125"/>
  <sheetViews>
    <sheetView showGridLines="0" topLeftCell="S1"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t+rZfjIc+3yjqHkJM/ZMC8XDFsShQnqXhAyUWNozuVIeY7SlmqqR0xO8UjSS8ARA5aRB/4EF0ta9kiVMOBD3Vg==" saltValue="eS0X9PV3oDjTlln0Edzzjw==" spinCount="100000" sheet="1" objects="1" scenarios="1"/>
  <phoneticPr fontId="47"/>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80</v>
      </c>
      <c r="E2" s="123"/>
      <c r="F2" s="306" t="s">
        <v>533</v>
      </c>
      <c r="G2" s="147"/>
      <c r="H2" s="157"/>
    </row>
    <row r="3" spans="1:8" x14ac:dyDescent="0.2">
      <c r="A3" s="113" t="s">
        <v>491</v>
      </c>
      <c r="B3" s="105"/>
      <c r="C3" s="299"/>
      <c r="D3" s="302">
        <v>54938</v>
      </c>
      <c r="E3" s="304"/>
      <c r="F3" s="307">
        <v>52191</v>
      </c>
      <c r="G3" s="309"/>
      <c r="H3" s="312"/>
    </row>
    <row r="4" spans="1:8" x14ac:dyDescent="0.2">
      <c r="A4" s="98"/>
      <c r="B4" s="104"/>
      <c r="C4" s="300"/>
      <c r="D4" s="303">
        <v>28643</v>
      </c>
      <c r="E4" s="305"/>
      <c r="F4" s="308">
        <v>26807</v>
      </c>
      <c r="G4" s="310"/>
      <c r="H4" s="313"/>
    </row>
    <row r="5" spans="1:8" x14ac:dyDescent="0.2">
      <c r="A5" s="113" t="s">
        <v>529</v>
      </c>
      <c r="B5" s="105"/>
      <c r="C5" s="299"/>
      <c r="D5" s="302">
        <v>33198</v>
      </c>
      <c r="E5" s="304"/>
      <c r="F5" s="307">
        <v>48105</v>
      </c>
      <c r="G5" s="309"/>
      <c r="H5" s="312"/>
    </row>
    <row r="6" spans="1:8" x14ac:dyDescent="0.2">
      <c r="A6" s="98"/>
      <c r="B6" s="104"/>
      <c r="C6" s="300"/>
      <c r="D6" s="303">
        <v>17781</v>
      </c>
      <c r="E6" s="305"/>
      <c r="F6" s="308">
        <v>24072</v>
      </c>
      <c r="G6" s="310"/>
      <c r="H6" s="313"/>
    </row>
    <row r="7" spans="1:8" x14ac:dyDescent="0.2">
      <c r="A7" s="113" t="s">
        <v>135</v>
      </c>
      <c r="B7" s="105"/>
      <c r="C7" s="299"/>
      <c r="D7" s="302">
        <v>37343</v>
      </c>
      <c r="E7" s="304"/>
      <c r="F7" s="307">
        <v>47446</v>
      </c>
      <c r="G7" s="309"/>
      <c r="H7" s="312"/>
    </row>
    <row r="8" spans="1:8" x14ac:dyDescent="0.2">
      <c r="A8" s="98"/>
      <c r="B8" s="104"/>
      <c r="C8" s="300"/>
      <c r="D8" s="303">
        <v>16558</v>
      </c>
      <c r="E8" s="305"/>
      <c r="F8" s="308">
        <v>24371</v>
      </c>
      <c r="G8" s="310"/>
      <c r="H8" s="313"/>
    </row>
    <row r="9" spans="1:8" x14ac:dyDescent="0.2">
      <c r="A9" s="113" t="s">
        <v>530</v>
      </c>
      <c r="B9" s="105"/>
      <c r="C9" s="299"/>
      <c r="D9" s="302">
        <v>44056</v>
      </c>
      <c r="E9" s="304"/>
      <c r="F9" s="307">
        <v>48387</v>
      </c>
      <c r="G9" s="309"/>
      <c r="H9" s="312"/>
    </row>
    <row r="10" spans="1:8" x14ac:dyDescent="0.2">
      <c r="A10" s="98"/>
      <c r="B10" s="104"/>
      <c r="C10" s="300"/>
      <c r="D10" s="303">
        <v>16879</v>
      </c>
      <c r="E10" s="305"/>
      <c r="F10" s="308">
        <v>25592</v>
      </c>
      <c r="G10" s="310"/>
      <c r="H10" s="313"/>
    </row>
    <row r="11" spans="1:8" x14ac:dyDescent="0.2">
      <c r="A11" s="113" t="s">
        <v>531</v>
      </c>
      <c r="B11" s="105"/>
      <c r="C11" s="299"/>
      <c r="D11" s="302">
        <v>43811</v>
      </c>
      <c r="E11" s="304"/>
      <c r="F11" s="307">
        <v>49684</v>
      </c>
      <c r="G11" s="309"/>
      <c r="H11" s="312"/>
    </row>
    <row r="12" spans="1:8" x14ac:dyDescent="0.2">
      <c r="A12" s="98"/>
      <c r="B12" s="104"/>
      <c r="C12" s="301"/>
      <c r="D12" s="303">
        <v>22313</v>
      </c>
      <c r="E12" s="305"/>
      <c r="F12" s="308">
        <v>28303</v>
      </c>
      <c r="G12" s="310"/>
      <c r="H12" s="313"/>
    </row>
    <row r="13" spans="1:8" x14ac:dyDescent="0.2">
      <c r="A13" s="113"/>
      <c r="B13" s="105"/>
      <c r="C13" s="299"/>
      <c r="D13" s="302">
        <v>42669</v>
      </c>
      <c r="E13" s="304"/>
      <c r="F13" s="307">
        <v>49163</v>
      </c>
      <c r="G13" s="311"/>
      <c r="H13" s="312"/>
    </row>
    <row r="14" spans="1:8" x14ac:dyDescent="0.2">
      <c r="A14" s="98"/>
      <c r="B14" s="104"/>
      <c r="C14" s="300"/>
      <c r="D14" s="303">
        <v>20435</v>
      </c>
      <c r="E14" s="305"/>
      <c r="F14" s="308">
        <v>25829</v>
      </c>
      <c r="G14" s="310"/>
      <c r="H14" s="313"/>
    </row>
    <row r="17" spans="1:11" x14ac:dyDescent="0.2">
      <c r="A17" s="291" t="s">
        <v>23</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86</v>
      </c>
      <c r="B19" s="292">
        <f>ROUND(VALUE(SUBSTITUTE(実質収支比率等に係る経年分析!F$48,"▲","-")),2)</f>
        <v>3.56</v>
      </c>
      <c r="C19" s="292">
        <f>ROUND(VALUE(SUBSTITUTE(実質収支比率等に係る経年分析!G$48,"▲","-")),2)</f>
        <v>5.24</v>
      </c>
      <c r="D19" s="292">
        <f>ROUND(VALUE(SUBSTITUTE(実質収支比率等に係る経年分析!H$48,"▲","-")),2)</f>
        <v>4.22</v>
      </c>
      <c r="E19" s="292">
        <f>ROUND(VALUE(SUBSTITUTE(実質収支比率等に係る経年分析!I$48,"▲","-")),2)</f>
        <v>4.22</v>
      </c>
      <c r="F19" s="292">
        <f>ROUND(VALUE(SUBSTITUTE(実質収支比率等に係る経年分析!J$48,"▲","-")),2)</f>
        <v>3.93</v>
      </c>
    </row>
    <row r="20" spans="1:11" x14ac:dyDescent="0.2">
      <c r="A20" s="292" t="s">
        <v>39</v>
      </c>
      <c r="B20" s="292">
        <f>ROUND(VALUE(SUBSTITUTE(実質収支比率等に係る経年分析!F$47,"▲","-")),2)</f>
        <v>10.78</v>
      </c>
      <c r="C20" s="292">
        <f>ROUND(VALUE(SUBSTITUTE(実質収支比率等に係る経年分析!G$47,"▲","-")),2)</f>
        <v>12.41</v>
      </c>
      <c r="D20" s="292">
        <f>ROUND(VALUE(SUBSTITUTE(実質収支比率等に係る経年分析!H$47,"▲","-")),2)</f>
        <v>16.07</v>
      </c>
      <c r="E20" s="292">
        <f>ROUND(VALUE(SUBSTITUTE(実質収支比率等に係る経年分析!I$47,"▲","-")),2)</f>
        <v>15.46</v>
      </c>
      <c r="F20" s="292">
        <f>ROUND(VALUE(SUBSTITUTE(実質収支比率等に係る経年分析!J$47,"▲","-")),2)</f>
        <v>14.75</v>
      </c>
    </row>
    <row r="21" spans="1:11" x14ac:dyDescent="0.2">
      <c r="A21" s="292" t="s">
        <v>109</v>
      </c>
      <c r="B21" s="292">
        <f>IF(ISNUMBER(VALUE(SUBSTITUTE(実質収支比率等に係る経年分析!F$49,"▲","-"))),ROUND(VALUE(SUBSTITUTE(実質収支比率等に係る経年分析!F$49,"▲","-")),2),NA())</f>
        <v>-1.68</v>
      </c>
      <c r="C21" s="292">
        <f>IF(ISNUMBER(VALUE(SUBSTITUTE(実質収支比率等に係る経年分析!G$49,"▲","-"))),ROUND(VALUE(SUBSTITUTE(実質収支比率等に係る経年分析!G$49,"▲","-")),2),NA())</f>
        <v>2.08</v>
      </c>
      <c r="D21" s="292">
        <f>IF(ISNUMBER(VALUE(SUBSTITUTE(実質収支比率等に係る経年分析!H$49,"▲","-"))),ROUND(VALUE(SUBSTITUTE(実質収支比率等に係る経年分析!H$49,"▲","-")),2),NA())</f>
        <v>-1.04</v>
      </c>
      <c r="E21" s="292">
        <f>IF(ISNUMBER(VALUE(SUBSTITUTE(実質収支比率等に係る経年分析!I$49,"▲","-"))),ROUND(VALUE(SUBSTITUTE(実質収支比率等に係る経年分析!I$49,"▲","-")),2),NA())</f>
        <v>-2.52</v>
      </c>
      <c r="F21" s="292">
        <f>IF(ISNUMBER(VALUE(SUBSTITUTE(実質収支比率等に係る経年分析!J$49,"▲","-"))),ROUND(VALUE(SUBSTITUTE(実質収支比率等に係る経年分析!J$49,"▲","-")),2),NA())</f>
        <v>-2.68</v>
      </c>
    </row>
    <row r="24" spans="1:11" x14ac:dyDescent="0.2">
      <c r="A24" s="291" t="s">
        <v>98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111</v>
      </c>
      <c r="C26" s="293" t="s">
        <v>66</v>
      </c>
      <c r="D26" s="293" t="s">
        <v>111</v>
      </c>
      <c r="E26" s="293" t="s">
        <v>66</v>
      </c>
      <c r="F26" s="293" t="s">
        <v>111</v>
      </c>
      <c r="G26" s="293" t="s">
        <v>66</v>
      </c>
      <c r="H26" s="293" t="s">
        <v>111</v>
      </c>
      <c r="I26" s="293" t="s">
        <v>66</v>
      </c>
      <c r="J26" s="293" t="s">
        <v>111</v>
      </c>
      <c r="K26" s="293" t="s">
        <v>66</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0.24</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0.83</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0.55000000000000004</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0.23</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0.09</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工業用水道事業会計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0.05</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0.06</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7.0000000000000007E-2</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7.0000000000000007E-2</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0.08</v>
      </c>
    </row>
    <row r="30" spans="1:11" x14ac:dyDescent="0.2">
      <c r="A30" s="293" t="str">
        <f>IF(連結実質赤字比率に係る赤字・黒字の構成分析!C$40="",NA(),連結実質赤字比率に係る赤字・黒字の構成分析!C$40)</f>
        <v>公設合併処理浄化槽事業会計</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0.16</v>
      </c>
    </row>
    <row r="31" spans="1:11" x14ac:dyDescent="0.2">
      <c r="A31" s="293" t="str">
        <f>IF(連結実質赤字比率に係る赤字・黒字の構成分析!C$39="",NA(),連結実質赤字比率に係る赤字・黒字の構成分析!C$39)</f>
        <v>農業集落排水事業会計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0.27</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0.28000000000000003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0.32</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0.33</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0.24</v>
      </c>
    </row>
    <row r="32" spans="1:11" x14ac:dyDescent="0.2">
      <c r="A32" s="293" t="str">
        <f>IF(連結実質赤字比率に係る赤字・黒字の構成分析!C$38="",NA(),連結実質赤字比率に係る赤字・黒字の構成分析!C$38)</f>
        <v>田野病院事業会計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0.31</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0.53</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0.6</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0.66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0.61</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0.72</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2.21</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1.8</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0.83</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0.93</v>
      </c>
    </row>
    <row r="34" spans="1:16" x14ac:dyDescent="0.2">
      <c r="A34" s="293" t="str">
        <f>IF(連結実質赤字比率に係る赤字・黒字の構成分析!C$36="",NA(),連結実質赤字比率に係る赤字・黒字の構成分析!C$36)</f>
        <v>公共下水道事業会計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3.4</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3.13</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3.11</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2.88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2.63</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3.45</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5.2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4.2</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4.21</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3.92</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7.08</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6.28</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6.71</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7.96</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8.02</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112</v>
      </c>
      <c r="C41" s="294"/>
      <c r="D41" s="294" t="s">
        <v>115</v>
      </c>
      <c r="E41" s="294" t="s">
        <v>112</v>
      </c>
      <c r="F41" s="294"/>
      <c r="G41" s="294" t="s">
        <v>115</v>
      </c>
      <c r="H41" s="294" t="s">
        <v>112</v>
      </c>
      <c r="I41" s="294"/>
      <c r="J41" s="294" t="s">
        <v>115</v>
      </c>
      <c r="K41" s="294" t="s">
        <v>112</v>
      </c>
      <c r="L41" s="294"/>
      <c r="M41" s="294" t="s">
        <v>115</v>
      </c>
      <c r="N41" s="294" t="s">
        <v>112</v>
      </c>
      <c r="O41" s="294"/>
      <c r="P41" s="294" t="s">
        <v>115</v>
      </c>
    </row>
    <row r="42" spans="1:16" x14ac:dyDescent="0.2">
      <c r="A42" s="294" t="s">
        <v>116</v>
      </c>
      <c r="B42" s="294"/>
      <c r="C42" s="294"/>
      <c r="D42" s="294">
        <f>'実質公債費比率（分子）の構造'!K$52</f>
        <v>15247</v>
      </c>
      <c r="E42" s="294"/>
      <c r="F42" s="294"/>
      <c r="G42" s="294">
        <f>'実質公債費比率（分子）の構造'!L$52</f>
        <v>14771</v>
      </c>
      <c r="H42" s="294"/>
      <c r="I42" s="294"/>
      <c r="J42" s="294">
        <f>'実質公債費比率（分子）の構造'!M$52</f>
        <v>14557</v>
      </c>
      <c r="K42" s="294"/>
      <c r="L42" s="294"/>
      <c r="M42" s="294">
        <f>'実質公債費比率（分子）の構造'!N$52</f>
        <v>14382</v>
      </c>
      <c r="N42" s="294"/>
      <c r="O42" s="294"/>
      <c r="P42" s="294">
        <f>'実質公債費比率（分子）の構造'!O$52</f>
        <v>14175</v>
      </c>
    </row>
    <row r="43" spans="1:16" x14ac:dyDescent="0.2">
      <c r="A43" s="294" t="s">
        <v>43</v>
      </c>
      <c r="B43" s="294">
        <f>'実質公債費比率（分子）の構造'!K$51</f>
        <v>1</v>
      </c>
      <c r="C43" s="294"/>
      <c r="D43" s="294"/>
      <c r="E43" s="294">
        <f>'実質公債費比率（分子）の構造'!L$51</f>
        <v>1</v>
      </c>
      <c r="F43" s="294"/>
      <c r="G43" s="294"/>
      <c r="H43" s="294">
        <f>'実質公債費比率（分子）の構造'!M$51</f>
        <v>0</v>
      </c>
      <c r="I43" s="294"/>
      <c r="J43" s="294"/>
      <c r="K43" s="294">
        <f>'実質公債費比率（分子）の構造'!N$51</f>
        <v>0</v>
      </c>
      <c r="L43" s="294"/>
      <c r="M43" s="294"/>
      <c r="N43" s="294">
        <f>'実質公債費比率（分子）の構造'!O$51</f>
        <v>1</v>
      </c>
      <c r="O43" s="294"/>
      <c r="P43" s="294"/>
    </row>
    <row r="44" spans="1:16" x14ac:dyDescent="0.2">
      <c r="A44" s="294" t="s">
        <v>41</v>
      </c>
      <c r="B44" s="294">
        <f>'実質公債費比率（分子）の構造'!K$50</f>
        <v>7</v>
      </c>
      <c r="C44" s="294"/>
      <c r="D44" s="294"/>
      <c r="E44" s="294">
        <f>'実質公債費比率（分子）の構造'!L$50</f>
        <v>8</v>
      </c>
      <c r="F44" s="294"/>
      <c r="G44" s="294"/>
      <c r="H44" s="294">
        <f>'実質公債費比率（分子）の構造'!M$50</f>
        <v>7</v>
      </c>
      <c r="I44" s="294"/>
      <c r="J44" s="294"/>
      <c r="K44" s="294">
        <f>'実質公債費比率（分子）の構造'!N$50</f>
        <v>12</v>
      </c>
      <c r="L44" s="294"/>
      <c r="M44" s="294"/>
      <c r="N44" s="294">
        <f>'実質公債費比率（分子）の構造'!O$50</f>
        <v>5</v>
      </c>
      <c r="O44" s="294"/>
      <c r="P44" s="294"/>
    </row>
    <row r="45" spans="1:16" x14ac:dyDescent="0.2">
      <c r="A45" s="294" t="s">
        <v>0</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36</v>
      </c>
      <c r="B46" s="294">
        <f>'実質公債費比率（分子）の構造'!K$48</f>
        <v>2980</v>
      </c>
      <c r="C46" s="294"/>
      <c r="D46" s="294"/>
      <c r="E46" s="294">
        <f>'実質公債費比率（分子）の構造'!L$48</f>
        <v>2796</v>
      </c>
      <c r="F46" s="294"/>
      <c r="G46" s="294"/>
      <c r="H46" s="294">
        <f>'実質公債費比率（分子）の構造'!M$48</f>
        <v>3115</v>
      </c>
      <c r="I46" s="294"/>
      <c r="J46" s="294"/>
      <c r="K46" s="294">
        <f>'実質公債費比率（分子）の構造'!N$48</f>
        <v>3018</v>
      </c>
      <c r="L46" s="294"/>
      <c r="M46" s="294"/>
      <c r="N46" s="294">
        <f>'実質公債費比率（分子）の構造'!O$48</f>
        <v>2939</v>
      </c>
      <c r="O46" s="294"/>
      <c r="P46" s="294"/>
    </row>
    <row r="47" spans="1:16" x14ac:dyDescent="0.2">
      <c r="A47" s="294" t="s">
        <v>33</v>
      </c>
      <c r="B47" s="294">
        <f>'実質公債費比率（分子）の構造'!K$47</f>
        <v>61</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16809</v>
      </c>
      <c r="C49" s="294"/>
      <c r="D49" s="294"/>
      <c r="E49" s="294">
        <f>'実質公債費比率（分子）の構造'!L$45</f>
        <v>17628</v>
      </c>
      <c r="F49" s="294"/>
      <c r="G49" s="294"/>
      <c r="H49" s="294">
        <f>'実質公債費比率（分子）の構造'!M$45</f>
        <v>17477</v>
      </c>
      <c r="I49" s="294"/>
      <c r="J49" s="294"/>
      <c r="K49" s="294">
        <f>'実質公債費比率（分子）の構造'!N$45</f>
        <v>17930</v>
      </c>
      <c r="L49" s="294"/>
      <c r="M49" s="294"/>
      <c r="N49" s="294">
        <f>'実質公債費比率（分子）の構造'!O$45</f>
        <v>17896</v>
      </c>
      <c r="O49" s="294"/>
      <c r="P49" s="294"/>
    </row>
    <row r="50" spans="1:16" x14ac:dyDescent="0.2">
      <c r="A50" s="294" t="s">
        <v>54</v>
      </c>
      <c r="B50" s="294" t="e">
        <f>NA()</f>
        <v>#N/A</v>
      </c>
      <c r="C50" s="294">
        <f>IF(ISNUMBER('実質公債費比率（分子）の構造'!K$53),'実質公債費比率（分子）の構造'!K$53,NA())</f>
        <v>4611</v>
      </c>
      <c r="D50" s="294" t="e">
        <f>NA()</f>
        <v>#N/A</v>
      </c>
      <c r="E50" s="294" t="e">
        <f>NA()</f>
        <v>#N/A</v>
      </c>
      <c r="F50" s="294">
        <f>IF(ISNUMBER('実質公債費比率（分子）の構造'!L$53),'実質公債費比率（分子）の構造'!L$53,NA())</f>
        <v>5662</v>
      </c>
      <c r="G50" s="294" t="e">
        <f>NA()</f>
        <v>#N/A</v>
      </c>
      <c r="H50" s="294" t="e">
        <f>NA()</f>
        <v>#N/A</v>
      </c>
      <c r="I50" s="294">
        <f>IF(ISNUMBER('実質公債費比率（分子）の構造'!M$53),'実質公債費比率（分子）の構造'!M$53,NA())</f>
        <v>6042</v>
      </c>
      <c r="J50" s="294" t="e">
        <f>NA()</f>
        <v>#N/A</v>
      </c>
      <c r="K50" s="294" t="e">
        <f>NA()</f>
        <v>#N/A</v>
      </c>
      <c r="L50" s="294">
        <f>IF(ISNUMBER('実質公債費比率（分子）の構造'!N$53),'実質公債費比率（分子）の構造'!N$53,NA())</f>
        <v>6578</v>
      </c>
      <c r="M50" s="294" t="e">
        <f>NA()</f>
        <v>#N/A</v>
      </c>
      <c r="N50" s="294" t="e">
        <f>NA()</f>
        <v>#N/A</v>
      </c>
      <c r="O50" s="294">
        <f>IF(ISNUMBER('実質公債費比率（分子）の構造'!O$53),'実質公債費比率（分子）の構造'!O$53,NA())</f>
        <v>6666</v>
      </c>
      <c r="P50" s="294" t="e">
        <f>NA()</f>
        <v>#N/A</v>
      </c>
    </row>
    <row r="53" spans="1:16" x14ac:dyDescent="0.2">
      <c r="A53" s="291" t="s">
        <v>119</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122</v>
      </c>
      <c r="C55" s="293"/>
      <c r="D55" s="293" t="s">
        <v>125</v>
      </c>
      <c r="E55" s="293" t="s">
        <v>122</v>
      </c>
      <c r="F55" s="293"/>
      <c r="G55" s="293" t="s">
        <v>125</v>
      </c>
      <c r="H55" s="293" t="s">
        <v>122</v>
      </c>
      <c r="I55" s="293"/>
      <c r="J55" s="293" t="s">
        <v>125</v>
      </c>
      <c r="K55" s="293" t="s">
        <v>122</v>
      </c>
      <c r="L55" s="293"/>
      <c r="M55" s="293" t="s">
        <v>125</v>
      </c>
      <c r="N55" s="293" t="s">
        <v>122</v>
      </c>
      <c r="O55" s="293"/>
      <c r="P55" s="293" t="s">
        <v>125</v>
      </c>
    </row>
    <row r="56" spans="1:16" x14ac:dyDescent="0.2">
      <c r="A56" s="293" t="s">
        <v>45</v>
      </c>
      <c r="B56" s="293"/>
      <c r="C56" s="293"/>
      <c r="D56" s="293">
        <f>'将来負担比率（分子）の構造'!I$52</f>
        <v>137792</v>
      </c>
      <c r="E56" s="293"/>
      <c r="F56" s="293"/>
      <c r="G56" s="293">
        <f>'将来負担比率（分子）の構造'!J$52</f>
        <v>134097</v>
      </c>
      <c r="H56" s="293"/>
      <c r="I56" s="293"/>
      <c r="J56" s="293">
        <f>'将来負担比率（分子）の構造'!K$52</f>
        <v>128839</v>
      </c>
      <c r="K56" s="293"/>
      <c r="L56" s="293"/>
      <c r="M56" s="293">
        <f>'将来負担比率（分子）の構造'!L$52</f>
        <v>124285</v>
      </c>
      <c r="N56" s="293"/>
      <c r="O56" s="293"/>
      <c r="P56" s="293">
        <f>'将来負担比率（分子）の構造'!M$52</f>
        <v>116692</v>
      </c>
    </row>
    <row r="57" spans="1:16" x14ac:dyDescent="0.2">
      <c r="A57" s="293" t="s">
        <v>93</v>
      </c>
      <c r="B57" s="293"/>
      <c r="C57" s="293"/>
      <c r="D57" s="293">
        <f>'将来負担比率（分子）の構造'!I$51</f>
        <v>24853</v>
      </c>
      <c r="E57" s="293"/>
      <c r="F57" s="293"/>
      <c r="G57" s="293">
        <f>'将来負担比率（分子）の構造'!J$51</f>
        <v>24900</v>
      </c>
      <c r="H57" s="293"/>
      <c r="I57" s="293"/>
      <c r="J57" s="293">
        <f>'将来負担比率（分子）の構造'!K$51</f>
        <v>24452</v>
      </c>
      <c r="K57" s="293"/>
      <c r="L57" s="293"/>
      <c r="M57" s="293">
        <f>'将来負担比率（分子）の構造'!L$51</f>
        <v>25136</v>
      </c>
      <c r="N57" s="293"/>
      <c r="O57" s="293"/>
      <c r="P57" s="293">
        <f>'将来負担比率（分子）の構造'!M$51</f>
        <v>25822</v>
      </c>
    </row>
    <row r="58" spans="1:16" x14ac:dyDescent="0.2">
      <c r="A58" s="293" t="s">
        <v>91</v>
      </c>
      <c r="B58" s="293"/>
      <c r="C58" s="293"/>
      <c r="D58" s="293">
        <f>'将来負担比率（分子）の構造'!I$50</f>
        <v>32631</v>
      </c>
      <c r="E58" s="293"/>
      <c r="F58" s="293"/>
      <c r="G58" s="293">
        <f>'将来負担比率（分子）の構造'!J$50</f>
        <v>33255</v>
      </c>
      <c r="H58" s="293"/>
      <c r="I58" s="293"/>
      <c r="J58" s="293">
        <f>'将来負担比率（分子）の構造'!K$50</f>
        <v>39561</v>
      </c>
      <c r="K58" s="293"/>
      <c r="L58" s="293"/>
      <c r="M58" s="293">
        <f>'将来負担比率（分子）の構造'!L$50</f>
        <v>46217</v>
      </c>
      <c r="N58" s="293"/>
      <c r="O58" s="293"/>
      <c r="P58" s="293">
        <f>'将来負担比率（分子）の構造'!M$50</f>
        <v>43788</v>
      </c>
    </row>
    <row r="59" spans="1:16" x14ac:dyDescent="0.2">
      <c r="A59" s="293" t="s">
        <v>88</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75</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76</v>
      </c>
      <c r="B62" s="293">
        <f>'将来負担比率（分子）の構造'!I$45</f>
        <v>14692</v>
      </c>
      <c r="C62" s="293"/>
      <c r="D62" s="293"/>
      <c r="E62" s="293">
        <f>'将来負担比率（分子）の構造'!J$45</f>
        <v>14826</v>
      </c>
      <c r="F62" s="293"/>
      <c r="G62" s="293"/>
      <c r="H62" s="293">
        <f>'将来負担比率（分子）の構造'!K$45</f>
        <v>14774</v>
      </c>
      <c r="I62" s="293"/>
      <c r="J62" s="293"/>
      <c r="K62" s="293">
        <f>'将来負担比率（分子）の構造'!L$45</f>
        <v>15221</v>
      </c>
      <c r="L62" s="293"/>
      <c r="M62" s="293"/>
      <c r="N62" s="293">
        <f>'将来負担比率（分子）の構造'!M$45</f>
        <v>15627</v>
      </c>
      <c r="O62" s="293"/>
      <c r="P62" s="293"/>
    </row>
    <row r="63" spans="1:16" x14ac:dyDescent="0.2">
      <c r="A63" s="293" t="s">
        <v>74</v>
      </c>
      <c r="B63" s="293" t="str">
        <f>'将来負担比率（分子）の構造'!I$44</f>
        <v>-</v>
      </c>
      <c r="C63" s="293"/>
      <c r="D63" s="293"/>
      <c r="E63" s="293" t="str">
        <f>'将来負担比率（分子）の構造'!J$44</f>
        <v>-</v>
      </c>
      <c r="F63" s="293"/>
      <c r="G63" s="293"/>
      <c r="H63" s="293" t="str">
        <f>'将来負担比率（分子）の構造'!K$44</f>
        <v>-</v>
      </c>
      <c r="I63" s="293"/>
      <c r="J63" s="293"/>
      <c r="K63" s="293" t="str">
        <f>'将来負担比率（分子）の構造'!L$44</f>
        <v>-</v>
      </c>
      <c r="L63" s="293"/>
      <c r="M63" s="293"/>
      <c r="N63" s="293" t="str">
        <f>'将来負担比率（分子）の構造'!M$44</f>
        <v>-</v>
      </c>
      <c r="O63" s="293"/>
      <c r="P63" s="293"/>
    </row>
    <row r="64" spans="1:16" x14ac:dyDescent="0.2">
      <c r="A64" s="293" t="s">
        <v>72</v>
      </c>
      <c r="B64" s="293">
        <f>'将来負担比率（分子）の構造'!I$43</f>
        <v>36845</v>
      </c>
      <c r="C64" s="293"/>
      <c r="D64" s="293"/>
      <c r="E64" s="293">
        <f>'将来負担比率（分子）の構造'!J$43</f>
        <v>34446</v>
      </c>
      <c r="F64" s="293"/>
      <c r="G64" s="293"/>
      <c r="H64" s="293">
        <f>'将来負担比率（分子）の構造'!K$43</f>
        <v>30523</v>
      </c>
      <c r="I64" s="293"/>
      <c r="J64" s="293"/>
      <c r="K64" s="293">
        <f>'将来負担比率（分子）の構造'!L$43</f>
        <v>32022</v>
      </c>
      <c r="L64" s="293"/>
      <c r="M64" s="293"/>
      <c r="N64" s="293">
        <f>'将来負担比率（分子）の構造'!M$43</f>
        <v>31711</v>
      </c>
      <c r="O64" s="293"/>
      <c r="P64" s="293"/>
    </row>
    <row r="65" spans="1:16" x14ac:dyDescent="0.2">
      <c r="A65" s="293" t="s">
        <v>70</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58</v>
      </c>
      <c r="B66" s="293">
        <f>'将来負担比率（分子）の構造'!I$41</f>
        <v>179526</v>
      </c>
      <c r="C66" s="293"/>
      <c r="D66" s="293"/>
      <c r="E66" s="293">
        <f>'将来負担比率（分子）の構造'!J$41</f>
        <v>176670</v>
      </c>
      <c r="F66" s="293"/>
      <c r="G66" s="293"/>
      <c r="H66" s="293">
        <f>'将来負担比率（分子）の構造'!K$41</f>
        <v>171514</v>
      </c>
      <c r="I66" s="293"/>
      <c r="J66" s="293"/>
      <c r="K66" s="293">
        <f>'将来負担比率（分子）の構造'!L$41</f>
        <v>165351</v>
      </c>
      <c r="L66" s="293"/>
      <c r="M66" s="293"/>
      <c r="N66" s="293">
        <f>'将来負担比率（分子）の構造'!M$41</f>
        <v>158390</v>
      </c>
      <c r="O66" s="293"/>
      <c r="P66" s="293"/>
    </row>
    <row r="67" spans="1:16" x14ac:dyDescent="0.2">
      <c r="A67" s="293" t="s">
        <v>97</v>
      </c>
      <c r="B67" s="293" t="e">
        <f>NA()</f>
        <v>#N/A</v>
      </c>
      <c r="C67" s="293">
        <f>IF(ISNUMBER('将来負担比率（分子）の構造'!I$53),IF('将来負担比率（分子）の構造'!I$53&lt;0,0,'将来負担比率（分子）の構造'!I$53),NA())</f>
        <v>35788</v>
      </c>
      <c r="D67" s="293" t="e">
        <f>NA()</f>
        <v>#N/A</v>
      </c>
      <c r="E67" s="293" t="e">
        <f>NA()</f>
        <v>#N/A</v>
      </c>
      <c r="F67" s="293">
        <f>IF(ISNUMBER('将来負担比率（分子）の構造'!J$53),IF('将来負担比率（分子）の構造'!J$53&lt;0,0,'将来負担比率（分子）の構造'!J$53),NA())</f>
        <v>33690</v>
      </c>
      <c r="G67" s="293" t="e">
        <f>NA()</f>
        <v>#N/A</v>
      </c>
      <c r="H67" s="293" t="e">
        <f>NA()</f>
        <v>#N/A</v>
      </c>
      <c r="I67" s="293">
        <f>IF(ISNUMBER('将来負担比率（分子）の構造'!K$53),IF('将来負担比率（分子）の構造'!K$53&lt;0,0,'将来負担比率（分子）の構造'!K$53),NA())</f>
        <v>23961</v>
      </c>
      <c r="J67" s="293" t="e">
        <f>NA()</f>
        <v>#N/A</v>
      </c>
      <c r="K67" s="293" t="e">
        <f>NA()</f>
        <v>#N/A</v>
      </c>
      <c r="L67" s="293">
        <f>IF(ISNUMBER('将来負担比率（分子）の構造'!L$53),IF('将来負担比率（分子）の構造'!L$53&lt;0,0,'将来負担比率（分子）の構造'!L$53),NA())</f>
        <v>16956</v>
      </c>
      <c r="M67" s="293" t="e">
        <f>NA()</f>
        <v>#N/A</v>
      </c>
      <c r="N67" s="293" t="e">
        <f>NA()</f>
        <v>#N/A</v>
      </c>
      <c r="O67" s="293">
        <f>IF(ISNUMBER('将来負担比率（分子）の構造'!M$53),IF('将来負担比率（分子）の構造'!M$53&lt;0,0,'将来負担比率（分子）の構造'!M$53),NA())</f>
        <v>19425</v>
      </c>
      <c r="P67" s="293" t="e">
        <f>NA()</f>
        <v>#N/A</v>
      </c>
    </row>
    <row r="70" spans="1:16" x14ac:dyDescent="0.2">
      <c r="A70" s="296" t="s">
        <v>126</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127</v>
      </c>
      <c r="B72" s="297">
        <f>基金残高に係る経年分析!F55</f>
        <v>14703</v>
      </c>
      <c r="C72" s="297">
        <f>基金残高に係る経年分析!G55</f>
        <v>14320</v>
      </c>
      <c r="D72" s="297">
        <f>基金残高に係る経年分析!H55</f>
        <v>13967</v>
      </c>
    </row>
    <row r="73" spans="1:16" x14ac:dyDescent="0.2">
      <c r="A73" s="295" t="s">
        <v>128</v>
      </c>
      <c r="B73" s="297">
        <f>基金残高に係る経年分析!F56</f>
        <v>7607</v>
      </c>
      <c r="C73" s="297">
        <f>基金残高に係る経年分析!G56</f>
        <v>3396</v>
      </c>
      <c r="D73" s="297">
        <f>基金残高に係る経年分析!H56</f>
        <v>3299</v>
      </c>
    </row>
    <row r="74" spans="1:16" x14ac:dyDescent="0.2">
      <c r="A74" s="295" t="s">
        <v>130</v>
      </c>
      <c r="B74" s="297">
        <f>基金残高に係る経年分析!F57</f>
        <v>16374</v>
      </c>
      <c r="C74" s="297">
        <f>基金残高に係る経年分析!G57</f>
        <v>19561</v>
      </c>
      <c r="D74" s="297">
        <f>基金残高に係る経年分析!H57</f>
        <v>23616</v>
      </c>
    </row>
  </sheetData>
  <sheetProtection algorithmName="SHA-512" hashValue="PSqroWBSXIieF6Mh/Vi2ertYkU2f3eLiT4irRVgpI02o8Yfc9x0XjZ9TAw8Knd7NtpIpLOzcWHEkiQ1q4gRbEw==" saltValue="QpSzGCwKgSvDsn8144pDz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竹田 善彦</cp:lastModifiedBy>
  <cp:lastPrinted>2026-03-13T00:17:36Z</cp:lastPrinted>
  <dcterms:created xsi:type="dcterms:W3CDTF">2026-02-23T09:45:18Z</dcterms:created>
  <dcterms:modified xsi:type="dcterms:W3CDTF">2026-09-17T06:12:35Z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2026-03-12T08:41:00Z</vt:filetime>
  </property>
</Properties>
</file>