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SHICHOSON-ZAI\disk1\03-04 【決　算】財政状況資料集(H24～)\財政状況資料集(R06年度決算分)\03提出（市町村→県）\2回目（結合後）\"/>
    </mc:Choice>
  </mc:AlternateContent>
  <xr:revisionPtr revIDLastSave="0" documentId="13_ncr:1_{90B4253B-D9A6-4B6B-8E36-6FF0880CF7AD}" xr6:coauthVersionLast="47" xr6:coauthVersionMax="47" xr10:uidLastSave="{00000000-0000-0000-0000-000000000000}"/>
  <bookViews>
    <workbookView xWindow="-28920" yWindow="1695" windowWidth="29040" windowHeight="15720" tabRatio="892" firstSheet="10"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s="1"/>
  <c r="BE43" i="10"/>
  <c r="AM43" i="10"/>
  <c r="U43" i="10"/>
  <c r="E43" i="10"/>
  <c r="C43" i="10" s="1"/>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E39" i="10"/>
  <c r="AO39" i="10"/>
  <c r="U39" i="10"/>
  <c r="E39" i="10"/>
  <c r="C39" i="10"/>
  <c r="DG38" i="10"/>
  <c r="CQ38" i="10"/>
  <c r="CO38" i="10"/>
  <c r="BY38" i="10"/>
  <c r="BE38" i="10"/>
  <c r="AO38" i="10"/>
  <c r="U38" i="10"/>
  <c r="E38" i="10"/>
  <c r="C38" i="10"/>
  <c r="DG37" i="10"/>
  <c r="CQ37" i="10"/>
  <c r="BY37" i="10"/>
  <c r="BE37" i="10"/>
  <c r="AO37" i="10"/>
  <c r="U37" i="10"/>
  <c r="E37" i="10"/>
  <c r="C37" i="10"/>
  <c r="DG36" i="10"/>
  <c r="CQ36" i="10"/>
  <c r="BY36" i="10"/>
  <c r="BE36" i="10"/>
  <c r="AO36" i="10"/>
  <c r="W36" i="10"/>
  <c r="E36" i="10"/>
  <c r="C36" i="10"/>
  <c r="DG35" i="10"/>
  <c r="CQ35" i="10"/>
  <c r="BY35" i="10"/>
  <c r="BE35" i="10"/>
  <c r="AO35" i="10"/>
  <c r="W35" i="10"/>
  <c r="E35" i="10"/>
  <c r="C35" i="10"/>
  <c r="DG34" i="10"/>
  <c r="CQ34" i="10"/>
  <c r="BY34" i="10"/>
  <c r="BG34" i="10"/>
  <c r="AO34" i="10"/>
  <c r="W34" i="10"/>
  <c r="E34" i="10"/>
  <c r="C34" i="10"/>
  <c r="U34" i="10" l="1"/>
  <c r="U35" i="10" s="1"/>
  <c r="U36" i="10" s="1"/>
  <c r="AM34" i="10" l="1"/>
  <c r="AM35" i="10" l="1"/>
  <c r="AM36" i="10" s="1"/>
  <c r="AM37" i="10" s="1"/>
  <c r="AM38" i="10" s="1"/>
  <c r="AM39" i="10" s="1"/>
  <c r="BE34" i="10"/>
  <c r="BW34" i="10"/>
  <c r="BW35" i="10" s="1"/>
  <c r="BW36" i="10" s="1"/>
  <c r="BW37" i="10" s="1"/>
  <c r="BW38" i="10" s="1"/>
  <c r="BW39" i="10" s="1"/>
  <c r="CO34" i="10"/>
  <c r="CO35" i="10" s="1"/>
  <c r="CO36" i="10" s="1"/>
  <c r="CO37" i="10" s="1"/>
</calcChain>
</file>

<file path=xl/sharedStrings.xml><?xml version="1.0" encoding="utf-8"?>
<sst xmlns="http://schemas.openxmlformats.org/spreadsheetml/2006/main" count="1135" uniqueCount="553">
  <si>
    <t>標準財政規模比（％）</t>
  </si>
  <si>
    <t>※ 減債基金積立不足算定額=(C)×(１－(D)/(E))</t>
  </si>
  <si>
    <t>組合等負担等見込額</t>
  </si>
  <si>
    <t>区分</t>
    <rPh sb="0" eb="2">
      <t>クブン</t>
    </rPh>
    <phoneticPr fontId="5"/>
  </si>
  <si>
    <t>連結実質赤字額</t>
  </si>
  <si>
    <t>年度</t>
    <rPh sb="0" eb="2">
      <t>ネンド</t>
    </rPh>
    <phoneticPr fontId="5"/>
  </si>
  <si>
    <t>財政調整基金残高</t>
    <rPh sb="0" eb="2">
      <t>ザイセイ</t>
    </rPh>
    <rPh sb="2" eb="4">
      <t>チョウセイ</t>
    </rPh>
    <rPh sb="4" eb="6">
      <t>キキン</t>
    </rPh>
    <rPh sb="6" eb="8">
      <t>ザンダカ</t>
    </rPh>
    <phoneticPr fontId="5"/>
  </si>
  <si>
    <t>公営企業債等繰入見込額</t>
  </si>
  <si>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</si>
  <si>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</si>
  <si>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</si>
  <si>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　　特別土地保有税</t>
  </si>
  <si>
    <t>資金不足
比率</t>
    <rPh sb="0" eb="2">
      <t>シキン</t>
    </rPh>
    <rPh sb="2" eb="4">
      <t>フソク</t>
    </rPh>
    <rPh sb="5" eb="7">
      <t>ヒリツ</t>
    </rPh>
    <phoneticPr fontId="5"/>
  </si>
  <si>
    <t>（百万円）</t>
    <rPh sb="1" eb="2">
      <t>ヒャク</t>
    </rPh>
    <rPh sb="2" eb="4">
      <t>マンエン</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</si>
  <si>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3"/>
  </si>
  <si>
    <t>分子の構造</t>
    <rPh sb="0" eb="2">
      <t>ブンシ</t>
    </rPh>
    <rPh sb="3" eb="5">
      <t>コウゾウ</t>
    </rPh>
    <phoneticPr fontId="5"/>
  </si>
  <si>
    <t>元利償還金等</t>
    <rPh sb="0" eb="2">
      <t>ガンリ</t>
    </rPh>
    <rPh sb="2" eb="5">
      <t>ショウカンキン</t>
    </rPh>
    <rPh sb="5" eb="6">
      <t>トウ</t>
    </rPh>
    <phoneticPr fontId="5"/>
  </si>
  <si>
    <t>減債基金</t>
    <rPh sb="0" eb="2">
      <t>ゲンサイ</t>
    </rPh>
    <rPh sb="2" eb="4">
      <t>キキン</t>
    </rPh>
    <phoneticPr fontId="5"/>
  </si>
  <si>
    <t>連結実質赤字比率に係る赤字・黒字の構成分析</t>
  </si>
  <si>
    <t>元利償還金等(A)</t>
  </si>
  <si>
    <t>公営企業債の元利償還金に対する繰入金</t>
  </si>
  <si>
    <t>収入済額</t>
    <rPh sb="0" eb="2">
      <t>シュウニュウ</t>
    </rPh>
    <rPh sb="2" eb="3">
      <t>スミ</t>
    </rPh>
    <rPh sb="3" eb="4">
      <t>ガク</t>
    </rPh>
    <phoneticPr fontId="5"/>
  </si>
  <si>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</si>
  <si>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元利償還金</t>
  </si>
  <si>
    <t>減債基金積立不足算定額※2</t>
  </si>
  <si>
    <t>満期一括償還地方債に係る年度割相当額</t>
  </si>
  <si>
    <t>組合等連結実質赤字額負担見込額</t>
  </si>
  <si>
    <t>組合等が起こした地方債の元利償還金に対する負担金等</t>
  </si>
  <si>
    <t>法適用企業</t>
  </si>
  <si>
    <t>債務負担行為に基づく支出額</t>
  </si>
  <si>
    <t>一時借入金の利子</t>
  </si>
  <si>
    <t>地方債
現在高</t>
  </si>
  <si>
    <t>実質単年度収支</t>
    <rPh sb="0" eb="2">
      <t>ジッシツ</t>
    </rPh>
    <rPh sb="2" eb="5">
      <t>タンネンド</t>
    </rPh>
    <rPh sb="5" eb="7">
      <t>シュウシ</t>
    </rPh>
    <phoneticPr fontId="35"/>
  </si>
  <si>
    <t>-</t>
  </si>
  <si>
    <t>基準財政需要額算入見込額</t>
  </si>
  <si>
    <t>算入公債費等(B)</t>
  </si>
  <si>
    <t>連結実質赤字額</t>
    <rPh sb="0" eb="2">
      <t>レンケツ</t>
    </rPh>
    <rPh sb="2" eb="4">
      <t>ジッシツ</t>
    </rPh>
    <rPh sb="4" eb="7">
      <t>アカジガク</t>
    </rPh>
    <phoneticPr fontId="5"/>
  </si>
  <si>
    <t>黒字額</t>
    <rPh sb="0" eb="2">
      <t>クロジ</t>
    </rPh>
    <rPh sb="2" eb="3">
      <t>ガク</t>
    </rPh>
    <phoneticPr fontId="35"/>
  </si>
  <si>
    <t>保険給付費</t>
  </si>
  <si>
    <t>分担金・負担金</t>
  </si>
  <si>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</si>
  <si>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t>
  </si>
  <si>
    <t>(A)－(B)</t>
  </si>
  <si>
    <t>実質公債費比率の分子</t>
  </si>
  <si>
    <t>普通建設事業費</t>
    <rPh sb="0" eb="2">
      <t>フツウ</t>
    </rPh>
    <rPh sb="2" eb="4">
      <t>ケンセツ</t>
    </rPh>
    <rPh sb="4" eb="7">
      <t>ジギョウヒ</t>
    </rPh>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</si>
  <si>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</si>
  <si>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公債費負担比率</t>
    <rPh sb="0" eb="3">
      <t>コウサイヒ</t>
    </rPh>
    <rPh sb="3" eb="5">
      <t>フタン</t>
    </rPh>
    <rPh sb="5" eb="7">
      <t>ヒリツ</t>
    </rPh>
    <phoneticPr fontId="5"/>
  </si>
  <si>
    <t>　法定外普通税</t>
  </si>
  <si>
    <t>（参考）</t>
    <rPh sb="1" eb="3">
      <t>サンコウ</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</si>
  <si>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</si>
  <si>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（百万円）</t>
  </si>
  <si>
    <t>R06</t>
  </si>
  <si>
    <t>財政調整基金</t>
    <rPh sb="0" eb="2">
      <t>ザイセイ</t>
    </rPh>
    <rPh sb="2" eb="4">
      <t>チョウセイ</t>
    </rPh>
    <rPh sb="4" eb="6">
      <t>キキン</t>
    </rPh>
    <phoneticPr fontId="5"/>
  </si>
  <si>
    <t>(Ｄ)</t>
  </si>
  <si>
    <t>令和6年度(千円)</t>
    <rPh sb="0" eb="2">
      <t>レイワ</t>
    </rPh>
    <rPh sb="3" eb="5">
      <t>ネンド</t>
    </rPh>
    <rPh sb="6" eb="8">
      <t>センエン</t>
    </rPh>
    <phoneticPr fontId="5"/>
  </si>
  <si>
    <t xml:space="preserve"> R05</t>
  </si>
  <si>
    <t>減債基金
積立状況等（注）</t>
    <rPh sb="0" eb="2">
      <t>ゲンサイ</t>
    </rPh>
    <rPh sb="2" eb="4">
      <t>キキン</t>
    </rPh>
    <rPh sb="5" eb="7">
      <t>ツミタテ</t>
    </rPh>
    <rPh sb="7" eb="9">
      <t>ジョウキョウ</t>
    </rPh>
    <rPh sb="9" eb="10">
      <t>トウ</t>
    </rPh>
    <rPh sb="10" eb="13">
      <t>チュウ</t>
    </rPh>
    <phoneticPr fontId="5"/>
  </si>
  <si>
    <t>第3次</t>
    <rPh sb="0" eb="1">
      <t>ダイ</t>
    </rPh>
    <rPh sb="2" eb="3">
      <t>ジ</t>
    </rPh>
    <phoneticPr fontId="5"/>
  </si>
  <si>
    <t>満期一括償還地方債に係る実質償還額又は理論償還額のいずれか少ない額(C)</t>
  </si>
  <si>
    <t>森林総合研究所等が行う事業に係るもの</t>
  </si>
  <si>
    <t>前年度末減債基金残高(D)</t>
  </si>
  <si>
    <t>公債費</t>
  </si>
  <si>
    <t>地方公務員等共済組合に係るもの</t>
    <rPh sb="0" eb="2">
      <t>チホウ</t>
    </rPh>
    <rPh sb="2" eb="5">
      <t>コウムイン</t>
    </rPh>
    <rPh sb="5" eb="6">
      <t>トウ</t>
    </rPh>
    <rPh sb="6" eb="8">
      <t>キョウサイ</t>
    </rPh>
    <rPh sb="8" eb="10">
      <t>クミアイ</t>
    </rPh>
    <rPh sb="11" eb="12">
      <t>カカ</t>
    </rPh>
    <phoneticPr fontId="5"/>
  </si>
  <si>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</si>
  <si>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首都</t>
    <rPh sb="0" eb="2">
      <t>シュト</t>
    </rPh>
    <phoneticPr fontId="5"/>
  </si>
  <si>
    <t>将来負担額(A)</t>
  </si>
  <si>
    <t>一般会計等に係る地方債の現在高</t>
  </si>
  <si>
    <t>充当可能基金</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</si>
  <si>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</si>
  <si>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債務負担行為に基づく支出予定額</t>
  </si>
  <si>
    <t>退職手当負担見込額</t>
  </si>
  <si>
    <t>(一般財源計)</t>
  </si>
  <si>
    <t>設立法人等の負債額等負担見込額</t>
  </si>
  <si>
    <t>公営企業会計等</t>
    <rPh sb="0" eb="2">
      <t>コウエイ</t>
    </rPh>
    <rPh sb="2" eb="4">
      <t>キギョウ</t>
    </rPh>
    <rPh sb="4" eb="6">
      <t>カイケイ</t>
    </rPh>
    <rPh sb="6" eb="7">
      <t>トウ</t>
    </rPh>
    <phoneticPr fontId="5"/>
  </si>
  <si>
    <t>地方税</t>
  </si>
  <si>
    <t>歳出合計</t>
  </si>
  <si>
    <t>うち、健全化法施行規則附則第三条に係る負担見込額</t>
  </si>
  <si>
    <t>地方税の状況（単位 千円・％）</t>
    <rPh sb="0" eb="2">
      <t>チホウ</t>
    </rPh>
    <rPh sb="2" eb="3">
      <t>ゼイ</t>
    </rPh>
    <rPh sb="4" eb="6">
      <t>ジョウキョウ</t>
    </rPh>
    <rPh sb="7" eb="9">
      <t>タンイ</t>
    </rPh>
    <rPh sb="10" eb="12">
      <t>センエン</t>
    </rPh>
    <phoneticPr fontId="5"/>
  </si>
  <si>
    <t>地方債現在高</t>
  </si>
  <si>
    <t>(Ｃ)</t>
  </si>
  <si>
    <t>当該団体(円)</t>
  </si>
  <si>
    <t>人口密度 (人/k㎡)</t>
    <rPh sb="0" eb="2">
      <t>ジンコウ</t>
    </rPh>
    <rPh sb="2" eb="4">
      <t>ミツド</t>
    </rPh>
    <phoneticPr fontId="5"/>
  </si>
  <si>
    <t>財政再生基準</t>
  </si>
  <si>
    <t>充当可能財源等(B)</t>
  </si>
  <si>
    <t>定数</t>
    <rPh sb="0" eb="2">
      <t>テイスウ</t>
    </rPh>
    <phoneticPr fontId="5"/>
  </si>
  <si>
    <t>連結実質赤字比率</t>
    <rPh sb="0" eb="2">
      <t>レンケツ</t>
    </rPh>
    <rPh sb="2" eb="4">
      <t>ジッシツ</t>
    </rPh>
    <rPh sb="4" eb="6">
      <t>アカジ</t>
    </rPh>
    <rPh sb="6" eb="8">
      <t>ヒリツ</t>
    </rPh>
    <phoneticPr fontId="37"/>
  </si>
  <si>
    <t>充当可能特定歳入</t>
  </si>
  <si>
    <t>算入公債費等</t>
    <rPh sb="0" eb="2">
      <t>サンニュウ</t>
    </rPh>
    <rPh sb="2" eb="6">
      <t>コウサイヒトウ</t>
    </rPh>
    <phoneticPr fontId="35"/>
  </si>
  <si>
    <t>土地開発公社に係る将来負担額</t>
    <rPh sb="0" eb="2">
      <t>トチ</t>
    </rPh>
    <rPh sb="2" eb="4">
      <t>カイハツ</t>
    </rPh>
    <rPh sb="4" eb="6">
      <t>コウシャ</t>
    </rPh>
    <rPh sb="7" eb="8">
      <t>カカ</t>
    </rPh>
    <rPh sb="9" eb="11">
      <t>ショウライ</t>
    </rPh>
    <rPh sb="11" eb="14">
      <t>フタンガク</t>
    </rPh>
    <phoneticPr fontId="34"/>
  </si>
  <si>
    <t>将来負担比率の分子</t>
  </si>
  <si>
    <t>合計</t>
    <rPh sb="0" eb="2">
      <t>ゴウケイ</t>
    </rPh>
    <phoneticPr fontId="5"/>
  </si>
  <si>
    <t>算入公債費等の額</t>
    <rPh sb="0" eb="2">
      <t>サンニュウ</t>
    </rPh>
    <rPh sb="2" eb="4">
      <t>コウサイ</t>
    </rPh>
    <rPh sb="4" eb="5">
      <t>ヒ</t>
    </rPh>
    <rPh sb="5" eb="6">
      <t>トウ</t>
    </rPh>
    <rPh sb="7" eb="8">
      <t>ガク</t>
    </rPh>
    <phoneticPr fontId="5"/>
  </si>
  <si>
    <t>（百万円）</t>
    <rPh sb="1" eb="4">
      <t>ヒャクマンエン</t>
    </rPh>
    <phoneticPr fontId="5"/>
  </si>
  <si>
    <t>　実質公債費比率</t>
    <rPh sb="1" eb="3">
      <t>ジッシツ</t>
    </rPh>
    <rPh sb="3" eb="6">
      <t>コウサイヒ</t>
    </rPh>
    <rPh sb="6" eb="8">
      <t>ヒリツ</t>
    </rPh>
    <phoneticPr fontId="5"/>
  </si>
  <si>
    <t>当該団体
からの
出資金</t>
  </si>
  <si>
    <t>その他特定目的基金</t>
    <rPh sb="2" eb="3">
      <t>タ</t>
    </rPh>
    <rPh sb="3" eb="5">
      <t>トクテイ</t>
    </rPh>
    <rPh sb="5" eb="7">
      <t>モクテキ</t>
    </rPh>
    <rPh sb="7" eb="9">
      <t>キキン</t>
    </rPh>
    <phoneticPr fontId="5"/>
  </si>
  <si>
    <t>類似団体内平均(円)</t>
    <rPh sb="0" eb="2">
      <t>ルイジ</t>
    </rPh>
    <rPh sb="2" eb="4">
      <t>ダンタイ</t>
    </rPh>
    <phoneticPr fontId="5"/>
  </si>
  <si>
    <t>基金残高合計</t>
    <rPh sb="0" eb="2">
      <t>キキン</t>
    </rPh>
    <rPh sb="2" eb="4">
      <t>ザンダカ</t>
    </rPh>
    <rPh sb="4" eb="6">
      <t>ゴウケイ</t>
    </rPh>
    <phoneticPr fontId="5"/>
  </si>
  <si>
    <t>実質収支比率等に係る経年分析</t>
  </si>
  <si>
    <t>実質収支額</t>
  </si>
  <si>
    <t>財政調整基金残高</t>
  </si>
  <si>
    <t>赤字額</t>
    <rPh sb="0" eb="2">
      <t>アカジ</t>
    </rPh>
    <rPh sb="2" eb="3">
      <t>ガク</t>
    </rPh>
    <phoneticPr fontId="35"/>
  </si>
  <si>
    <t>債務負担行為</t>
    <rPh sb="0" eb="2">
      <t>サイム</t>
    </rPh>
    <rPh sb="2" eb="4">
      <t>フタン</t>
    </rPh>
    <rPh sb="4" eb="6">
      <t>コウイ</t>
    </rPh>
    <phoneticPr fontId="5"/>
  </si>
  <si>
    <t>実質公債費比率（分子）の構造</t>
  </si>
  <si>
    <t>算入公債費等</t>
    <rPh sb="0" eb="2">
      <t>サンニュウ</t>
    </rPh>
    <rPh sb="2" eb="6">
      <t>コウサイヒトウ</t>
    </rPh>
    <phoneticPr fontId="5"/>
  </si>
  <si>
    <t>減債基金積立不足算定額</t>
  </si>
  <si>
    <t>法非適用企業</t>
  </si>
  <si>
    <t>将来負担比率（分子）の構造</t>
  </si>
  <si>
    <t>・計</t>
  </si>
  <si>
    <t>将来負担額</t>
    <rPh sb="0" eb="2">
      <t>ショウライ</t>
    </rPh>
    <rPh sb="2" eb="4">
      <t>フタン</t>
    </rPh>
    <rPh sb="4" eb="5">
      <t>ガク</t>
    </rPh>
    <phoneticPr fontId="5"/>
  </si>
  <si>
    <t>日南まちづくり</t>
    <rPh sb="0" eb="2">
      <t>ニチナン</t>
    </rPh>
    <phoneticPr fontId="38"/>
  </si>
  <si>
    <t>充当可能財源等</t>
    <rPh sb="0" eb="2">
      <t>ジュウトウ</t>
    </rPh>
    <rPh sb="2" eb="4">
      <t>カノウ</t>
    </rPh>
    <rPh sb="4" eb="6">
      <t>ザイゲン</t>
    </rPh>
    <rPh sb="6" eb="7">
      <t>トウ</t>
    </rPh>
    <phoneticPr fontId="5"/>
  </si>
  <si>
    <t>　　水利地益税等</t>
  </si>
  <si>
    <t>基金残高に係る経年分析</t>
  </si>
  <si>
    <t>財政調整基金</t>
  </si>
  <si>
    <t>　うち臨時財政対策債</t>
  </si>
  <si>
    <t>繰越金</t>
  </si>
  <si>
    <t>日南市後期高齢者医療特別会計</t>
  </si>
  <si>
    <t>減債基金</t>
  </si>
  <si>
    <t>その他特定目的基金</t>
  </si>
  <si>
    <t>令和6年度　財政状況資料集</t>
  </si>
  <si>
    <t>総括表（市町村）</t>
    <rPh sb="0" eb="2">
      <t>ソウカツ</t>
    </rPh>
    <rPh sb="2" eb="3">
      <t>ヒョウ</t>
    </rPh>
    <rPh sb="4" eb="7">
      <t>シチョウソン</t>
    </rPh>
    <phoneticPr fontId="5"/>
  </si>
  <si>
    <t>都道府県名</t>
  </si>
  <si>
    <t>ドリームランドはまゆう</t>
  </si>
  <si>
    <t>内訳</t>
    <rPh sb="0" eb="2">
      <t>ウチワケ</t>
    </rPh>
    <phoneticPr fontId="34"/>
  </si>
  <si>
    <t>宮崎県</t>
  </si>
  <si>
    <t>市町村類型</t>
  </si>
  <si>
    <t>Ⅱ－１</t>
  </si>
  <si>
    <t>指定団体等の指定状況</t>
  </si>
  <si>
    <t>　　事業所税</t>
  </si>
  <si>
    <t>合計</t>
  </si>
  <si>
    <t>R04</t>
  </si>
  <si>
    <t>令和5年度(千円)</t>
    <rPh sb="0" eb="2">
      <t>レイワ</t>
    </rPh>
    <rPh sb="4" eb="5">
      <t>ド</t>
    </rPh>
    <rPh sb="6" eb="8">
      <t>センエン</t>
    </rPh>
    <phoneticPr fontId="5"/>
  </si>
  <si>
    <t>令和6年度(千円･％)</t>
    <rPh sb="0" eb="2">
      <t>レイワ</t>
    </rPh>
    <rPh sb="3" eb="5">
      <t>ネンド</t>
    </rPh>
    <rPh sb="6" eb="8">
      <t>センエン</t>
    </rPh>
    <phoneticPr fontId="5"/>
  </si>
  <si>
    <t>当該団体（円）</t>
    <rPh sb="0" eb="2">
      <t>トウガイ</t>
    </rPh>
    <rPh sb="2" eb="4">
      <t>ダンタイ</t>
    </rPh>
    <rPh sb="5" eb="6">
      <t>エン</t>
    </rPh>
    <phoneticPr fontId="5"/>
  </si>
  <si>
    <t>※5：産業構造の比率は、分母を就業人口総数とし、分類不能の産業を除いて算出。</t>
  </si>
  <si>
    <t>日南市介護保険特別会計</t>
  </si>
  <si>
    <t>令和5年度(千円･％)</t>
    <rPh sb="0" eb="2">
      <t>レイワ</t>
    </rPh>
    <rPh sb="4" eb="5">
      <t>ド</t>
    </rPh>
    <rPh sb="6" eb="8">
      <t>センエン</t>
    </rPh>
    <phoneticPr fontId="5"/>
  </si>
  <si>
    <t>歳入総額</t>
  </si>
  <si>
    <t>手数料</t>
  </si>
  <si>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</si>
  <si>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</si>
  <si>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</si>
  <si>
    <t>歳出総額</t>
  </si>
  <si>
    <t>歳出の状況（単位 千円・％）</t>
  </si>
  <si>
    <t>類似団体平均(円)</t>
    <rPh sb="0" eb="2">
      <t>ルイジ</t>
    </rPh>
    <rPh sb="2" eb="4">
      <t>ダンタイ</t>
    </rPh>
    <rPh sb="4" eb="6">
      <t>ヘイキン</t>
    </rPh>
    <rPh sb="7" eb="8">
      <t>エン</t>
    </rPh>
    <phoneticPr fontId="5"/>
  </si>
  <si>
    <t>経常収支比率</t>
    <rPh sb="0" eb="2">
      <t>ケイジョウ</t>
    </rPh>
    <rPh sb="2" eb="4">
      <t>シュウシ</t>
    </rPh>
    <rPh sb="4" eb="6">
      <t>ヒリツ</t>
    </rPh>
    <phoneticPr fontId="5"/>
  </si>
  <si>
    <t>市町村名</t>
    <rPh sb="0" eb="3">
      <t>シチョウソン</t>
    </rPh>
    <rPh sb="3" eb="4">
      <t>メイ</t>
    </rPh>
    <phoneticPr fontId="5"/>
  </si>
  <si>
    <t>日南市</t>
  </si>
  <si>
    <t>地方交付税種地</t>
    <rPh sb="0" eb="2">
      <t>チホウ</t>
    </rPh>
    <rPh sb="2" eb="5">
      <t>コウフゼイ</t>
    </rPh>
    <rPh sb="5" eb="6">
      <t>シュ</t>
    </rPh>
    <rPh sb="6" eb="7">
      <t>チ</t>
    </rPh>
    <phoneticPr fontId="5"/>
  </si>
  <si>
    <t>上水道</t>
  </si>
  <si>
    <t>1-2</t>
  </si>
  <si>
    <t>財源超過</t>
    <rPh sb="0" eb="2">
      <t>ザイゲン</t>
    </rPh>
    <rPh sb="2" eb="4">
      <t>チョウカ</t>
    </rPh>
    <phoneticPr fontId="5"/>
  </si>
  <si>
    <t>人口１人当たり決算額</t>
    <rPh sb="0" eb="2">
      <t>ジンコウ</t>
    </rPh>
    <rPh sb="2" eb="4">
      <t>ヒトリ</t>
    </rPh>
    <rPh sb="4" eb="5">
      <t>ア</t>
    </rPh>
    <rPh sb="7" eb="10">
      <t>ケッサンガク</t>
    </rPh>
    <phoneticPr fontId="5"/>
  </si>
  <si>
    <t>議会議長</t>
    <rPh sb="0" eb="2">
      <t>ギカイ</t>
    </rPh>
    <rPh sb="2" eb="4">
      <t>ギチョウ</t>
    </rPh>
    <phoneticPr fontId="5"/>
  </si>
  <si>
    <t>歳入歳出差引</t>
  </si>
  <si>
    <t>区分</t>
  </si>
  <si>
    <t>(A)のうち普通建設事業費</t>
    <rPh sb="6" eb="8">
      <t>フツウ</t>
    </rPh>
    <rPh sb="8" eb="10">
      <t>ケンセツ</t>
    </rPh>
    <rPh sb="10" eb="13">
      <t>ジギョウヒ</t>
    </rPh>
    <phoneticPr fontId="5"/>
  </si>
  <si>
    <t>公営事業等への繰出</t>
    <rPh sb="0" eb="2">
      <t>コウエイ</t>
    </rPh>
    <rPh sb="2" eb="4">
      <t>ジギョウ</t>
    </rPh>
    <rPh sb="4" eb="5">
      <t>トウ</t>
    </rPh>
    <rPh sb="7" eb="9">
      <t>クリダ</t>
    </rPh>
    <phoneticPr fontId="5"/>
  </si>
  <si>
    <t>　　(※1)</t>
  </si>
  <si>
    <t>翌年度に繰越すべき財源</t>
  </si>
  <si>
    <t>標準財政規模</t>
    <rPh sb="0" eb="2">
      <t>ヒョウジュン</t>
    </rPh>
    <rPh sb="2" eb="4">
      <t>ザイセイ</t>
    </rPh>
    <rPh sb="4" eb="6">
      <t>キボ</t>
    </rPh>
    <phoneticPr fontId="5"/>
  </si>
  <si>
    <t>純損益
（形式収支）</t>
  </si>
  <si>
    <t>面積 (k㎡)</t>
    <rPh sb="0" eb="2">
      <t>メンセキ</t>
    </rPh>
    <phoneticPr fontId="5"/>
  </si>
  <si>
    <t>近畿</t>
    <rPh sb="0" eb="2">
      <t>キンキ</t>
    </rPh>
    <phoneticPr fontId="5"/>
  </si>
  <si>
    <t>収益事業収入</t>
  </si>
  <si>
    <t>　公債費</t>
  </si>
  <si>
    <t>実質収支</t>
  </si>
  <si>
    <t>引き受けた債務の履行に係るもの</t>
    <rPh sb="0" eb="1">
      <t>ヒ</t>
    </rPh>
    <rPh sb="2" eb="3">
      <t>ウ</t>
    </rPh>
    <rPh sb="5" eb="7">
      <t>サイム</t>
    </rPh>
    <rPh sb="8" eb="10">
      <t>リコウ</t>
    </rPh>
    <rPh sb="11" eb="12">
      <t>カカ</t>
    </rPh>
    <phoneticPr fontId="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</si>
  <si>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</si>
  <si>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</si>
  <si>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</si>
  <si>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t>積立金
現在高</t>
    <rPh sb="4" eb="7">
      <t>ゲンザイダカ</t>
    </rPh>
    <phoneticPr fontId="38"/>
  </si>
  <si>
    <t>決算額</t>
    <rPh sb="0" eb="2">
      <t>ケッサン</t>
    </rPh>
    <rPh sb="2" eb="3">
      <t>ガク</t>
    </rPh>
    <phoneticPr fontId="5"/>
  </si>
  <si>
    <r>
      <t>産業構造</t>
    </r>
    <r>
      <rPr>
        <sz val="9"/>
        <color indexed="8"/>
        <rFont val="ＭＳ ゴシック"/>
        <family val="3"/>
        <charset val="128"/>
      </rPr>
      <t xml:space="preserve"> (※5)</t>
    </r>
    <rPh sb="0" eb="2">
      <t>サンギョウ</t>
    </rPh>
    <rPh sb="2" eb="4">
      <t>コウゾウ</t>
    </rPh>
    <phoneticPr fontId="5"/>
  </si>
  <si>
    <t>普通税</t>
    <rPh sb="0" eb="2">
      <t>フツウ</t>
    </rPh>
    <rPh sb="2" eb="3">
      <t>ゼイ</t>
    </rPh>
    <phoneticPr fontId="39"/>
  </si>
  <si>
    <t>日南市国民健康保険特別会計</t>
  </si>
  <si>
    <t>ラスパイレス指数</t>
    <rPh sb="6" eb="8">
      <t>シスウ</t>
    </rPh>
    <phoneticPr fontId="5"/>
  </si>
  <si>
    <t>　　都市計画税</t>
  </si>
  <si>
    <t>中部</t>
    <rPh sb="0" eb="2">
      <t>チュウブ</t>
    </rPh>
    <phoneticPr fontId="5"/>
  </si>
  <si>
    <t>単年度収支</t>
  </si>
  <si>
    <t>衛生費</t>
  </si>
  <si>
    <t>平成27年国調(人)</t>
    <rPh sb="4" eb="5">
      <t>ネン</t>
    </rPh>
    <rPh sb="5" eb="6">
      <t>コク</t>
    </rPh>
    <rPh sb="6" eb="7">
      <t>チョウ</t>
    </rPh>
    <phoneticPr fontId="5"/>
  </si>
  <si>
    <t>過疎</t>
    <rPh sb="0" eb="2">
      <t>カソ</t>
    </rPh>
    <phoneticPr fontId="5"/>
  </si>
  <si>
    <t>○</t>
  </si>
  <si>
    <t>積立不足額を考慮して算定した額</t>
    <rPh sb="0" eb="1">
      <t>ツ</t>
    </rPh>
    <rPh sb="1" eb="2">
      <t>タ</t>
    </rPh>
    <rPh sb="2" eb="5">
      <t>フソクガク</t>
    </rPh>
    <rPh sb="6" eb="8">
      <t>コウリョ</t>
    </rPh>
    <rPh sb="10" eb="12">
      <t>サンテイ</t>
    </rPh>
    <rPh sb="14" eb="15">
      <t>ガク</t>
    </rPh>
    <phoneticPr fontId="40"/>
  </si>
  <si>
    <t>積立金</t>
  </si>
  <si>
    <t>人件費</t>
    <rPh sb="0" eb="3">
      <t>ジンケンヒ</t>
    </rPh>
    <phoneticPr fontId="5"/>
  </si>
  <si>
    <t>健全化判断比率</t>
  </si>
  <si>
    <t>議会費</t>
  </si>
  <si>
    <r>
      <t xml:space="preserve">増減率 </t>
    </r>
    <r>
      <rPr>
        <sz val="9"/>
        <color indexed="8"/>
        <rFont val="ＭＳ ゴシック"/>
        <family val="3"/>
        <charset val="128"/>
      </rPr>
      <t xml:space="preserve"> (％)</t>
    </r>
    <rPh sb="0" eb="2">
      <t>ゾウゲン</t>
    </rPh>
    <rPh sb="2" eb="3">
      <t>リツ</t>
    </rPh>
    <phoneticPr fontId="5"/>
  </si>
  <si>
    <t>公営企業（法適）の一覧</t>
    <rPh sb="0" eb="2">
      <t>コウエイ</t>
    </rPh>
    <rPh sb="2" eb="4">
      <t>キギョウ</t>
    </rPh>
    <phoneticPr fontId="5"/>
  </si>
  <si>
    <t>-6.0</t>
  </si>
  <si>
    <t>当該団体</t>
    <rPh sb="0" eb="2">
      <t>トウガイ</t>
    </rPh>
    <rPh sb="2" eb="4">
      <t>ダンタイ</t>
    </rPh>
    <phoneticPr fontId="5"/>
  </si>
  <si>
    <t>日南市漁業集落排水事業会計</t>
  </si>
  <si>
    <t>山振</t>
    <rPh sb="0" eb="1">
      <t>ヤマ</t>
    </rPh>
    <rPh sb="1" eb="2">
      <t>フ</t>
    </rPh>
    <phoneticPr fontId="5"/>
  </si>
  <si>
    <t>繰上償還金</t>
  </si>
  <si>
    <t>歳出</t>
  </si>
  <si>
    <t>被保険者
1人当り</t>
  </si>
  <si>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</si>
  <si>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</si>
  <si>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令和6年度</t>
  </si>
  <si>
    <t>対比（％）</t>
    <rPh sb="0" eb="2">
      <t>タイヒ</t>
    </rPh>
    <phoneticPr fontId="5"/>
  </si>
  <si>
    <t>歳入</t>
    <rPh sb="0" eb="2">
      <t>サイニュウ</t>
    </rPh>
    <phoneticPr fontId="34"/>
  </si>
  <si>
    <t>令07.01.01(人)</t>
    <rPh sb="0" eb="1">
      <t>レイ</t>
    </rPh>
    <phoneticPr fontId="5"/>
  </si>
  <si>
    <t>令和2年国調</t>
    <rPh sb="0" eb="2">
      <t>レイワ</t>
    </rPh>
    <rPh sb="3" eb="4">
      <t>ネン</t>
    </rPh>
    <rPh sb="4" eb="5">
      <t>コク</t>
    </rPh>
    <rPh sb="5" eb="6">
      <t>チョウ</t>
    </rPh>
    <phoneticPr fontId="5"/>
  </si>
  <si>
    <t>総務費</t>
  </si>
  <si>
    <t>R02</t>
  </si>
  <si>
    <t>教育公務員</t>
    <rPh sb="0" eb="2">
      <t>キョウイク</t>
    </rPh>
    <rPh sb="2" eb="5">
      <t>コウムイン</t>
    </rPh>
    <phoneticPr fontId="5"/>
  </si>
  <si>
    <t>平成27年国調</t>
    <rPh sb="4" eb="5">
      <t>ネン</t>
    </rPh>
    <rPh sb="5" eb="6">
      <t>コク</t>
    </rPh>
    <rPh sb="6" eb="7">
      <t>チョウ</t>
    </rPh>
    <phoneticPr fontId="5"/>
  </si>
  <si>
    <t>地方譲与税</t>
  </si>
  <si>
    <t>低開発</t>
    <rPh sb="0" eb="1">
      <t>テイ</t>
    </rPh>
    <rPh sb="1" eb="3">
      <t>カイハツ</t>
    </rPh>
    <phoneticPr fontId="5"/>
  </si>
  <si>
    <t>特別職等</t>
    <rPh sb="0" eb="2">
      <t>トクベツ</t>
    </rPh>
    <rPh sb="2" eb="3">
      <t>ショク</t>
    </rPh>
    <rPh sb="3" eb="4">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</si>
  <si>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4"/>
  </si>
  <si>
    <t>積立金取崩し額</t>
  </si>
  <si>
    <t>　連結実質赤字比率</t>
    <rPh sb="1" eb="3">
      <t>レンケツ</t>
    </rPh>
    <rPh sb="3" eb="5">
      <t>ジッシツ</t>
    </rPh>
    <rPh sb="5" eb="7">
      <t>アカジ</t>
    </rPh>
    <rPh sb="7" eb="9">
      <t>ヒリツ</t>
    </rPh>
    <phoneticPr fontId="5"/>
  </si>
  <si>
    <t>　　うち一部事務組合負担金</t>
  </si>
  <si>
    <t>うち日本人(人)</t>
  </si>
  <si>
    <t>第1次</t>
    <rPh sb="0" eb="1">
      <t>ダイ</t>
    </rPh>
    <rPh sb="2" eb="3">
      <t>ジ</t>
    </rPh>
    <phoneticPr fontId="5"/>
  </si>
  <si>
    <t>指数表選定</t>
    <rPh sb="0" eb="2">
      <t>シスウ</t>
    </rPh>
    <rPh sb="2" eb="3">
      <t>ヒョウ</t>
    </rPh>
    <rPh sb="3" eb="5">
      <t>センテイ</t>
    </rPh>
    <phoneticPr fontId="5"/>
  </si>
  <si>
    <t>実質単年度収支</t>
  </si>
  <si>
    <t>令06.01.01(人)</t>
  </si>
  <si>
    <t>増減率  (％)</t>
    <rPh sb="0" eb="2">
      <t>ゾウゲン</t>
    </rPh>
    <rPh sb="2" eb="3">
      <t>リツ</t>
    </rPh>
    <phoneticPr fontId="5"/>
  </si>
  <si>
    <t>団体名</t>
    <rPh sb="0" eb="2">
      <t>ダンタイ</t>
    </rPh>
    <phoneticPr fontId="5"/>
  </si>
  <si>
    <t>　将来負担比率</t>
    <rPh sb="1" eb="3">
      <t>ショウライ</t>
    </rPh>
    <rPh sb="3" eb="5">
      <t>フタン</t>
    </rPh>
    <rPh sb="5" eb="7">
      <t>ヒリツ</t>
    </rPh>
    <phoneticPr fontId="5"/>
  </si>
  <si>
    <t>第2次</t>
    <rPh sb="0" eb="1">
      <t>ダイ</t>
    </rPh>
    <rPh sb="2" eb="3">
      <t>ジ</t>
    </rPh>
    <phoneticPr fontId="5"/>
  </si>
  <si>
    <t>基準財政収入額</t>
  </si>
  <si>
    <t>一部事務組合等名</t>
    <rPh sb="0" eb="2">
      <t>イチブ</t>
    </rPh>
    <rPh sb="2" eb="4">
      <t>ジム</t>
    </rPh>
    <rPh sb="4" eb="6">
      <t>クミアイ</t>
    </rPh>
    <rPh sb="6" eb="7">
      <t>トウ</t>
    </rPh>
    <rPh sb="7" eb="8">
      <t>メイ</t>
    </rPh>
    <phoneticPr fontId="34"/>
  </si>
  <si>
    <t>　前年度繰上充用金</t>
  </si>
  <si>
    <r>
      <t>資金不足比率 (※</t>
    </r>
    <r>
      <rPr>
        <sz val="9"/>
        <color indexed="8"/>
        <rFont val="ＭＳ ゴシック"/>
        <family val="3"/>
        <charset val="128"/>
      </rPr>
      <t>4)</t>
    </r>
  </si>
  <si>
    <t>-1.7</t>
  </si>
  <si>
    <t>基準財政需要額</t>
  </si>
  <si>
    <t>うち日本人(％)</t>
  </si>
  <si>
    <t>-2.0</t>
  </si>
  <si>
    <t>標準税収入額等</t>
  </si>
  <si>
    <t>元利償還金</t>
    <rPh sb="0" eb="2">
      <t>ガンリ</t>
    </rPh>
    <rPh sb="2" eb="5">
      <t>ショウカンキン</t>
    </rPh>
    <phoneticPr fontId="34"/>
  </si>
  <si>
    <t>経常経費充当一般財源等</t>
    <rPh sb="0" eb="2">
      <t>ケイジョウ</t>
    </rPh>
    <rPh sb="2" eb="4">
      <t>ケイヒ</t>
    </rPh>
    <rPh sb="4" eb="6">
      <t>ジュウトウ</t>
    </rPh>
    <rPh sb="6" eb="8">
      <t>イッパン</t>
    </rPh>
    <rPh sb="8" eb="10">
      <t>ザイゲン</t>
    </rPh>
    <rPh sb="10" eb="11">
      <t>トウ</t>
    </rPh>
    <phoneticPr fontId="38"/>
  </si>
  <si>
    <t>依頼土地の買い戻しに係るもの</t>
    <rPh sb="0" eb="2">
      <t>イライ</t>
    </rPh>
    <rPh sb="2" eb="4">
      <t>トチ</t>
    </rPh>
    <rPh sb="5" eb="6">
      <t>カ</t>
    </rPh>
    <rPh sb="7" eb="8">
      <t>モド</t>
    </rPh>
    <rPh sb="10" eb="11">
      <t>カカ</t>
    </rPh>
    <phoneticPr fontId="5"/>
  </si>
  <si>
    <t>歳入一般財源等</t>
    <rPh sb="0" eb="2">
      <t>サイニュウ</t>
    </rPh>
    <rPh sb="2" eb="4">
      <t>イッパン</t>
    </rPh>
    <rPh sb="4" eb="6">
      <t>ザイゲン</t>
    </rPh>
    <rPh sb="6" eb="7">
      <t>トウ</t>
    </rPh>
    <phoneticPr fontId="38"/>
  </si>
  <si>
    <t>世帯数 (世帯)</t>
    <rPh sb="0" eb="3">
      <t>セタイスウ</t>
    </rPh>
    <phoneticPr fontId="5"/>
  </si>
  <si>
    <t>職員の状況 (※8)</t>
    <rPh sb="0" eb="2">
      <t>ショクイン</t>
    </rPh>
    <rPh sb="3" eb="5">
      <t>ジョウキョウ</t>
    </rPh>
    <phoneticPr fontId="5"/>
  </si>
  <si>
    <t>　人件費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</si>
  <si>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</si>
  <si>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将来負担比率（(Ｅ)－(Ｆ)）／（(Ｃ)－(Ｄ)）×１００</t>
    <rPh sb="0" eb="2">
      <t>ショウライ</t>
    </rPh>
    <rPh sb="2" eb="4">
      <t>フタン</t>
    </rPh>
    <rPh sb="4" eb="6">
      <t>ヒリツ</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</si>
  <si>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</si>
  <si>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</si>
  <si>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</si>
  <si>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職員数
(人)</t>
    <rPh sb="0" eb="3">
      <t>ショクインスウ</t>
    </rPh>
    <phoneticPr fontId="5"/>
  </si>
  <si>
    <t>　　うち職員給</t>
    <rPh sb="4" eb="6">
      <t>ショクイン</t>
    </rPh>
    <rPh sb="6" eb="7">
      <t>キュウ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</si>
  <si>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</si>
  <si>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その他会計（黒字）</t>
  </si>
  <si>
    <t>給料月額
(百円)</t>
    <rPh sb="0" eb="2">
      <t>キュウリョウ</t>
    </rPh>
    <rPh sb="2" eb="3">
      <t>ツキ</t>
    </rPh>
    <rPh sb="3" eb="4">
      <t>ガク</t>
    </rPh>
    <rPh sb="6" eb="8">
      <t>ヒャクエン</t>
    </rPh>
    <phoneticPr fontId="5"/>
  </si>
  <si>
    <t>内訳</t>
    <rPh sb="0" eb="2">
      <t>ウチワケ</t>
    </rPh>
    <phoneticPr fontId="5"/>
  </si>
  <si>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</si>
  <si>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</si>
  <si>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</si>
  <si>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(1) 普通会計の状況（市町村）</t>
    <rPh sb="4" eb="6">
      <t>フツウ</t>
    </rPh>
    <rPh sb="6" eb="8">
      <t>カイケイ</t>
    </rPh>
    <rPh sb="9" eb="11">
      <t>ジョウキョウ</t>
    </rPh>
    <rPh sb="12" eb="15">
      <t>シチョウソン</t>
    </rPh>
    <phoneticPr fontId="5"/>
  </si>
  <si>
    <t>地方債現在高（臨時財政対策債除き）</t>
  </si>
  <si>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</si>
  <si>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</si>
  <si>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</si>
  <si>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利子割交付金</t>
  </si>
  <si>
    <t>企業債等
繰入見込額</t>
    <rPh sb="0" eb="2">
      <t>キギョウ</t>
    </rPh>
    <rPh sb="2" eb="3">
      <t>サイ</t>
    </rPh>
    <rPh sb="3" eb="4">
      <t>トウ</t>
    </rPh>
    <rPh sb="5" eb="7">
      <t>クリイレ</t>
    </rPh>
    <rPh sb="7" eb="9">
      <t>ミコ</t>
    </rPh>
    <rPh sb="9" eb="10">
      <t>ガク</t>
    </rPh>
    <phoneticPr fontId="5"/>
  </si>
  <si>
    <t>教育長</t>
  </si>
  <si>
    <t>▲特定財源の額</t>
  </si>
  <si>
    <t>　うち技能労務職員</t>
    <rPh sb="3" eb="5">
      <t>ギノウ</t>
    </rPh>
    <rPh sb="5" eb="7">
      <t>ロウム</t>
    </rPh>
    <rPh sb="7" eb="9">
      <t>ショクイン</t>
    </rPh>
    <phoneticPr fontId="5"/>
  </si>
  <si>
    <t>ゴルフ場利用税交付金</t>
  </si>
  <si>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</si>
  <si>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5"/>
  </si>
  <si>
    <t>臨時職員</t>
    <rPh sb="0" eb="2">
      <t>リンジ</t>
    </rPh>
    <rPh sb="2" eb="4">
      <t>ショクイン</t>
    </rPh>
    <phoneticPr fontId="5"/>
  </si>
  <si>
    <t>議会議員</t>
    <rPh sb="0" eb="2">
      <t>ギカイ</t>
    </rPh>
    <rPh sb="2" eb="4">
      <t>ギイン</t>
    </rPh>
    <phoneticPr fontId="5"/>
  </si>
  <si>
    <t>減債基金</t>
    <rPh sb="0" eb="1">
      <t>ゲン</t>
    </rPh>
    <rPh sb="1" eb="2">
      <t>サイ</t>
    </rPh>
    <rPh sb="2" eb="4">
      <t>キキン</t>
    </rPh>
    <phoneticPr fontId="5"/>
  </si>
  <si>
    <t>（参考）　普通建設事業費の分析</t>
    <rPh sb="1" eb="3">
      <t>サンコウ</t>
    </rPh>
    <rPh sb="5" eb="7">
      <t>フツウ</t>
    </rPh>
    <rPh sb="7" eb="9">
      <t>ケンセツ</t>
    </rPh>
    <rPh sb="9" eb="11">
      <t>ジギョウ</t>
    </rPh>
    <rPh sb="11" eb="12">
      <t>ヒ</t>
    </rPh>
    <rPh sb="13" eb="15">
      <t>ブンセキ</t>
    </rPh>
    <phoneticPr fontId="5"/>
  </si>
  <si>
    <t>一般会計等の一覧</t>
  </si>
  <si>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</si>
  <si>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事業会計の一覧</t>
    <rPh sb="0" eb="2">
      <t>ジギョウ</t>
    </rPh>
    <rPh sb="2" eb="4">
      <t>カイケイ</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</si>
  <si>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</si>
  <si>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</si>
  <si>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一部事務組合等の起こした地方債に充てたと認められる
補助金又は負担金</t>
  </si>
  <si>
    <t>地方公社・第三セクター等一覧</t>
    <rPh sb="0" eb="2">
      <t>チホウ</t>
    </rPh>
    <rPh sb="2" eb="4">
      <t>コウシャ</t>
    </rPh>
    <rPh sb="5" eb="6">
      <t>ダイ</t>
    </rPh>
    <rPh sb="6" eb="7">
      <t>３</t>
    </rPh>
    <rPh sb="11" eb="12">
      <t>トウ</t>
    </rPh>
    <rPh sb="12" eb="14">
      <t>イチラン</t>
    </rPh>
    <phoneticPr fontId="5"/>
  </si>
  <si>
    <t>項番</t>
  </si>
  <si>
    <t>会計名</t>
  </si>
  <si>
    <t>寄附金</t>
  </si>
  <si>
    <t>実質収支</t>
    <rPh sb="0" eb="2">
      <t>ジッシツ</t>
    </rPh>
    <rPh sb="2" eb="4">
      <t>シュウシ</t>
    </rPh>
    <phoneticPr fontId="5"/>
  </si>
  <si>
    <t>項番</t>
    <rPh sb="0" eb="2">
      <t>コウバン</t>
    </rPh>
    <phoneticPr fontId="5"/>
  </si>
  <si>
    <t>会計名</t>
    <rPh sb="0" eb="2">
      <t>カイケイ</t>
    </rPh>
    <rPh sb="2" eb="3">
      <t>メイ</t>
    </rPh>
    <phoneticPr fontId="5"/>
  </si>
  <si>
    <t>一時借入金の利子</t>
    <rPh sb="0" eb="2">
      <t>イチジ</t>
    </rPh>
    <rPh sb="2" eb="5">
      <t>カリイレキン</t>
    </rPh>
    <rPh sb="6" eb="8">
      <t>リシ</t>
    </rPh>
    <phoneticPr fontId="34"/>
  </si>
  <si>
    <t>組合等名</t>
  </si>
  <si>
    <t>利子補給に係るもの</t>
  </si>
  <si>
    <t xml:space="preserve"> R04</t>
  </si>
  <si>
    <r>
      <t>(※</t>
    </r>
    <r>
      <rPr>
        <sz val="9"/>
        <color indexed="8"/>
        <rFont val="ＭＳ ゴシック"/>
        <family val="3"/>
        <charset val="128"/>
      </rPr>
      <t>3)</t>
    </r>
  </si>
  <si>
    <t>（注釈）</t>
    <rPh sb="1" eb="3">
      <t>チュウシャク</t>
    </rPh>
    <phoneticPr fontId="5"/>
  </si>
  <si>
    <t>地方債</t>
  </si>
  <si>
    <t>令和5年度</t>
    <rPh sb="0" eb="2">
      <t>レイワ</t>
    </rPh>
    <rPh sb="4" eb="5">
      <t>ド</t>
    </rPh>
    <phoneticPr fontId="5"/>
  </si>
  <si>
    <t>　繰出金</t>
  </si>
  <si>
    <t>※1：経常収支比率の( )内の数値は、「減収補塡債（特例分）」及び「臨時財政対策債」を除いて算出したものである。</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</si>
  <si>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</si>
  <si>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下水道</t>
  </si>
  <si>
    <t xml:space="preserve"> R03</t>
  </si>
  <si>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</si>
  <si>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</si>
  <si>
    <t>※7：人口については、調査対象年度の1月1日現在の住民基本台帳に登載されている人口に基づいている。</t>
    <rPh sb="13" eb="15">
      <t>タイショウ</t>
    </rPh>
    <rPh sb="27" eb="29">
      <t>キホン</t>
    </rPh>
    <rPh sb="42" eb="43">
      <t>モト</t>
    </rPh>
    <phoneticPr fontId="41"/>
  </si>
  <si>
    <t>実質赤字額</t>
    <rPh sb="0" eb="2">
      <t>ジッシツ</t>
    </rPh>
    <rPh sb="2" eb="5">
      <t>アカジガク</t>
    </rPh>
    <phoneticPr fontId="5"/>
  </si>
  <si>
    <t>軽油引取税交付金</t>
  </si>
  <si>
    <t>※8：職員の状況については、調査対象年度の地方公務員給与実態調査に基づいている。</t>
  </si>
  <si>
    <t>宮崎県後期高齢者医療広域連合（一般会計）</t>
    <rPh sb="0" eb="3">
      <t>ミヤザキケン</t>
    </rPh>
    <rPh sb="3" eb="5">
      <t>コウキ</t>
    </rPh>
    <rPh sb="5" eb="8">
      <t>コウレイシャ</t>
    </rPh>
    <rPh sb="8" eb="10">
      <t>イリョウ</t>
    </rPh>
    <rPh sb="10" eb="12">
      <t>コウイキ</t>
    </rPh>
    <rPh sb="12" eb="14">
      <t>レンゴウ</t>
    </rPh>
    <rPh sb="15" eb="17">
      <t>イッパン</t>
    </rPh>
    <rPh sb="17" eb="19">
      <t>カイケイ</t>
    </rPh>
    <phoneticPr fontId="38"/>
  </si>
  <si>
    <t>宮崎県日南市</t>
  </si>
  <si>
    <t>歳入の状況（単位 千円・％）</t>
    <rPh sb="0" eb="2">
      <t>サイニュウ</t>
    </rPh>
    <rPh sb="3" eb="5">
      <t>ジョウキョウ</t>
    </rPh>
    <rPh sb="6" eb="8">
      <t>タンイ</t>
    </rPh>
    <rPh sb="9" eb="11">
      <t>センエン</t>
    </rPh>
    <phoneticPr fontId="5"/>
  </si>
  <si>
    <t>構成比</t>
    <rPh sb="0" eb="3">
      <t>コウセイヒ</t>
    </rPh>
    <phoneticPr fontId="5"/>
  </si>
  <si>
    <t xml:space="preserve">連結実質赤字額 </t>
  </si>
  <si>
    <t>経常一般財源等</t>
    <rPh sb="0" eb="2">
      <t>ケイジョウ</t>
    </rPh>
    <rPh sb="2" eb="4">
      <t>イッパン</t>
    </rPh>
    <rPh sb="4" eb="7">
      <t>ザイゲントウ</t>
    </rPh>
    <phoneticPr fontId="5"/>
  </si>
  <si>
    <t>参考</t>
    <rPh sb="0" eb="2">
      <t>サンコウ</t>
    </rPh>
    <phoneticPr fontId="5"/>
  </si>
  <si>
    <t>超過課税分</t>
    <rPh sb="0" eb="2">
      <t>チョウカ</t>
    </rPh>
    <rPh sb="2" eb="4">
      <t>カゼイ</t>
    </rPh>
    <rPh sb="4" eb="5">
      <t>ブン</t>
    </rPh>
    <phoneticPr fontId="5"/>
  </si>
  <si>
    <t>一時借入金利子
（同一団体における会計間の現金運用に係る利子は除く）</t>
  </si>
  <si>
    <t>目的別歳出の状況（単位 千円・％）</t>
  </si>
  <si>
    <t>R05</t>
  </si>
  <si>
    <t>決算額 (A)</t>
    <rPh sb="0" eb="2">
      <t>ケッサン</t>
    </rPh>
    <rPh sb="2" eb="3">
      <t>ガク</t>
    </rPh>
    <phoneticPr fontId="5"/>
  </si>
  <si>
    <t>(A)のうち充当一般財源等</t>
    <rPh sb="6" eb="8">
      <t>ジュウトウ</t>
    </rPh>
    <rPh sb="8" eb="10">
      <t>イッパン</t>
    </rPh>
    <rPh sb="10" eb="12">
      <t>ザイゲン</t>
    </rPh>
    <rPh sb="12" eb="13">
      <t>ナド</t>
    </rPh>
    <phoneticPr fontId="5"/>
  </si>
  <si>
    <t>　法定普通税</t>
  </si>
  <si>
    <t>ラスパイレス指数</t>
    <rPh sb="6" eb="8">
      <t>シスウ</t>
    </rPh>
    <phoneticPr fontId="42"/>
  </si>
  <si>
    <t>　　　所得割</t>
  </si>
  <si>
    <t>　　市町村民税</t>
  </si>
  <si>
    <t>配当割交付金</t>
    <rPh sb="0" eb="2">
      <t>ハイトウ</t>
    </rPh>
    <rPh sb="2" eb="3">
      <t>ワリ</t>
    </rPh>
    <rPh sb="3" eb="6">
      <t>コウフキン</t>
    </rPh>
    <phoneticPr fontId="39"/>
  </si>
  <si>
    <t>公債費負担の状況</t>
    <rPh sb="0" eb="3">
      <t>コウサイヒ</t>
    </rPh>
    <rPh sb="3" eb="5">
      <t>フタン</t>
    </rPh>
    <rPh sb="6" eb="8">
      <t>ジョウキョウ</t>
    </rPh>
    <phoneticPr fontId="5"/>
  </si>
  <si>
    <t>(注釈)</t>
    <rPh sb="1" eb="2">
      <t>チュウ</t>
    </rPh>
    <rPh sb="2" eb="3">
      <t>シャク</t>
    </rPh>
    <phoneticPr fontId="5"/>
  </si>
  <si>
    <t>　　　個人均等割</t>
  </si>
  <si>
    <t>民生費</t>
  </si>
  <si>
    <t>災害復旧費</t>
  </si>
  <si>
    <t>一部事務組合等</t>
    <rPh sb="0" eb="2">
      <t>イチブ</t>
    </rPh>
    <rPh sb="2" eb="4">
      <t>ジム</t>
    </rPh>
    <rPh sb="4" eb="6">
      <t>クミアイ</t>
    </rPh>
    <rPh sb="6" eb="7">
      <t>トウ</t>
    </rPh>
    <phoneticPr fontId="5"/>
  </si>
  <si>
    <t>株式等譲渡所得割交付金</t>
    <rPh sb="0" eb="2">
      <t>カブシキ</t>
    </rPh>
    <rPh sb="2" eb="3">
      <t>トウ</t>
    </rPh>
    <rPh sb="3" eb="5">
      <t>ジョウト</t>
    </rPh>
    <rPh sb="5" eb="7">
      <t>ショトク</t>
    </rPh>
    <rPh sb="7" eb="8">
      <t>ワリ</t>
    </rPh>
    <rPh sb="8" eb="11">
      <t>コウフキン</t>
    </rPh>
    <phoneticPr fontId="39"/>
  </si>
  <si>
    <t>都道府県支出金</t>
  </si>
  <si>
    <t>分離課税所得割交付金</t>
  </si>
  <si>
    <t>　　　法人均等割</t>
  </si>
  <si>
    <t>労働費</t>
  </si>
  <si>
    <t>地方公社・第三セクター等名</t>
    <rPh sb="12" eb="13">
      <t>メイ</t>
    </rPh>
    <phoneticPr fontId="5"/>
  </si>
  <si>
    <t>地方消費税交付金</t>
  </si>
  <si>
    <t>　うち、健全化法施行規則附則第三条に係る負担見込額</t>
  </si>
  <si>
    <t>地方独立行政法人に係る将来負担額</t>
  </si>
  <si>
    <t>　　　法人税割</t>
  </si>
  <si>
    <t>前年度繰上充用金</t>
  </si>
  <si>
    <t>農林水産業費</t>
  </si>
  <si>
    <t>　　固定資産税</t>
  </si>
  <si>
    <t>商工費</t>
  </si>
  <si>
    <t>一部事務組合負担金（補助費等）</t>
    <rPh sb="0" eb="2">
      <t>イチブ</t>
    </rPh>
    <rPh sb="2" eb="4">
      <t>ジム</t>
    </rPh>
    <rPh sb="4" eb="6">
      <t>クミアイ</t>
    </rPh>
    <rPh sb="6" eb="9">
      <t>フタンキン</t>
    </rPh>
    <rPh sb="10" eb="13">
      <t>ホジョヒ</t>
    </rPh>
    <rPh sb="13" eb="14">
      <t>トウ</t>
    </rPh>
    <phoneticPr fontId="5"/>
  </si>
  <si>
    <t>交通安全対策特別交付金</t>
  </si>
  <si>
    <t>自動車取得税交付金</t>
  </si>
  <si>
    <t>　　　うち純固定資産税</t>
  </si>
  <si>
    <t>当該団体からの債務保証に係る債務残高</t>
    <rPh sb="9" eb="11">
      <t>ホショウ</t>
    </rPh>
    <phoneticPr fontId="5"/>
  </si>
  <si>
    <t>土木費</t>
  </si>
  <si>
    <t>財産収入</t>
  </si>
  <si>
    <t>　　軽自動車税</t>
  </si>
  <si>
    <t>消防費</t>
  </si>
  <si>
    <t>自動車税環境性能割交付金</t>
  </si>
  <si>
    <t>現年</t>
    <rPh sb="0" eb="1">
      <t>ゲン</t>
    </rPh>
    <rPh sb="1" eb="2">
      <t>ネン</t>
    </rPh>
    <phoneticPr fontId="5"/>
  </si>
  <si>
    <t>　　市町村たばこ税</t>
  </si>
  <si>
    <t>教育費</t>
  </si>
  <si>
    <t>類似団体平均（円）</t>
    <rPh sb="0" eb="2">
      <t>ルイジ</t>
    </rPh>
    <rPh sb="2" eb="4">
      <t>ダンタイ</t>
    </rPh>
    <rPh sb="4" eb="6">
      <t>ヘイキン</t>
    </rPh>
    <rPh sb="7" eb="8">
      <t>エン</t>
    </rPh>
    <phoneticPr fontId="5"/>
  </si>
  <si>
    <t>法人事業税交付金</t>
  </si>
  <si>
    <t>人口1人当たり決算額</t>
    <rPh sb="0" eb="2">
      <t>ジンコウ</t>
    </rPh>
    <rPh sb="2" eb="4">
      <t>ヒトリ</t>
    </rPh>
    <rPh sb="4" eb="5">
      <t>ア</t>
    </rPh>
    <rPh sb="7" eb="9">
      <t>ケッサン</t>
    </rPh>
    <rPh sb="9" eb="10">
      <t>ガク</t>
    </rPh>
    <phoneticPr fontId="5"/>
  </si>
  <si>
    <t>　　鉱産税</t>
  </si>
  <si>
    <t>地方特例交付金等</t>
    <rPh sb="7" eb="8">
      <t>トウ</t>
    </rPh>
    <phoneticPr fontId="35"/>
  </si>
  <si>
    <t>　住宅借入金等特別税額控除減収補塡特例交付金</t>
  </si>
  <si>
    <t>諸支出金</t>
    <rPh sb="3" eb="4">
      <t>キン</t>
    </rPh>
    <phoneticPr fontId="38"/>
  </si>
  <si>
    <t>　物件費</t>
  </si>
  <si>
    <t>(3ヵ年平均)</t>
    <rPh sb="3" eb="4">
      <t>ネン</t>
    </rPh>
    <rPh sb="4" eb="6">
      <t>ヘイキン</t>
    </rPh>
    <phoneticPr fontId="5"/>
  </si>
  <si>
    <t>　定額減税減収補塡特例交付金</t>
  </si>
  <si>
    <t>目的税</t>
  </si>
  <si>
    <t>　維持補修費</t>
  </si>
  <si>
    <t>　新型コロナウイルス感染症対策地方税減収補塡特別交付金</t>
  </si>
  <si>
    <t>　法定目的税</t>
  </si>
  <si>
    <t>類似団体平均</t>
    <rPh sb="0" eb="2">
      <t>ルイジ</t>
    </rPh>
    <rPh sb="2" eb="4">
      <t>ダンタイ</t>
    </rPh>
    <rPh sb="4" eb="6">
      <t>ヘイキン</t>
    </rPh>
    <phoneticPr fontId="5"/>
  </si>
  <si>
    <t>当該団体
からの
貸付金</t>
  </si>
  <si>
    <t>地方交付税</t>
  </si>
  <si>
    <t>減債基金積立不足算定額</t>
    <rPh sb="0" eb="2">
      <t>ゲンサイ</t>
    </rPh>
    <rPh sb="2" eb="4">
      <t>キキン</t>
    </rPh>
    <rPh sb="4" eb="6">
      <t>ツミタテ</t>
    </rPh>
    <rPh sb="6" eb="8">
      <t>ブソク</t>
    </rPh>
    <rPh sb="8" eb="10">
      <t>サンテイ</t>
    </rPh>
    <rPh sb="10" eb="11">
      <t>ガク</t>
    </rPh>
    <phoneticPr fontId="5"/>
  </si>
  <si>
    <t>　　入湯税</t>
  </si>
  <si>
    <t>　普通交付税</t>
  </si>
  <si>
    <t>充当可能
財源等</t>
    <rPh sb="0" eb="2">
      <t>ジュウトウ</t>
    </rPh>
    <rPh sb="2" eb="3">
      <t>カ</t>
    </rPh>
    <rPh sb="3" eb="4">
      <t>ノウ</t>
    </rPh>
    <rPh sb="5" eb="8">
      <t>ザイゲントウ</t>
    </rPh>
    <phoneticPr fontId="5"/>
  </si>
  <si>
    <t>性質別歳出の状況（単位 千円・％）</t>
    <rPh sb="0" eb="2">
      <t>セイシツ</t>
    </rPh>
    <phoneticPr fontId="5"/>
  </si>
  <si>
    <t>　特別交付税</t>
  </si>
  <si>
    <t>形式収支</t>
  </si>
  <si>
    <t>決算額</t>
  </si>
  <si>
    <t>構成比</t>
  </si>
  <si>
    <t>充当一般財源等</t>
  </si>
  <si>
    <t>対比（差引）</t>
    <rPh sb="0" eb="2">
      <t>タイヒ</t>
    </rPh>
    <rPh sb="3" eb="5">
      <t>サシヒキ</t>
    </rPh>
    <phoneticPr fontId="5"/>
  </si>
  <si>
    <t>その他の経費</t>
    <rPh sb="2" eb="3">
      <t>タ</t>
    </rPh>
    <rPh sb="4" eb="6">
      <t>ケイヒ</t>
    </rPh>
    <phoneticPr fontId="5"/>
  </si>
  <si>
    <t>経常経費充当一般財源等</t>
  </si>
  <si>
    <t>経常収支比率</t>
    <rPh sb="0" eb="2">
      <t>ケイジョウ</t>
    </rPh>
    <rPh sb="2" eb="4">
      <t>シュウシ</t>
    </rPh>
    <rPh sb="4" eb="6">
      <t>ヒリツ</t>
    </rPh>
    <phoneticPr fontId="37"/>
  </si>
  <si>
    <t>健全化判断比率</t>
    <rPh sb="0" eb="3">
      <t>ケンゼンカ</t>
    </rPh>
    <rPh sb="3" eb="5">
      <t>ハンダン</t>
    </rPh>
    <rPh sb="5" eb="7">
      <t>ヒリツ</t>
    </rPh>
    <phoneticPr fontId="37"/>
  </si>
  <si>
    <t>　震災復興特別交付税</t>
  </si>
  <si>
    <t>義務的経費計</t>
    <rPh sb="0" eb="3">
      <t>ギムテキ</t>
    </rPh>
    <rPh sb="3" eb="5">
      <t>ケイヒ</t>
    </rPh>
    <rPh sb="5" eb="6">
      <t>ケイ</t>
    </rPh>
    <phoneticPr fontId="5"/>
  </si>
  <si>
    <t>　法定外目的税</t>
  </si>
  <si>
    <t>旧法による税</t>
  </si>
  <si>
    <t>　扶助費</t>
  </si>
  <si>
    <t>一般会計等
負担見込額</t>
  </si>
  <si>
    <t>使用料</t>
  </si>
  <si>
    <t>令和6年度</t>
    <rPh sb="0" eb="2">
      <t>レイワ</t>
    </rPh>
    <rPh sb="3" eb="5">
      <t>ネンド</t>
    </rPh>
    <phoneticPr fontId="5"/>
  </si>
  <si>
    <t>国庫支出金</t>
  </si>
  <si>
    <t>　うち元金</t>
  </si>
  <si>
    <t>国有提供交付金(特別区財調交付金)</t>
  </si>
  <si>
    <t>徴収率
(％)</t>
    <rPh sb="0" eb="2">
      <t>チョウシュウ</t>
    </rPh>
    <rPh sb="2" eb="3">
      <t>リツ</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</si>
  <si>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</si>
  <si>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　うち利子</t>
  </si>
  <si>
    <t>市町村民税</t>
    <rPh sb="0" eb="3">
      <t>シチョウソン</t>
    </rPh>
    <rPh sb="3" eb="4">
      <t>ミン</t>
    </rPh>
    <rPh sb="4" eb="5">
      <t>ゼイ</t>
    </rPh>
    <phoneticPr fontId="5"/>
  </si>
  <si>
    <t>一時借入金利子</t>
  </si>
  <si>
    <t>純固定資産税</t>
    <rPh sb="0" eb="1">
      <t>ジュン</t>
    </rPh>
    <rPh sb="1" eb="3">
      <t>コテイ</t>
    </rPh>
    <rPh sb="3" eb="6">
      <t>シサンゼイ</t>
    </rPh>
    <phoneticPr fontId="5"/>
  </si>
  <si>
    <t>繰入金</t>
  </si>
  <si>
    <t>国民健康保険事業会計の状況</t>
    <rPh sb="0" eb="2">
      <t>コクミン</t>
    </rPh>
    <rPh sb="2" eb="4">
      <t>ケンコウ</t>
    </rPh>
    <rPh sb="4" eb="6">
      <t>ホケン</t>
    </rPh>
    <rPh sb="6" eb="8">
      <t>ジギョウ</t>
    </rPh>
    <rPh sb="8" eb="10">
      <t>カイケイ</t>
    </rPh>
    <rPh sb="11" eb="13">
      <t>ジョウキョウ</t>
    </rPh>
    <phoneticPr fontId="5"/>
  </si>
  <si>
    <t>　補助費等</t>
    <rPh sb="1" eb="3">
      <t>ホジョ</t>
    </rPh>
    <rPh sb="3" eb="4">
      <t>ヒ</t>
    </rPh>
    <rPh sb="4" eb="5">
      <t>トウ</t>
    </rPh>
    <phoneticPr fontId="5"/>
  </si>
  <si>
    <t>被保険者数(人)</t>
  </si>
  <si>
    <t>日南市特定環境保全公共下水道事業会計</t>
  </si>
  <si>
    <t>早期健全化基準</t>
  </si>
  <si>
    <t>諸収入</t>
  </si>
  <si>
    <t>再差引収支</t>
    <rPh sb="0" eb="1">
      <t>サイ</t>
    </rPh>
    <rPh sb="1" eb="3">
      <t>サシヒキ</t>
    </rPh>
    <rPh sb="3" eb="5">
      <t>シュウシ</t>
    </rPh>
    <phoneticPr fontId="5"/>
  </si>
  <si>
    <t>▲ 0</t>
  </si>
  <si>
    <t>病院</t>
  </si>
  <si>
    <t>総収益
（歳入）</t>
  </si>
  <si>
    <t>令和4年度</t>
    <rPh sb="0" eb="2">
      <t>レイワ</t>
    </rPh>
    <rPh sb="3" eb="5">
      <t>ネンド</t>
    </rPh>
    <phoneticPr fontId="5"/>
  </si>
  <si>
    <t>実質公債費比率</t>
    <rPh sb="0" eb="2">
      <t>ジッシツ</t>
    </rPh>
    <rPh sb="2" eb="5">
      <t>コウサイヒ</t>
    </rPh>
    <rPh sb="5" eb="7">
      <t>ヒリツ</t>
    </rPh>
    <phoneticPr fontId="37"/>
  </si>
  <si>
    <t>加入世帯数(世帯)</t>
  </si>
  <si>
    <t>地域福祉基金</t>
    <rPh sb="0" eb="2">
      <t>チイキ</t>
    </rPh>
    <rPh sb="2" eb="4">
      <t>フクシ</t>
    </rPh>
    <rPh sb="4" eb="6">
      <t>キキン</t>
    </rPh>
    <phoneticPr fontId="38"/>
  </si>
  <si>
    <t>　うち減収補塡債(特例分)</t>
    <rPh sb="4" eb="5">
      <t>シュウ</t>
    </rPh>
    <rPh sb="9" eb="10">
      <t>トク</t>
    </rPh>
    <rPh sb="10" eb="11">
      <t>レイ</t>
    </rPh>
    <rPh sb="11" eb="12">
      <t>ブン</t>
    </rPh>
    <phoneticPr fontId="35"/>
  </si>
  <si>
    <t>企業債
（地方債）
現在高</t>
  </si>
  <si>
    <t>　積立金</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</si>
  <si>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</si>
  <si>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簡易水道</t>
  </si>
  <si>
    <t>保険税(料)収入額</t>
  </si>
  <si>
    <t>　投資・出資金・貸付金</t>
  </si>
  <si>
    <t>普通建設事業費</t>
  </si>
  <si>
    <t>損失補償・債務保証の履行に係るもの</t>
    <rPh sb="0" eb="2">
      <t>ソンシツ</t>
    </rPh>
    <rPh sb="2" eb="4">
      <t>ホショウ</t>
    </rPh>
    <rPh sb="5" eb="7">
      <t>サイム</t>
    </rPh>
    <rPh sb="7" eb="9">
      <t>ホショウ</t>
    </rPh>
    <rPh sb="10" eb="12">
      <t>リコウ</t>
    </rPh>
    <rPh sb="13" eb="14">
      <t>カカ</t>
    </rPh>
    <phoneticPr fontId="5"/>
  </si>
  <si>
    <t>歳入合計</t>
  </si>
  <si>
    <t>国民健康保険</t>
  </si>
  <si>
    <t>その他</t>
  </si>
  <si>
    <t>投資的経費計</t>
    <rPh sb="5" eb="6">
      <t>ケイ</t>
    </rPh>
    <phoneticPr fontId="5"/>
  </si>
  <si>
    <t>　　うち人件費</t>
  </si>
  <si>
    <t>(A)-(B)</t>
  </si>
  <si>
    <t>ふるさと応援基金</t>
    <rPh sb="4" eb="6">
      <t>オウエン</t>
    </rPh>
    <rPh sb="6" eb="8">
      <t>キキン</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</si>
  <si>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</si>
  <si>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</si>
  <si>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日南市簡易水道特別会計</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</si>
  <si>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</si>
  <si>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　うち補助</t>
  </si>
  <si>
    <t>日南市水道事業会計</t>
  </si>
  <si>
    <t>　うち単独</t>
  </si>
  <si>
    <t>災害復旧事業費</t>
  </si>
  <si>
    <t>純資産又は
正味財産</t>
  </si>
  <si>
    <t>計</t>
    <rPh sb="0" eb="1">
      <t>ケイ</t>
    </rPh>
    <phoneticPr fontId="5"/>
  </si>
  <si>
    <t>失業対策事業費</t>
  </si>
  <si>
    <t>(2)各会計、関係団体の財政状況及び健全化判断比率（市町村）</t>
    <rPh sb="26" eb="29">
      <t>シチョウソン</t>
    </rPh>
    <phoneticPr fontId="5"/>
  </si>
  <si>
    <t>一般会計等の財政状況（単位：百万円）</t>
    <rPh sb="0" eb="2">
      <t>イッパン</t>
    </rPh>
    <rPh sb="2" eb="4">
      <t>カイケイ</t>
    </rPh>
    <rPh sb="4" eb="5">
      <t>トウ</t>
    </rPh>
    <rPh sb="6" eb="8">
      <t>ザイセイ</t>
    </rPh>
    <rPh sb="8" eb="10">
      <t>ジョウキョウ</t>
    </rPh>
    <phoneticPr fontId="34"/>
  </si>
  <si>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</si>
  <si>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令和6年度</t>
    <rPh sb="0" eb="2">
      <t>レイワ</t>
    </rPh>
    <rPh sb="3" eb="5">
      <t>ネンド</t>
    </rPh>
    <phoneticPr fontId="37"/>
  </si>
  <si>
    <t>会計名</t>
    <rPh sb="0" eb="2">
      <t>カイケイ</t>
    </rPh>
    <rPh sb="2" eb="3">
      <t>メイ</t>
    </rPh>
    <phoneticPr fontId="34"/>
  </si>
  <si>
    <t>他会計等
からの
繰入金</t>
    <rPh sb="9" eb="11">
      <t>クリイレ</t>
    </rPh>
    <rPh sb="11" eb="12">
      <t>キン</t>
    </rPh>
    <phoneticPr fontId="34"/>
  </si>
  <si>
    <t>その他の会計</t>
  </si>
  <si>
    <t>備考</t>
    <rPh sb="0" eb="2">
      <t>ビコウ</t>
    </rPh>
    <phoneticPr fontId="5"/>
  </si>
  <si>
    <t>経常損益</t>
  </si>
  <si>
    <t>総費用
（歳出）</t>
  </si>
  <si>
    <t>当該団体
からの
補助金</t>
  </si>
  <si>
    <t>いわゆる五省協定等に係るもの</t>
    <rPh sb="4" eb="6">
      <t>ゴショウ</t>
    </rPh>
    <rPh sb="6" eb="9">
      <t>キョウテイトウ</t>
    </rPh>
    <rPh sb="10" eb="11">
      <t>カカ</t>
    </rPh>
    <phoneticPr fontId="34"/>
  </si>
  <si>
    <t>当該団体からの損失補償に係る債務残高</t>
  </si>
  <si>
    <t>一般会計</t>
  </si>
  <si>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</si>
  <si>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</si>
  <si>
    <t>公営企業会計等の財政状況（単位：百万円）</t>
    <rPh sb="0" eb="2">
      <t>コウエイ</t>
    </rPh>
    <rPh sb="2" eb="4">
      <t>キギョウ</t>
    </rPh>
    <rPh sb="4" eb="6">
      <t>カイケイ</t>
    </rPh>
    <rPh sb="6" eb="7">
      <t>トウ</t>
    </rPh>
    <rPh sb="8" eb="10">
      <t>ザイセイ</t>
    </rPh>
    <rPh sb="10" eb="12">
      <t>ジョウキョウ</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</si>
  <si>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</si>
  <si>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資金剰余額
/不足額
（実質収支）</t>
  </si>
  <si>
    <t>他会計等
からの
繰入金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</si>
  <si>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</si>
  <si>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左のうち
一般会計等
繰入見込額</t>
  </si>
  <si>
    <t>日南市公共下水道事業会計</t>
  </si>
  <si>
    <t>公社・
三セク等</t>
    <rPh sb="0" eb="2">
      <t>コウシャ</t>
    </rPh>
    <rPh sb="4" eb="5">
      <t>サン</t>
    </rPh>
    <rPh sb="7" eb="8">
      <t>トウ</t>
    </rPh>
    <phoneticPr fontId="5"/>
  </si>
  <si>
    <t>増減率(%)(B)</t>
    <rPh sb="0" eb="3">
      <t>ゾウゲンリツ</t>
    </rPh>
    <phoneticPr fontId="5"/>
  </si>
  <si>
    <t>油津文化遺産振興戸村基金</t>
    <rPh sb="0" eb="2">
      <t>アブラツ</t>
    </rPh>
    <rPh sb="2" eb="4">
      <t>ブンカ</t>
    </rPh>
    <rPh sb="4" eb="6">
      <t>イサン</t>
    </rPh>
    <rPh sb="6" eb="8">
      <t>シンコウ</t>
    </rPh>
    <rPh sb="8" eb="10">
      <t>トムラ</t>
    </rPh>
    <rPh sb="10" eb="12">
      <t>キキン</t>
    </rPh>
    <phoneticPr fontId="38"/>
  </si>
  <si>
    <t>日南市病院事業会計</t>
  </si>
  <si>
    <t>日南市公設合併処理浄化槽事業会計</t>
  </si>
  <si>
    <t>左のうち
一般会計等
負担見込額</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</si>
  <si>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</si>
  <si>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</si>
  <si>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</si>
  <si>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将来負担の状況</t>
  </si>
  <si>
    <t>実質公債費比率　　（千円・％）</t>
    <rPh sb="0" eb="2">
      <t>ジッシツ</t>
    </rPh>
    <rPh sb="2" eb="4">
      <t>コウサイ</t>
    </rPh>
    <rPh sb="4" eb="5">
      <t>ヒ</t>
    </rPh>
    <rPh sb="5" eb="7">
      <t>ヒリツ</t>
    </rPh>
    <rPh sb="10" eb="12">
      <t>センエン</t>
    </rPh>
    <phoneticPr fontId="5"/>
  </si>
  <si>
    <t>公債費に準ずる債務負担行為に係るもの</t>
  </si>
  <si>
    <t>将来負担比率　　（千円・％）</t>
    <rPh sb="0" eb="2">
      <t>ショウライ</t>
    </rPh>
    <rPh sb="2" eb="4">
      <t>フタン</t>
    </rPh>
    <phoneticPr fontId="5"/>
  </si>
  <si>
    <t>区分</t>
    <rPh sb="0" eb="1">
      <t>ク</t>
    </rPh>
    <rPh sb="1" eb="2">
      <t>ブン</t>
    </rPh>
    <phoneticPr fontId="34"/>
  </si>
  <si>
    <t>準元利償還金</t>
    <rPh sb="0" eb="1">
      <t>ジュン</t>
    </rPh>
    <rPh sb="1" eb="3">
      <t>ガンリ</t>
    </rPh>
    <rPh sb="3" eb="6">
      <t>ショウカンキン</t>
    </rPh>
    <phoneticPr fontId="34"/>
  </si>
  <si>
    <t>令和5年度</t>
    <rPh sb="0" eb="2">
      <t>レイワ</t>
    </rPh>
    <rPh sb="3" eb="5">
      <t>ネンド</t>
    </rPh>
    <phoneticPr fontId="5"/>
  </si>
  <si>
    <t>分母比</t>
    <rPh sb="0" eb="2">
      <t>ブンボ</t>
    </rPh>
    <rPh sb="2" eb="3">
      <t>ヒ</t>
    </rPh>
    <phoneticPr fontId="5"/>
  </si>
  <si>
    <t>PFI事業に係るもの</t>
    <rPh sb="3" eb="5">
      <t>ジギョウ</t>
    </rPh>
    <rPh sb="6" eb="7">
      <t>カカ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</si>
  <si>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</si>
  <si>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 xml:space="preserve">公営企業債等繰入見込額 </t>
    <rPh sb="0" eb="2">
      <t>コウエイ</t>
    </rPh>
    <rPh sb="2" eb="5">
      <t>キギョウサイ</t>
    </rPh>
    <rPh sb="5" eb="6">
      <t>トウ</t>
    </rPh>
    <rPh sb="6" eb="8">
      <t>クリイ</t>
    </rPh>
    <rPh sb="8" eb="11">
      <t>ミコミガク</t>
    </rPh>
    <phoneticPr fontId="34"/>
  </si>
  <si>
    <t>国営土地改良事業に係るもの</t>
    <rPh sb="0" eb="2">
      <t>コクエイ</t>
    </rPh>
    <rPh sb="2" eb="4">
      <t>トチ</t>
    </rPh>
    <rPh sb="4" eb="6">
      <t>カイリョウ</t>
    </rPh>
    <rPh sb="6" eb="8">
      <t>ジギョウ</t>
    </rPh>
    <rPh sb="9" eb="10">
      <t>カカ</t>
    </rPh>
    <phoneticPr fontId="34"/>
  </si>
  <si>
    <t xml:space="preserve">組合等負担等見込額 </t>
    <rPh sb="0" eb="2">
      <t>クミアイ</t>
    </rPh>
    <rPh sb="2" eb="3">
      <t>トウ</t>
    </rPh>
    <rPh sb="3" eb="5">
      <t>フタン</t>
    </rPh>
    <rPh sb="5" eb="6">
      <t>トウ</t>
    </rPh>
    <rPh sb="6" eb="9">
      <t>ミコミガク</t>
    </rPh>
    <phoneticPr fontId="34"/>
  </si>
  <si>
    <t>公債費及び公債費に準ずる費用の分析</t>
    <rPh sb="0" eb="3">
      <t>コウサイヒ</t>
    </rPh>
    <rPh sb="3" eb="4">
      <t>オヨ</t>
    </rPh>
    <rPh sb="5" eb="8">
      <t>コウサイヒ</t>
    </rPh>
    <rPh sb="9" eb="10">
      <t>ジュン</t>
    </rPh>
    <rPh sb="12" eb="14">
      <t>ヒヨウ</t>
    </rPh>
    <rPh sb="15" eb="17">
      <t>ブンセキ</t>
    </rPh>
    <phoneticPr fontId="5"/>
  </si>
  <si>
    <t xml:space="preserve">退職手当負担見込額 </t>
    <rPh sb="0" eb="2">
      <t>タイショク</t>
    </rPh>
    <rPh sb="2" eb="4">
      <t>テアテ</t>
    </rPh>
    <rPh sb="4" eb="6">
      <t>フタン</t>
    </rPh>
    <rPh sb="6" eb="9">
      <t>ミコミガク</t>
    </rPh>
    <phoneticPr fontId="34"/>
  </si>
  <si>
    <t>社会福祉法人の施設建設費に係るもの</t>
    <rPh sb="0" eb="2">
      <t>シャカイ</t>
    </rPh>
    <rPh sb="2" eb="4">
      <t>フクシ</t>
    </rPh>
    <rPh sb="4" eb="6">
      <t>ホウジン</t>
    </rPh>
    <rPh sb="7" eb="9">
      <t>シセツ</t>
    </rPh>
    <rPh sb="9" eb="12">
      <t>ケンセツヒ</t>
    </rPh>
    <rPh sb="13" eb="14">
      <t>カカ</t>
    </rPh>
    <phoneticPr fontId="5"/>
  </si>
  <si>
    <t>その他会計（赤字）</t>
  </si>
  <si>
    <t>(Ａ)</t>
  </si>
  <si>
    <t>(Ｅ)</t>
  </si>
  <si>
    <t>その他上記に準ずるもの</t>
    <rPh sb="2" eb="3">
      <t>タ</t>
    </rPh>
    <rPh sb="3" eb="5">
      <t>ジョウキ</t>
    </rPh>
    <rPh sb="6" eb="7">
      <t>ジュン</t>
    </rPh>
    <phoneticPr fontId="5"/>
  </si>
  <si>
    <t xml:space="preserve">充当可能基金 </t>
    <rPh sb="0" eb="2">
      <t>ジュウトウ</t>
    </rPh>
    <rPh sb="2" eb="4">
      <t>カノウ</t>
    </rPh>
    <rPh sb="4" eb="6">
      <t>キキン</t>
    </rPh>
    <phoneticPr fontId="34"/>
  </si>
  <si>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</si>
  <si>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 xml:space="preserve">充当可能特定歳入 </t>
    <rPh sb="0" eb="2">
      <t>ジュウトウ</t>
    </rPh>
    <rPh sb="2" eb="4">
      <t>カノウ</t>
    </rPh>
    <rPh sb="4" eb="6">
      <t>トクテイ</t>
    </rPh>
    <rPh sb="6" eb="8">
      <t>サイニュウ</t>
    </rPh>
    <phoneticPr fontId="34"/>
  </si>
  <si>
    <t xml:space="preserve">基準財政需要額算入見込額 </t>
    <rPh sb="0" eb="2">
      <t>キジュン</t>
    </rPh>
    <rPh sb="2" eb="4">
      <t>ザイセイ</t>
    </rPh>
    <rPh sb="4" eb="7">
      <t>ジュヨウガク</t>
    </rPh>
    <rPh sb="7" eb="9">
      <t>サンニュウ</t>
    </rPh>
    <rPh sb="9" eb="12">
      <t>ミコミガク</t>
    </rPh>
    <phoneticPr fontId="34"/>
  </si>
  <si>
    <t>(Ｆ)</t>
  </si>
  <si>
    <t>▲ 2.84</t>
  </si>
  <si>
    <t>特定財源の額</t>
    <rPh sb="0" eb="2">
      <t>トクテイ</t>
    </rPh>
    <rPh sb="2" eb="4">
      <t>ザイゲン</t>
    </rPh>
    <rPh sb="5" eb="6">
      <t>ガク</t>
    </rPh>
    <phoneticPr fontId="5"/>
  </si>
  <si>
    <t>(Ｂ)</t>
  </si>
  <si>
    <t>実質赤字比率</t>
    <rPh sb="0" eb="2">
      <t>ジッシツ</t>
    </rPh>
    <rPh sb="2" eb="4">
      <t>アカジ</t>
    </rPh>
    <rPh sb="4" eb="6">
      <t>ヒリツ</t>
    </rPh>
    <phoneticPr fontId="37"/>
  </si>
  <si>
    <t>(Ｃ)－(Ｄ)</t>
  </si>
  <si>
    <t>(単年度)</t>
    <rPh sb="1" eb="4">
      <t>タンネンド</t>
    </rPh>
    <phoneticPr fontId="5"/>
  </si>
  <si>
    <t>将来負担比率</t>
    <rPh sb="0" eb="2">
      <t>ショウライ</t>
    </rPh>
    <rPh sb="2" eb="4">
      <t>フタン</t>
    </rPh>
    <rPh sb="4" eb="6">
      <t>ヒリツ</t>
    </rPh>
    <phoneticPr fontId="37"/>
  </si>
  <si>
    <t>実質公債費比率
（(Ａ)－((Ｂ)＋(Ｄ))）／（(Ｃ)－(Ｄ)）×１００</t>
    <rPh sb="0" eb="2">
      <t>ジッシツ</t>
    </rPh>
    <rPh sb="2" eb="4">
      <t>コウサイ</t>
    </rPh>
    <rPh sb="4" eb="5">
      <t>ヒ</t>
    </rPh>
    <rPh sb="5" eb="7">
      <t>ヒリツ</t>
    </rPh>
    <phoneticPr fontId="5"/>
  </si>
  <si>
    <t xml:space="preserve"> </t>
  </si>
  <si>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</si>
  <si>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</si>
  <si>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</si>
  <si>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</si>
  <si>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</si>
  <si>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▲退職金</t>
    <rPh sb="1" eb="3">
      <t>タイショク</t>
    </rPh>
    <rPh sb="3" eb="4">
      <t>キン</t>
    </rPh>
    <phoneticPr fontId="5"/>
  </si>
  <si>
    <t>人口1,000人当たり職員数（人）</t>
    <rPh sb="0" eb="2">
      <t>ジンコウ</t>
    </rPh>
    <rPh sb="7" eb="8">
      <t>ニン</t>
    </rPh>
    <rPh sb="8" eb="9">
      <t>ア</t>
    </rPh>
    <rPh sb="11" eb="14">
      <t>ショクインスウ</t>
    </rPh>
    <rPh sb="15" eb="16">
      <t>ヒト</t>
    </rPh>
    <phoneticPr fontId="5"/>
  </si>
  <si>
    <t>（注）人口については、各調査対象年度の1月1日現在の住民基本台帳に登載されている人口に基づいている。</t>
    <rPh sb="14" eb="16">
      <t>タイショウ</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</si>
  <si>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</si>
  <si>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満期一括償還地方債の一年当たりの元金償還金に相当するもの
（年度割相当額）</t>
  </si>
  <si>
    <t>公営企業に要する経費の財源とする地方債の償還の財源に
充てたと認められる繰入金</t>
  </si>
  <si>
    <t>▲地方債に係る元利償還金及び準元利償還金に要する経費として
普通交付税の額の算定に用いる基準財政需要額に算入された額</t>
  </si>
  <si>
    <t>当該団体(円)</t>
    <rPh sb="0" eb="2">
      <t>トウガイ</t>
    </rPh>
    <rPh sb="2" eb="4">
      <t>ダンタイ</t>
    </rPh>
    <rPh sb="5" eb="6">
      <t>エン</t>
    </rPh>
    <phoneticPr fontId="5"/>
  </si>
  <si>
    <t>増減率(%)(A)</t>
    <rPh sb="0" eb="3">
      <t>ゾウゲンリツ</t>
    </rPh>
    <phoneticPr fontId="5"/>
  </si>
  <si>
    <t xml:space="preserve"> R02</t>
  </si>
  <si>
    <t>うち単独分</t>
    <rPh sb="2" eb="4">
      <t>タンドク</t>
    </rPh>
    <rPh sb="4" eb="5">
      <t>ブン</t>
    </rPh>
    <phoneticPr fontId="5"/>
  </si>
  <si>
    <t xml:space="preserve"> R06</t>
  </si>
  <si>
    <t xml:space="preserve"> 過去５年間平均</t>
    <rPh sb="1" eb="3">
      <t>カコ</t>
    </rPh>
    <rPh sb="4" eb="6">
      <t>ネンカン</t>
    </rPh>
    <rPh sb="6" eb="8">
      <t>ヘイキン</t>
    </rPh>
    <phoneticPr fontId="5"/>
  </si>
  <si>
    <t>R03</t>
  </si>
  <si>
    <t>▲ 0.13</t>
  </si>
  <si>
    <t>日南串間広域不燃物処理組合</t>
    <rPh sb="0" eb="2">
      <t>ニチナン</t>
    </rPh>
    <rPh sb="2" eb="4">
      <t>クシマ</t>
    </rPh>
    <rPh sb="4" eb="6">
      <t>コウイキ</t>
    </rPh>
    <rPh sb="6" eb="9">
      <t>フネンブツ</t>
    </rPh>
    <rPh sb="9" eb="11">
      <t>ショリ</t>
    </rPh>
    <rPh sb="11" eb="13">
      <t>クミアイ</t>
    </rPh>
    <phoneticPr fontId="38"/>
  </si>
  <si>
    <t>宮崎県市町村総合事務組合（一般会計）</t>
    <rPh sb="0" eb="3">
      <t>ミヤザキケン</t>
    </rPh>
    <rPh sb="3" eb="6">
      <t>シチョウソン</t>
    </rPh>
    <rPh sb="6" eb="8">
      <t>ソウゴウ</t>
    </rPh>
    <rPh sb="8" eb="10">
      <t>ジム</t>
    </rPh>
    <rPh sb="10" eb="12">
      <t>クミアイ</t>
    </rPh>
    <rPh sb="13" eb="15">
      <t>イッパン</t>
    </rPh>
    <rPh sb="15" eb="17">
      <t>カイケイ</t>
    </rPh>
    <phoneticPr fontId="38"/>
  </si>
  <si>
    <t>宮崎県市町村総合事務組合（市町村交通災害共済事業特別会計）</t>
    <rPh sb="0" eb="3">
      <t>ミヤザキケン</t>
    </rPh>
    <rPh sb="3" eb="6">
      <t>シチョウソン</t>
    </rPh>
    <rPh sb="6" eb="8">
      <t>ソウゴウ</t>
    </rPh>
    <rPh sb="8" eb="10">
      <t>ジム</t>
    </rPh>
    <rPh sb="10" eb="12">
      <t>クミアイ</t>
    </rPh>
    <rPh sb="13" eb="16">
      <t>シチョウソン</t>
    </rPh>
    <rPh sb="16" eb="18">
      <t>コウツウ</t>
    </rPh>
    <rPh sb="18" eb="20">
      <t>サイガイ</t>
    </rPh>
    <rPh sb="20" eb="22">
      <t>キョウサイ</t>
    </rPh>
    <rPh sb="22" eb="24">
      <t>ジギョウ</t>
    </rPh>
    <rPh sb="24" eb="26">
      <t>トクベツ</t>
    </rPh>
    <rPh sb="26" eb="28">
      <t>カイケイ</t>
    </rPh>
    <phoneticPr fontId="38"/>
  </si>
  <si>
    <t>宮崎県市町村総合事務組合（自治会館管理運営特別会計）</t>
    <rPh sb="0" eb="3">
      <t>ミヤザキケン</t>
    </rPh>
    <rPh sb="3" eb="6">
      <t>シチョウソン</t>
    </rPh>
    <rPh sb="6" eb="8">
      <t>ソウゴウ</t>
    </rPh>
    <rPh sb="8" eb="10">
      <t>ジム</t>
    </rPh>
    <rPh sb="10" eb="12">
      <t>クミアイ</t>
    </rPh>
    <rPh sb="13" eb="15">
      <t>ジチ</t>
    </rPh>
    <rPh sb="15" eb="17">
      <t>カイカン</t>
    </rPh>
    <rPh sb="17" eb="19">
      <t>カンリ</t>
    </rPh>
    <rPh sb="19" eb="21">
      <t>ウンエイ</t>
    </rPh>
    <rPh sb="21" eb="23">
      <t>トクベツ</t>
    </rPh>
    <rPh sb="23" eb="25">
      <t>カイケイ</t>
    </rPh>
    <phoneticPr fontId="38"/>
  </si>
  <si>
    <t>宮崎県後期高齢者医療広域連合（後期高齢者医療特別会計）</t>
    <rPh sb="0" eb="3">
      <t>ミヤザキケン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8"/>
  </si>
  <si>
    <t>日南市土地開発公社</t>
    <rPh sb="0" eb="2">
      <t>ニチナン</t>
    </rPh>
    <rPh sb="2" eb="3">
      <t>シ</t>
    </rPh>
    <rPh sb="3" eb="5">
      <t>トチ</t>
    </rPh>
    <rPh sb="5" eb="7">
      <t>カイハツ</t>
    </rPh>
    <rPh sb="7" eb="9">
      <t>コウシャ</t>
    </rPh>
    <phoneticPr fontId="38"/>
  </si>
  <si>
    <t>南那珂森林組合</t>
    <rPh sb="0" eb="3">
      <t>ミナミナカ</t>
    </rPh>
    <rPh sb="3" eb="5">
      <t>シンリン</t>
    </rPh>
    <rPh sb="5" eb="7">
      <t>クミアイ</t>
    </rPh>
    <phoneticPr fontId="38"/>
  </si>
  <si>
    <t>公共施設等整備基金</t>
    <rPh sb="0" eb="2">
      <t>コウキョウ</t>
    </rPh>
    <rPh sb="2" eb="4">
      <t>シセツ</t>
    </rPh>
    <rPh sb="4" eb="5">
      <t>トウ</t>
    </rPh>
    <rPh sb="5" eb="7">
      <t>セイビ</t>
    </rPh>
    <rPh sb="7" eb="9">
      <t>キキン</t>
    </rPh>
    <phoneticPr fontId="38"/>
  </si>
  <si>
    <t>過疎地域振興基金</t>
    <rPh sb="0" eb="2">
      <t>カソ</t>
    </rPh>
    <rPh sb="2" eb="4">
      <t>チイキ</t>
    </rPh>
    <rPh sb="4" eb="6">
      <t>シンコウ</t>
    </rPh>
    <rPh sb="6" eb="8">
      <t>キキン</t>
    </rPh>
    <phoneticPr fontId="38"/>
  </si>
  <si>
    <t>実質公債費比率</t>
  </si>
  <si>
    <t>将来負担比率</t>
  </si>
  <si>
    <t>類似団体内平均値</t>
  </si>
  <si>
    <t>当該団体値</t>
    <rPh sb="0" eb="2">
      <t>トウガイ</t>
    </rPh>
    <rPh sb="2" eb="4">
      <t>ダンタイ</t>
    </rPh>
    <rPh sb="4" eb="5">
      <t>アタイ</t>
    </rPh>
    <phoneticPr fontId="5"/>
  </si>
  <si>
    <t>(　参考　）</t>
    <rPh sb="2" eb="4">
      <t>サンコウ</t>
    </rPh>
    <phoneticPr fontId="5"/>
  </si>
  <si>
    <t>将来負担比率については、充当可能基金が増加したことにより、前年度と比較し5.8ポイント減少している。また、実質公債費比率についても、元利償還金の減や普通交付税の増などにより0.3ポイント減少しているが、依然として類似団体平均を上回っている。今後も中期財政計画に基づき、積極的に基金残高の積み増しを行っていくとともに、公債費発行の抑制に取り組んでいく。</t>
    <rPh sb="66" eb="68">
      <t>ガンリ</t>
    </rPh>
    <rPh sb="68" eb="71">
      <t>ショウカンキン</t>
    </rPh>
    <rPh sb="72" eb="73">
      <t>ゲン</t>
    </rPh>
    <rPh sb="74" eb="76">
      <t>フツウ</t>
    </rPh>
    <rPh sb="76" eb="79">
      <t>コウフゼイ</t>
    </rPh>
    <rPh sb="80" eb="81">
      <t>ゾウ</t>
    </rPh>
    <rPh sb="93" eb="95">
      <t>ゲンショウ</t>
    </rPh>
    <rPh sb="134" eb="137">
      <t>セッキョクテキ</t>
    </rPh>
    <rPh sb="138" eb="140">
      <t>キキン</t>
    </rPh>
    <rPh sb="140" eb="142">
      <t>ザンダカ</t>
    </rPh>
    <rPh sb="143" eb="144">
      <t>ツ</t>
    </rPh>
    <rPh sb="145" eb="146">
      <t>マ</t>
    </rPh>
    <rPh sb="148" eb="149">
      <t>オコナ</t>
    </rPh>
    <rPh sb="167" eb="168">
      <t>ト</t>
    </rPh>
    <rPh sb="169" eb="170">
      <t>ク</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</si>
  <si>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</si>
  <si>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</si>
  <si>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</si>
  <si>
    <t>地方債現在高や公営企業債等繰入見込額が増加となったものの、充当可能基金が増加したことにより将来負担比率は減少傾向にあるが、類似団体平均よりも高い状態にある。また、有形固定資産減価償却率は類似団体平均よりも低いものの年々増加傾向にある。今後も増加することが想定されるため、公共施設の集約・複合化により保有資産を縮減していくとともに、公共施設等総合管理計画を進めていく中で、将来の人口動向やニーズ、財政状況を踏まえながら、「選択と集中」により公共施設への投資を行っていく必要がある。</t>
    <rPh sb="0" eb="3">
      <t>チホウサイ</t>
    </rPh>
    <rPh sb="3" eb="6">
      <t>ゲンザイダカ</t>
    </rPh>
    <rPh sb="7" eb="9">
      <t>コウエイ</t>
    </rPh>
    <rPh sb="9" eb="12">
      <t>キギョウサイ</t>
    </rPh>
    <rPh sb="12" eb="13">
      <t>トウ</t>
    </rPh>
    <rPh sb="13" eb="14">
      <t>ク</t>
    </rPh>
    <rPh sb="14" eb="15">
      <t>イ</t>
    </rPh>
    <rPh sb="15" eb="18">
      <t>ミコミガク</t>
    </rPh>
    <rPh sb="19" eb="21">
      <t>ゾウカ</t>
    </rPh>
    <rPh sb="49" eb="51">
      <t>ヒリツ</t>
    </rPh>
    <rPh sb="102" eb="103">
      <t>ヒク</t>
    </rPh>
    <rPh sb="107" eb="109">
      <t>ネンネン</t>
    </rPh>
    <rPh sb="117" eb="119">
      <t>コンゴ</t>
    </rPh>
    <rPh sb="120" eb="122">
      <t>ゾウカ</t>
    </rPh>
    <rPh sb="127" eb="129">
      <t>ソウテイ</t>
    </rPh>
    <rPh sb="149" eb="151">
      <t>ホユウ</t>
    </rPh>
    <rPh sb="151" eb="153">
      <t>シサン</t>
    </rPh>
    <rPh sb="154" eb="156">
      <t>シュクゲン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</si>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</sst>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7"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name val="ＭＳ ゴシック"/>
      <family val="3"/>
    </font>
    <font>
      <sz val="10"/>
      <color indexed="8"/>
      <name val="ＭＳ Ｐゴシック"/>
      <family val="3"/>
    </font>
    <font>
      <b/>
      <sz val="13"/>
      <color indexed="56"/>
      <name val="ＭＳ ゴシック"/>
      <family val="3"/>
    </font>
    <font>
      <b/>
      <sz val="18"/>
      <color indexed="8"/>
      <name val="ＭＳ ゴシック"/>
      <family val="3"/>
    </font>
    <font>
      <sz val="11"/>
      <name val="ＭＳ Ｐゴシック"/>
      <family val="3"/>
    </font>
    <font>
      <sz val="11"/>
      <color indexed="8"/>
      <name val="ＭＳ Ｐゴシック"/>
      <family val="3"/>
    </font>
    <font>
      <sz val="9"/>
      <color indexed="8"/>
      <name val="ＭＳ ゴシック"/>
      <family val="3"/>
    </font>
    <font>
      <sz val="6"/>
      <name val="ＭＳ ゴシック"/>
      <family val="3"/>
    </font>
    <font>
      <sz val="9"/>
      <name val="ＭＳ ゴシック"/>
      <family val="3"/>
    </font>
    <font>
      <sz val="11"/>
      <name val="ＭＳ ゴシック"/>
      <family val="3"/>
    </font>
    <font>
      <b/>
      <sz val="9"/>
      <color indexed="9"/>
      <name val="ＭＳ ゴシック"/>
      <family val="3"/>
    </font>
    <font>
      <sz val="11"/>
      <color indexed="8"/>
      <name val="ＭＳ ゴシック"/>
      <family val="3"/>
    </font>
    <font>
      <sz val="9"/>
      <color indexed="8"/>
      <name val="ＭＳ ゴシック"/>
      <family val="3"/>
      <charset val="128"/>
    </font>
    <font>
      <sz val="11"/>
      <color theme="1"/>
      <name val="ＭＳ Ｐゴシック"/>
      <family val="3"/>
    </font>
    <font>
      <sz val="6"/>
      <name val="ＭＳ Ｐゴシック"/>
      <family val="3"/>
      <charset val="128"/>
    </font>
    <font>
      <sz val="14"/>
      <color theme="1"/>
      <name val="ＭＳ Ｐ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xf numFmtId="0" fontId="44" fillId="0" borderId="0">
      <alignment vertical="center"/>
    </xf>
  </cellStyleXfs>
  <cellXfs count="1128">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7"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8"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0" fillId="0" borderId="26" xfId="10" applyFont="1" applyBorder="1">
      <alignment vertical="center"/>
    </xf>
    <xf numFmtId="0" fontId="10"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9" fillId="0" borderId="20" xfId="9" applyFont="1" applyBorder="1" applyAlignment="1">
      <alignment vertical="center" wrapText="1"/>
    </xf>
    <xf numFmtId="0" fontId="2" fillId="0" borderId="53" xfId="9" applyFont="1" applyBorder="1" applyAlignment="1">
      <alignment horizontal="left" vertical="center"/>
    </xf>
    <xf numFmtId="0" fontId="9"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2" fillId="0" borderId="0" xfId="4" applyNumberFormat="1" applyFont="1">
      <alignment vertical="center"/>
    </xf>
    <xf numFmtId="0" fontId="13" fillId="0" borderId="0" xfId="4" applyFont="1">
      <alignment vertical="center"/>
    </xf>
    <xf numFmtId="0" fontId="10"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4" fillId="0" borderId="34" xfId="4" applyFont="1" applyBorder="1" applyAlignment="1">
      <alignment horizontal="center" vertical="center"/>
    </xf>
    <xf numFmtId="0" fontId="14" fillId="0" borderId="34" xfId="4" applyFont="1" applyBorder="1">
      <alignment vertical="center"/>
    </xf>
    <xf numFmtId="0" fontId="3" fillId="0" borderId="0" xfId="15">
      <alignment vertical="center"/>
    </xf>
    <xf numFmtId="0" fontId="15" fillId="0" borderId="0" xfId="15" applyFont="1">
      <alignment vertical="center"/>
    </xf>
    <xf numFmtId="0" fontId="3" fillId="3" borderId="0" xfId="15" applyFill="1">
      <alignment vertical="center"/>
    </xf>
    <xf numFmtId="49" fontId="2" fillId="3" borderId="0" xfId="12" applyNumberFormat="1" applyFont="1" applyFill="1">
      <alignment vertical="center"/>
    </xf>
    <xf numFmtId="0" fontId="2" fillId="3" borderId="0" xfId="12" applyFont="1" applyFill="1">
      <alignment vertical="center"/>
    </xf>
    <xf numFmtId="0" fontId="17" fillId="0" borderId="77" xfId="12" applyFont="1" applyBorder="1" applyAlignment="1" applyProtection="1">
      <alignment horizontal="center" vertical="center" shrinkToFit="1"/>
      <protection locked="0"/>
    </xf>
    <xf numFmtId="0" fontId="17" fillId="0" borderId="78" xfId="12" applyFont="1" applyBorder="1" applyAlignment="1" applyProtection="1">
      <alignment horizontal="center" vertical="center" shrinkToFit="1"/>
      <protection locked="0"/>
    </xf>
    <xf numFmtId="0" fontId="17" fillId="5" borderId="79" xfId="12" applyFont="1" applyFill="1" applyBorder="1" applyAlignment="1" applyProtection="1">
      <alignment horizontal="center" vertical="center" shrinkToFit="1"/>
      <protection locked="0"/>
    </xf>
    <xf numFmtId="0" fontId="17" fillId="0" borderId="80" xfId="12" applyFont="1" applyBorder="1" applyAlignment="1" applyProtection="1">
      <alignment horizontal="center" vertical="center" shrinkToFit="1"/>
      <protection locked="0"/>
    </xf>
    <xf numFmtId="0" fontId="11" fillId="3" borderId="0" xfId="12" applyFont="1" applyFill="1">
      <alignment vertical="center"/>
    </xf>
    <xf numFmtId="0" fontId="17" fillId="3" borderId="0" xfId="12" applyFont="1" applyFill="1">
      <alignment vertical="center"/>
    </xf>
    <xf numFmtId="0" fontId="17" fillId="0" borderId="81" xfId="12" applyFont="1" applyBorder="1" applyAlignment="1" applyProtection="1">
      <alignment horizontal="center" vertical="center" shrinkToFit="1"/>
      <protection locked="0"/>
    </xf>
    <xf numFmtId="0" fontId="17" fillId="3" borderId="0" xfId="12" applyFont="1" applyFill="1" applyAlignment="1">
      <alignment horizontal="center" vertical="center" shrinkToFit="1"/>
    </xf>
    <xf numFmtId="0" fontId="17" fillId="3" borderId="20" xfId="12" applyFont="1" applyFill="1" applyBorder="1">
      <alignment vertical="center"/>
    </xf>
    <xf numFmtId="0" fontId="17" fillId="3" borderId="12" xfId="12" applyFont="1" applyFill="1" applyBorder="1">
      <alignment vertical="center"/>
    </xf>
    <xf numFmtId="0" fontId="19" fillId="3" borderId="0" xfId="15" applyFont="1" applyFill="1">
      <alignment vertical="center"/>
    </xf>
    <xf numFmtId="0" fontId="17" fillId="3" borderId="0" xfId="12" applyFont="1" applyFill="1" applyAlignment="1">
      <alignment horizontal="left" vertical="center" shrinkToFit="1"/>
    </xf>
    <xf numFmtId="0" fontId="17" fillId="3" borderId="20" xfId="12" applyFont="1" applyFill="1" applyBorder="1" applyAlignment="1">
      <alignment horizontal="center" vertical="center"/>
    </xf>
    <xf numFmtId="0" fontId="17" fillId="3" borderId="23" xfId="12" applyFont="1" applyFill="1" applyBorder="1">
      <alignment vertical="center"/>
    </xf>
    <xf numFmtId="183" fontId="17" fillId="3" borderId="0" xfId="12" applyNumberFormat="1" applyFont="1" applyFill="1" applyAlignment="1">
      <alignment horizontal="right" vertical="center" shrinkToFit="1"/>
    </xf>
    <xf numFmtId="0" fontId="15" fillId="3" borderId="8" xfId="12" applyFont="1" applyFill="1" applyBorder="1">
      <alignment vertical="center"/>
    </xf>
    <xf numFmtId="0" fontId="15" fillId="3" borderId="0" xfId="12" applyFont="1" applyFill="1">
      <alignment vertical="center"/>
    </xf>
    <xf numFmtId="183" fontId="17" fillId="3" borderId="0" xfId="12" applyNumberFormat="1" applyFont="1" applyFill="1" applyAlignment="1">
      <alignment horizontal="left" vertical="center" shrinkToFit="1"/>
    </xf>
    <xf numFmtId="0" fontId="17" fillId="3" borderId="35" xfId="12" applyFont="1" applyFill="1" applyBorder="1">
      <alignment vertical="center"/>
    </xf>
    <xf numFmtId="0" fontId="15" fillId="3" borderId="0" xfId="12" applyFont="1" applyFill="1" applyAlignment="1">
      <alignment horizontal="center" vertical="center"/>
    </xf>
    <xf numFmtId="0" fontId="17" fillId="0" borderId="152" xfId="11" applyFont="1" applyBorder="1" applyAlignment="1" applyProtection="1">
      <alignment horizontal="center" vertical="center" shrinkToFit="1"/>
      <protection locked="0"/>
    </xf>
    <xf numFmtId="0" fontId="17" fillId="0" borderId="153" xfId="11" applyFont="1" applyBorder="1" applyAlignment="1" applyProtection="1">
      <alignment horizontal="center" vertical="center" shrinkToFit="1"/>
      <protection locked="0"/>
    </xf>
    <xf numFmtId="0" fontId="17" fillId="3" borderId="153" xfId="12" applyFont="1" applyFill="1" applyBorder="1" applyAlignment="1" applyProtection="1">
      <alignment horizontal="center" vertical="center" shrinkToFit="1"/>
      <protection locked="0"/>
    </xf>
    <xf numFmtId="0" fontId="17" fillId="3" borderId="0" xfId="12" applyFont="1" applyFill="1" applyAlignment="1">
      <alignment horizontal="center" vertical="center"/>
    </xf>
    <xf numFmtId="0" fontId="17"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19" applyFont="1" applyBorder="1">
      <alignment vertical="center"/>
    </xf>
    <xf numFmtId="0" fontId="3" fillId="0" borderId="42" xfId="19" applyFont="1" applyBorder="1">
      <alignment vertical="center"/>
    </xf>
    <xf numFmtId="178" fontId="14" fillId="0" borderId="0" xfId="19" applyNumberFormat="1" applyFont="1">
      <alignment vertical="center"/>
    </xf>
    <xf numFmtId="0" fontId="17" fillId="0" borderId="30" xfId="19" applyFont="1" applyBorder="1">
      <alignment vertical="center"/>
    </xf>
    <xf numFmtId="178" fontId="14" fillId="0" borderId="42" xfId="19" applyNumberFormat="1" applyFont="1" applyBorder="1">
      <alignment vertical="center"/>
    </xf>
    <xf numFmtId="178" fontId="14" fillId="0" borderId="31" xfId="19" applyNumberFormat="1" applyFont="1" applyBorder="1">
      <alignment vertical="center"/>
    </xf>
    <xf numFmtId="0" fontId="14" fillId="0" borderId="0" xfId="19" applyFont="1">
      <alignment vertical="center"/>
    </xf>
    <xf numFmtId="0" fontId="3" fillId="0" borderId="23" xfId="19" applyFont="1" applyBorder="1">
      <alignment vertical="center"/>
    </xf>
    <xf numFmtId="0" fontId="3" fillId="0" borderId="34" xfId="19" applyFont="1" applyBorder="1">
      <alignment vertical="center"/>
    </xf>
    <xf numFmtId="0" fontId="17" fillId="0" borderId="42" xfId="19" applyFont="1" applyBorder="1">
      <alignment vertical="center"/>
    </xf>
    <xf numFmtId="0" fontId="3" fillId="0" borderId="31" xfId="19" applyFont="1" applyBorder="1">
      <alignment vertical="center"/>
    </xf>
    <xf numFmtId="0" fontId="3" fillId="0" borderId="0" xfId="19" applyFont="1">
      <alignment vertical="center"/>
    </xf>
    <xf numFmtId="178" fontId="14" fillId="0" borderId="34" xfId="19" applyNumberFormat="1" applyFont="1" applyBorder="1">
      <alignment vertical="center"/>
    </xf>
    <xf numFmtId="0" fontId="3" fillId="3" borderId="30" xfId="19" applyFont="1" applyFill="1" applyBorder="1">
      <alignment vertical="center"/>
    </xf>
    <xf numFmtId="178" fontId="14" fillId="3" borderId="31" xfId="19" applyNumberFormat="1" applyFont="1" applyFill="1" applyBorder="1">
      <alignment vertical="center"/>
    </xf>
    <xf numFmtId="178" fontId="14" fillId="0" borderId="32" xfId="19" applyNumberFormat="1" applyFont="1" applyBorder="1">
      <alignment vertical="center"/>
    </xf>
    <xf numFmtId="0" fontId="14" fillId="0" borderId="0" xfId="19" applyFont="1" applyAlignment="1"/>
    <xf numFmtId="178" fontId="21" fillId="0" borderId="30" xfId="13" applyNumberFormat="1" applyFont="1" applyBorder="1" applyAlignment="1">
      <alignment vertical="center"/>
    </xf>
    <xf numFmtId="178" fontId="21" fillId="0" borderId="31" xfId="13" applyNumberFormat="1" applyFont="1" applyBorder="1" applyAlignment="1">
      <alignment vertical="center"/>
    </xf>
    <xf numFmtId="178" fontId="21" fillId="0" borderId="31" xfId="13" applyNumberFormat="1" applyFont="1" applyBorder="1" applyAlignment="1">
      <alignment horizontal="center" vertical="center"/>
    </xf>
    <xf numFmtId="0" fontId="3" fillId="3" borderId="23" xfId="19" applyFont="1" applyFill="1" applyBorder="1">
      <alignment vertical="center"/>
    </xf>
    <xf numFmtId="178" fontId="14" fillId="3" borderId="34" xfId="19" applyNumberFormat="1" applyFont="1" applyFill="1" applyBorder="1">
      <alignment vertical="center"/>
    </xf>
    <xf numFmtId="178" fontId="14" fillId="0" borderId="35" xfId="19" applyNumberFormat="1" applyFont="1" applyBorder="1">
      <alignment vertical="center"/>
    </xf>
    <xf numFmtId="178" fontId="21" fillId="0" borderId="16" xfId="13" applyNumberFormat="1" applyFont="1" applyBorder="1" applyAlignment="1">
      <alignment vertical="center"/>
    </xf>
    <xf numFmtId="178" fontId="21" fillId="0" borderId="15" xfId="13" applyNumberFormat="1" applyFont="1" applyBorder="1" applyAlignment="1">
      <alignment vertical="center"/>
    </xf>
    <xf numFmtId="178" fontId="21" fillId="0" borderId="171" xfId="13" applyNumberFormat="1" applyFont="1" applyBorder="1" applyAlignment="1">
      <alignment horizontal="center" vertical="center"/>
    </xf>
    <xf numFmtId="178" fontId="21" fillId="0" borderId="16" xfId="13" applyNumberFormat="1" applyFont="1" applyBorder="1" applyAlignment="1">
      <alignment horizontal="center" vertical="center"/>
    </xf>
    <xf numFmtId="178" fontId="21" fillId="0" borderId="27" xfId="13" applyNumberFormat="1" applyFont="1" applyBorder="1" applyAlignment="1">
      <alignment horizontal="center" vertical="center" wrapText="1"/>
    </xf>
    <xf numFmtId="183" fontId="21" fillId="0" borderId="27" xfId="14" applyNumberFormat="1" applyFont="1" applyBorder="1" applyAlignment="1">
      <alignment horizontal="right" vertical="center" shrinkToFit="1"/>
    </xf>
    <xf numFmtId="183" fontId="21" fillId="0" borderId="172" xfId="14" applyNumberFormat="1" applyFont="1" applyBorder="1" applyAlignment="1">
      <alignment horizontal="right" vertical="center" shrinkToFit="1"/>
    </xf>
    <xf numFmtId="0" fontId="3" fillId="3" borderId="16" xfId="19" applyFont="1" applyFill="1" applyBorder="1">
      <alignment vertical="center"/>
    </xf>
    <xf numFmtId="178" fontId="14" fillId="3" borderId="15" xfId="19" applyNumberFormat="1" applyFont="1" applyFill="1" applyBorder="1">
      <alignment vertical="center"/>
    </xf>
    <xf numFmtId="178" fontId="14" fillId="0" borderId="37" xfId="19" applyNumberFormat="1" applyFont="1" applyBorder="1">
      <alignment vertical="center"/>
    </xf>
    <xf numFmtId="178" fontId="21" fillId="0" borderId="32" xfId="13" applyNumberFormat="1" applyFont="1" applyBorder="1" applyAlignment="1">
      <alignment horizontal="center" vertical="center"/>
    </xf>
    <xf numFmtId="178" fontId="21" fillId="0" borderId="30" xfId="13" applyNumberFormat="1" applyFont="1" applyBorder="1" applyAlignment="1">
      <alignment horizontal="center" vertical="center"/>
    </xf>
    <xf numFmtId="183" fontId="21" fillId="0" borderId="30" xfId="14" applyNumberFormat="1" applyFont="1" applyBorder="1" applyAlignment="1">
      <alignment horizontal="right" vertical="center" shrinkToFit="1"/>
    </xf>
    <xf numFmtId="183" fontId="21" fillId="0" borderId="173" xfId="14" applyNumberFormat="1" applyFont="1" applyBorder="1" applyAlignment="1">
      <alignment horizontal="right" vertical="center" shrinkToFit="1"/>
    </xf>
    <xf numFmtId="183" fontId="14" fillId="3" borderId="26" xfId="18" applyNumberFormat="1" applyFont="1" applyFill="1" applyBorder="1" applyAlignment="1">
      <alignment horizontal="right" vertical="center" shrinkToFit="1"/>
    </xf>
    <xf numFmtId="183" fontId="14" fillId="3" borderId="74" xfId="18" applyNumberFormat="1" applyFont="1" applyFill="1" applyBorder="1" applyAlignment="1">
      <alignment horizontal="right" vertical="center" shrinkToFit="1"/>
    </xf>
    <xf numFmtId="178" fontId="14" fillId="0" borderId="74" xfId="19" applyNumberFormat="1" applyFont="1" applyBorder="1" applyAlignment="1">
      <alignment horizontal="center" vertical="center"/>
    </xf>
    <xf numFmtId="188" fontId="21" fillId="0" borderId="74" xfId="19" applyNumberFormat="1" applyFont="1" applyBorder="1" applyAlignment="1">
      <alignment horizontal="right" vertical="center" shrinkToFit="1"/>
    </xf>
    <xf numFmtId="184" fontId="21" fillId="0" borderId="74" xfId="19" applyNumberFormat="1" applyFont="1" applyBorder="1" applyAlignment="1">
      <alignment horizontal="right" vertical="center" shrinkToFit="1"/>
    </xf>
    <xf numFmtId="183" fontId="14" fillId="0" borderId="74" xfId="19" applyNumberFormat="1" applyFont="1" applyBorder="1" applyAlignment="1">
      <alignment horizontal="right" vertical="center" shrinkToFit="1"/>
    </xf>
    <xf numFmtId="178" fontId="21" fillId="0" borderId="35" xfId="13" applyNumberFormat="1" applyFont="1" applyBorder="1" applyAlignment="1">
      <alignment horizontal="center" vertical="center"/>
    </xf>
    <xf numFmtId="178" fontId="21" fillId="0" borderId="174" xfId="13" applyNumberFormat="1" applyFont="1" applyBorder="1" applyAlignment="1">
      <alignment horizontal="center" vertical="center" wrapText="1"/>
    </xf>
    <xf numFmtId="184" fontId="21" fillId="0" borderId="175" xfId="14" applyNumberFormat="1" applyFont="1" applyBorder="1" applyAlignment="1">
      <alignment horizontal="right" vertical="center" shrinkToFit="1"/>
    </xf>
    <xf numFmtId="184" fontId="21" fillId="0" borderId="171" xfId="14" applyNumberFormat="1" applyFont="1" applyBorder="1" applyAlignment="1">
      <alignment horizontal="right" vertical="center" shrinkToFit="1"/>
    </xf>
    <xf numFmtId="0" fontId="3" fillId="3" borderId="32" xfId="19" applyFont="1" applyFill="1" applyBorder="1">
      <alignment vertical="center"/>
    </xf>
    <xf numFmtId="178" fontId="14" fillId="3" borderId="74" xfId="19" applyNumberFormat="1" applyFont="1" applyFill="1" applyBorder="1" applyAlignment="1">
      <alignment horizontal="center" vertical="center"/>
    </xf>
    <xf numFmtId="178" fontId="14" fillId="0" borderId="176" xfId="19" applyNumberFormat="1" applyFont="1" applyBorder="1" applyAlignment="1">
      <alignment horizontal="center" vertical="center"/>
    </xf>
    <xf numFmtId="188" fontId="21" fillId="0" borderId="176" xfId="19" applyNumberFormat="1" applyFont="1" applyBorder="1" applyAlignment="1">
      <alignment horizontal="right" vertical="center" shrinkToFit="1"/>
    </xf>
    <xf numFmtId="184" fontId="21" fillId="0" borderId="176" xfId="19" applyNumberFormat="1" applyFont="1" applyBorder="1" applyAlignment="1">
      <alignment horizontal="right" vertical="center" shrinkToFit="1"/>
    </xf>
    <xf numFmtId="189" fontId="14" fillId="0" borderId="0" xfId="19" applyNumberFormat="1" applyFont="1">
      <alignment vertical="center"/>
    </xf>
    <xf numFmtId="189" fontId="14" fillId="0" borderId="34" xfId="19" applyNumberFormat="1" applyFont="1" applyBorder="1">
      <alignment vertical="center"/>
    </xf>
    <xf numFmtId="0" fontId="3" fillId="0" borderId="0" xfId="19" applyFont="1" applyAlignment="1"/>
    <xf numFmtId="178" fontId="10" fillId="0" borderId="177" xfId="13" applyNumberFormat="1" applyFont="1" applyBorder="1" applyAlignment="1">
      <alignment horizontal="center" vertical="center"/>
    </xf>
    <xf numFmtId="183" fontId="21" fillId="0" borderId="177" xfId="14" applyNumberFormat="1" applyFont="1" applyBorder="1" applyAlignment="1">
      <alignment horizontal="right" vertical="center" shrinkToFit="1"/>
    </xf>
    <xf numFmtId="183" fontId="21" fillId="0" borderId="178" xfId="14" applyNumberFormat="1" applyFont="1" applyBorder="1" applyAlignment="1">
      <alignment horizontal="right" vertical="center" shrinkToFit="1"/>
    </xf>
    <xf numFmtId="0" fontId="3" fillId="3" borderId="35" xfId="19" applyFont="1" applyFill="1" applyBorder="1">
      <alignment vertical="center"/>
    </xf>
    <xf numFmtId="178" fontId="2" fillId="3" borderId="176" xfId="19" applyNumberFormat="1" applyFont="1" applyFill="1" applyBorder="1" applyAlignment="1">
      <alignment horizontal="center" vertical="center"/>
    </xf>
    <xf numFmtId="183" fontId="14" fillId="3" borderId="31" xfId="18" applyNumberFormat="1" applyFont="1" applyFill="1" applyBorder="1" applyAlignment="1">
      <alignment horizontal="right" vertical="center" shrinkToFit="1"/>
    </xf>
    <xf numFmtId="183" fontId="14" fillId="3" borderId="32" xfId="18" applyNumberFormat="1" applyFont="1" applyFill="1" applyBorder="1" applyAlignment="1">
      <alignment horizontal="right" vertical="center" shrinkToFit="1"/>
    </xf>
    <xf numFmtId="178" fontId="14" fillId="0" borderId="174" xfId="19" applyNumberFormat="1" applyFont="1" applyBorder="1" applyAlignment="1">
      <alignment horizontal="center" vertical="center"/>
    </xf>
    <xf numFmtId="188" fontId="14" fillId="0" borderId="174" xfId="19" applyNumberFormat="1" applyFont="1" applyBorder="1" applyAlignment="1">
      <alignment horizontal="right" vertical="center" shrinkToFit="1"/>
    </xf>
    <xf numFmtId="184" fontId="14" fillId="0" borderId="174" xfId="19" applyNumberFormat="1" applyFont="1" applyBorder="1" applyAlignment="1">
      <alignment horizontal="right" vertical="center" shrinkToFit="1"/>
    </xf>
    <xf numFmtId="183" fontId="14" fillId="3" borderId="176" xfId="19" applyNumberFormat="1" applyFont="1" applyFill="1" applyBorder="1" applyAlignment="1">
      <alignment horizontal="right" vertical="center" shrinkToFit="1"/>
    </xf>
    <xf numFmtId="183" fontId="14" fillId="0" borderId="176" xfId="19" applyNumberFormat="1" applyFont="1" applyBorder="1" applyAlignment="1">
      <alignment horizontal="right" vertical="center" shrinkToFit="1"/>
    </xf>
    <xf numFmtId="189" fontId="14" fillId="0" borderId="23" xfId="19" applyNumberFormat="1" applyFont="1" applyBorder="1">
      <alignment vertical="center"/>
    </xf>
    <xf numFmtId="178" fontId="21" fillId="0" borderId="34" xfId="13" applyNumberFormat="1" applyFont="1" applyBorder="1" applyAlignment="1">
      <alignment horizontal="center" vertical="center" wrapText="1"/>
    </xf>
    <xf numFmtId="184" fontId="21" fillId="0" borderId="179" xfId="14" applyNumberFormat="1" applyFont="1" applyBorder="1" applyAlignment="1">
      <alignment horizontal="right" vertical="center" shrinkToFit="1"/>
    </xf>
    <xf numFmtId="184" fontId="21" fillId="0" borderId="180" xfId="14" applyNumberFormat="1" applyFont="1" applyBorder="1" applyAlignment="1">
      <alignment horizontal="right" vertical="center" shrinkToFit="1"/>
    </xf>
    <xf numFmtId="184" fontId="21" fillId="0" borderId="23" xfId="14" applyNumberFormat="1" applyFont="1" applyBorder="1" applyAlignment="1">
      <alignment horizontal="right" vertical="center" shrinkToFit="1"/>
    </xf>
    <xf numFmtId="0" fontId="3" fillId="3" borderId="37" xfId="19" applyFont="1" applyFill="1" applyBorder="1">
      <alignment vertical="center"/>
    </xf>
    <xf numFmtId="178" fontId="14" fillId="3" borderId="174" xfId="19" applyNumberFormat="1" applyFont="1" applyFill="1" applyBorder="1" applyAlignment="1">
      <alignment horizontal="center" vertical="center"/>
    </xf>
    <xf numFmtId="184" fontId="14" fillId="3" borderId="181" xfId="18" applyNumberFormat="1" applyFont="1" applyFill="1" applyBorder="1" applyAlignment="1">
      <alignment horizontal="right" vertical="center" shrinkToFit="1"/>
    </xf>
    <xf numFmtId="184" fontId="14" fillId="3" borderId="174" xfId="18" applyNumberFormat="1" applyFont="1" applyFill="1" applyBorder="1" applyAlignment="1">
      <alignment horizontal="right" vertical="center" shrinkToFit="1"/>
    </xf>
    <xf numFmtId="178" fontId="14" fillId="0" borderId="0" xfId="19" applyNumberFormat="1" applyFont="1" applyAlignment="1">
      <alignment horizontal="center" vertical="center"/>
    </xf>
    <xf numFmtId="178" fontId="21" fillId="0" borderId="37" xfId="13" applyNumberFormat="1" applyFont="1" applyBorder="1" applyAlignment="1">
      <alignment horizontal="center" vertical="center"/>
    </xf>
    <xf numFmtId="178" fontId="21" fillId="0" borderId="74" xfId="13" applyNumberFormat="1" applyFont="1" applyBorder="1" applyAlignment="1">
      <alignment horizontal="center" vertical="center"/>
    </xf>
    <xf numFmtId="184" fontId="21" fillId="0" borderId="27" xfId="14" applyNumberFormat="1" applyFont="1" applyBorder="1" applyAlignment="1">
      <alignment horizontal="right" vertical="center" shrinkToFit="1"/>
    </xf>
    <xf numFmtId="184" fontId="21" fillId="0" borderId="172" xfId="14" applyNumberFormat="1" applyFont="1" applyBorder="1" applyAlignment="1">
      <alignment horizontal="right" vertical="center" shrinkToFit="1"/>
    </xf>
    <xf numFmtId="0" fontId="3" fillId="0" borderId="16" xfId="19" applyFont="1" applyBorder="1">
      <alignment vertical="center"/>
    </xf>
    <xf numFmtId="178" fontId="14" fillId="0" borderId="14" xfId="19" applyNumberFormat="1" applyFont="1" applyBorder="1">
      <alignment vertical="center"/>
    </xf>
    <xf numFmtId="178" fontId="14" fillId="0" borderId="15" xfId="19" applyNumberFormat="1" applyFont="1" applyBorder="1">
      <alignment vertical="center"/>
    </xf>
    <xf numFmtId="0" fontId="3" fillId="0" borderId="16" xfId="19" applyFont="1" applyBorder="1" applyAlignment="1"/>
    <xf numFmtId="0" fontId="3" fillId="0" borderId="14" xfId="19" applyFont="1" applyBorder="1" applyAlignment="1"/>
    <xf numFmtId="0" fontId="3" fillId="0" borderId="15" xfId="19" applyFont="1" applyBorder="1">
      <alignment vertical="center"/>
    </xf>
    <xf numFmtId="0" fontId="22" fillId="6" borderId="6" xfId="6" applyFont="1" applyFill="1" applyBorder="1" applyAlignment="1"/>
    <xf numFmtId="0" fontId="22" fillId="0" borderId="8" xfId="6" applyFont="1" applyBorder="1" applyAlignment="1">
      <alignment horizontal="center" vertical="center" wrapText="1"/>
    </xf>
    <xf numFmtId="0" fontId="22" fillId="0" borderId="12" xfId="6" applyFont="1" applyBorder="1" applyAlignment="1">
      <alignment horizontal="center" vertical="center" wrapText="1"/>
    </xf>
    <xf numFmtId="0" fontId="22" fillId="0" borderId="61" xfId="6" applyFont="1" applyBorder="1" applyAlignment="1">
      <alignment horizontal="center" vertical="center"/>
    </xf>
    <xf numFmtId="0" fontId="22" fillId="6" borderId="18" xfId="6" applyFont="1" applyFill="1" applyBorder="1" applyAlignment="1">
      <alignment horizontal="right" vertical="top"/>
    </xf>
    <xf numFmtId="0" fontId="22" fillId="6" borderId="64" xfId="6" applyFont="1" applyFill="1" applyBorder="1" applyAlignment="1">
      <alignment horizontal="right" vertical="top"/>
    </xf>
    <xf numFmtId="0" fontId="22" fillId="6" borderId="1" xfId="6" applyFont="1" applyFill="1" applyBorder="1" applyAlignment="1">
      <alignment horizontal="center" vertical="center"/>
    </xf>
    <xf numFmtId="185" fontId="22" fillId="0" borderId="1" xfId="6" applyNumberFormat="1" applyFont="1" applyBorder="1" applyAlignment="1">
      <alignment horizontal="right" vertical="center" shrinkToFit="1"/>
    </xf>
    <xf numFmtId="185" fontId="22" fillId="0" borderId="4" xfId="6" applyNumberFormat="1" applyFont="1" applyBorder="1" applyAlignment="1">
      <alignment horizontal="right" vertical="center" shrinkToFit="1"/>
    </xf>
    <xf numFmtId="185" fontId="22" fillId="0" borderId="79" xfId="6" applyNumberFormat="1" applyFont="1" applyBorder="1" applyAlignment="1">
      <alignment horizontal="right" vertical="center" shrinkToFit="1"/>
    </xf>
    <xf numFmtId="0" fontId="22" fillId="6" borderId="24" xfId="6" applyFont="1" applyFill="1" applyBorder="1" applyAlignment="1">
      <alignment horizontal="center" vertical="center"/>
    </xf>
    <xf numFmtId="185" fontId="22" fillId="0" borderId="24" xfId="6" applyNumberFormat="1" applyFont="1" applyBorder="1" applyAlignment="1">
      <alignment horizontal="right" vertical="center" shrinkToFit="1"/>
    </xf>
    <xf numFmtId="185" fontId="22" fillId="0" borderId="27" xfId="6" applyNumberFormat="1" applyFont="1" applyBorder="1" applyAlignment="1">
      <alignment horizontal="right" vertical="center" shrinkToFit="1"/>
    </xf>
    <xf numFmtId="185" fontId="22" fillId="0" borderId="182" xfId="6" applyNumberFormat="1" applyFont="1" applyBorder="1" applyAlignment="1">
      <alignment horizontal="right" vertical="center" shrinkToFit="1"/>
    </xf>
    <xf numFmtId="0" fontId="23" fillId="0" borderId="0" xfId="6" applyFont="1" applyAlignment="1">
      <alignment horizontal="right" vertical="center"/>
    </xf>
    <xf numFmtId="0" fontId="22" fillId="6" borderId="55" xfId="6" applyFont="1" applyFill="1" applyBorder="1" applyAlignment="1">
      <alignment horizontal="center" vertical="center"/>
    </xf>
    <xf numFmtId="185" fontId="22" fillId="0" borderId="45" xfId="6" applyNumberFormat="1" applyFont="1" applyBorder="1" applyAlignment="1">
      <alignment horizontal="right" vertical="center" shrinkToFit="1"/>
    </xf>
    <xf numFmtId="185" fontId="22" fillId="0" borderId="48" xfId="6" applyNumberFormat="1" applyFont="1" applyBorder="1" applyAlignment="1">
      <alignment horizontal="right" vertical="center" shrinkToFit="1"/>
    </xf>
    <xf numFmtId="185" fontId="22" fillId="0" borderId="62" xfId="6" applyNumberFormat="1" applyFont="1" applyBorder="1" applyAlignment="1">
      <alignment horizontal="right" vertical="center" shrinkToFit="1"/>
    </xf>
    <xf numFmtId="0" fontId="22" fillId="0" borderId="0" xfId="17" applyFont="1">
      <alignment vertical="center"/>
    </xf>
    <xf numFmtId="0" fontId="22" fillId="7" borderId="6" xfId="17" applyFont="1" applyFill="1" applyBorder="1" applyAlignment="1"/>
    <xf numFmtId="0" fontId="22" fillId="0" borderId="56" xfId="17" applyFont="1" applyBorder="1" applyAlignment="1">
      <alignment vertical="center" wrapText="1"/>
    </xf>
    <xf numFmtId="0" fontId="22" fillId="0" borderId="57" xfId="17" applyFont="1" applyBorder="1">
      <alignment vertical="center"/>
    </xf>
    <xf numFmtId="0" fontId="22" fillId="0" borderId="12" xfId="17" applyFont="1" applyBorder="1">
      <alignment vertical="center"/>
    </xf>
    <xf numFmtId="0" fontId="22" fillId="0" borderId="61" xfId="17" applyFont="1" applyBorder="1">
      <alignment vertical="center"/>
    </xf>
    <xf numFmtId="0" fontId="24" fillId="0" borderId="0" xfId="17" applyFont="1">
      <alignment vertical="center"/>
    </xf>
    <xf numFmtId="0" fontId="22" fillId="7" borderId="18" xfId="17" applyFont="1" applyFill="1" applyBorder="1" applyAlignment="1">
      <alignment horizontal="right" vertical="top"/>
    </xf>
    <xf numFmtId="0" fontId="24" fillId="0" borderId="0" xfId="17" applyFont="1" applyAlignment="1">
      <alignment vertical="center" wrapText="1"/>
    </xf>
    <xf numFmtId="0" fontId="22" fillId="7" borderId="64" xfId="17" applyFont="1" applyFill="1" applyBorder="1" applyAlignment="1">
      <alignment horizontal="right" vertical="top"/>
    </xf>
    <xf numFmtId="0" fontId="22" fillId="7" borderId="13" xfId="17" applyFont="1" applyFill="1" applyBorder="1" applyAlignment="1">
      <alignment horizontal="center" vertical="center"/>
    </xf>
    <xf numFmtId="185" fontId="22" fillId="0" borderId="183" xfId="17" applyNumberFormat="1" applyFont="1" applyBorder="1" applyAlignment="1">
      <alignment horizontal="right" vertical="center" shrinkToFit="1"/>
    </xf>
    <xf numFmtId="185" fontId="22" fillId="0" borderId="184" xfId="17" applyNumberFormat="1" applyFont="1" applyBorder="1" applyAlignment="1">
      <alignment horizontal="right" vertical="center" shrinkToFit="1"/>
    </xf>
    <xf numFmtId="185" fontId="22" fillId="0" borderId="79" xfId="17" applyNumberFormat="1" applyFont="1" applyBorder="1" applyAlignment="1">
      <alignment horizontal="right" vertical="center" shrinkToFit="1"/>
    </xf>
    <xf numFmtId="0" fontId="22" fillId="7" borderId="24" xfId="17" applyFont="1" applyFill="1" applyBorder="1" applyAlignment="1">
      <alignment horizontal="center" vertical="center"/>
    </xf>
    <xf numFmtId="185" fontId="22" fillId="0" borderId="185" xfId="17" applyNumberFormat="1" applyFont="1" applyBorder="1" applyAlignment="1">
      <alignment horizontal="right" vertical="center" shrinkToFit="1"/>
    </xf>
    <xf numFmtId="185" fontId="22" fillId="0" borderId="74" xfId="17" applyNumberFormat="1" applyFont="1" applyBorder="1" applyAlignment="1">
      <alignment horizontal="right" vertical="center" shrinkToFit="1"/>
    </xf>
    <xf numFmtId="185" fontId="22" fillId="0" borderId="182" xfId="17" applyNumberFormat="1" applyFont="1" applyBorder="1" applyAlignment="1">
      <alignment horizontal="right" vertical="center" shrinkToFit="1"/>
    </xf>
    <xf numFmtId="0" fontId="22" fillId="7" borderId="45" xfId="17" applyFont="1" applyFill="1" applyBorder="1" applyAlignment="1">
      <alignment horizontal="center" vertical="center"/>
    </xf>
    <xf numFmtId="185" fontId="22" fillId="0" borderId="186" xfId="17" applyNumberFormat="1" applyFont="1" applyBorder="1" applyAlignment="1">
      <alignment horizontal="right" vertical="center" shrinkToFit="1"/>
    </xf>
    <xf numFmtId="185" fontId="22" fillId="0" borderId="187" xfId="17" applyNumberFormat="1" applyFont="1" applyBorder="1" applyAlignment="1">
      <alignment horizontal="right" vertical="center" shrinkToFit="1"/>
    </xf>
    <xf numFmtId="185" fontId="22" fillId="0" borderId="62" xfId="17" applyNumberFormat="1" applyFont="1" applyBorder="1" applyAlignment="1">
      <alignment horizontal="right" vertical="center" shrinkToFit="1"/>
    </xf>
    <xf numFmtId="0" fontId="24" fillId="6" borderId="6" xfId="8" applyFont="1" applyFill="1" applyBorder="1" applyAlignment="1"/>
    <xf numFmtId="0" fontId="24" fillId="0" borderId="0" xfId="8" applyFont="1" applyAlignment="1"/>
    <xf numFmtId="0" fontId="25" fillId="0" borderId="0" xfId="8" applyFont="1" applyAlignment="1"/>
    <xf numFmtId="0" fontId="25" fillId="8" borderId="6" xfId="8" applyFont="1" applyFill="1" applyBorder="1" applyAlignment="1"/>
    <xf numFmtId="0" fontId="26" fillId="0" borderId="0" xfId="8" applyFont="1" applyAlignment="1">
      <alignment horizontal="center" vertical="center" wrapText="1"/>
    </xf>
    <xf numFmtId="0" fontId="26" fillId="0" borderId="0" xfId="8" applyFont="1" applyAlignment="1">
      <alignment vertical="center" wrapText="1"/>
    </xf>
    <xf numFmtId="0" fontId="24" fillId="6" borderId="18" xfId="8" applyFont="1" applyFill="1" applyBorder="1" applyAlignment="1"/>
    <xf numFmtId="0" fontId="25" fillId="0" borderId="0" xfId="8" applyFont="1">
      <alignment vertical="center"/>
    </xf>
    <xf numFmtId="0" fontId="25" fillId="8" borderId="18" xfId="8" applyFont="1" applyFill="1" applyBorder="1" applyAlignment="1"/>
    <xf numFmtId="0" fontId="24" fillId="0" borderId="31" xfId="8" applyFont="1" applyBorder="1" applyAlignment="1">
      <alignment vertical="center" wrapText="1"/>
    </xf>
    <xf numFmtId="0" fontId="24" fillId="0" borderId="32" xfId="8" applyFont="1" applyBorder="1">
      <alignment vertical="center"/>
    </xf>
    <xf numFmtId="0" fontId="24" fillId="0" borderId="30" xfId="8" applyFont="1" applyBorder="1">
      <alignment vertical="center"/>
    </xf>
    <xf numFmtId="0" fontId="24" fillId="0" borderId="33" xfId="8" applyFont="1" applyBorder="1">
      <alignment vertical="center"/>
    </xf>
    <xf numFmtId="0" fontId="25" fillId="0" borderId="0" xfId="8" applyFont="1" applyAlignment="1">
      <alignment vertical="top"/>
    </xf>
    <xf numFmtId="0" fontId="24" fillId="6" borderId="18" xfId="8" applyFont="1" applyFill="1" applyBorder="1" applyAlignment="1">
      <alignment horizontal="right" vertical="center"/>
    </xf>
    <xf numFmtId="0" fontId="25" fillId="8" borderId="18" xfId="8" applyFont="1" applyFill="1" applyBorder="1" applyAlignment="1">
      <alignment horizontal="right" vertical="center"/>
    </xf>
    <xf numFmtId="0" fontId="28" fillId="0" borderId="0" xfId="8" applyFont="1">
      <alignment vertical="center"/>
    </xf>
    <xf numFmtId="0" fontId="24" fillId="6" borderId="64" xfId="8" applyFont="1" applyFill="1" applyBorder="1" applyAlignment="1">
      <alignment horizontal="right" vertical="top"/>
    </xf>
    <xf numFmtId="0" fontId="25" fillId="8" borderId="64" xfId="8" applyFont="1" applyFill="1" applyBorder="1" applyAlignment="1">
      <alignment horizontal="right" vertical="top"/>
    </xf>
    <xf numFmtId="0" fontId="24" fillId="6" borderId="13" xfId="8" applyFont="1" applyFill="1" applyBorder="1" applyAlignment="1">
      <alignment horizontal="center" vertical="center"/>
    </xf>
    <xf numFmtId="183" fontId="24" fillId="0" borderId="183" xfId="8" applyNumberFormat="1" applyFont="1" applyBorder="1" applyAlignment="1">
      <alignment horizontal="right" vertical="center" shrinkToFit="1"/>
    </xf>
    <xf numFmtId="183" fontId="24" fillId="0" borderId="184" xfId="8" applyNumberFormat="1" applyFont="1" applyBorder="1" applyAlignment="1">
      <alignment horizontal="right" vertical="center" shrinkToFit="1"/>
    </xf>
    <xf numFmtId="183" fontId="24" fillId="0" borderId="79" xfId="8" applyNumberFormat="1" applyFont="1" applyBorder="1" applyAlignment="1">
      <alignment horizontal="right" vertical="center" shrinkToFit="1"/>
    </xf>
    <xf numFmtId="183" fontId="25" fillId="0" borderId="0" xfId="8" applyNumberFormat="1" applyFont="1" applyAlignment="1">
      <alignment horizontal="right" vertical="center" shrinkToFit="1"/>
    </xf>
    <xf numFmtId="0" fontId="25" fillId="8" borderId="13" xfId="8" applyFont="1" applyFill="1" applyBorder="1" applyAlignment="1">
      <alignment horizontal="center" vertical="center"/>
    </xf>
    <xf numFmtId="183" fontId="25" fillId="0" borderId="183" xfId="8" applyNumberFormat="1" applyFont="1" applyBorder="1" applyAlignment="1" applyProtection="1">
      <alignment horizontal="right" vertical="center" shrinkToFit="1"/>
      <protection locked="0"/>
    </xf>
    <xf numFmtId="183" fontId="25" fillId="0" borderId="2" xfId="8" applyNumberFormat="1" applyFont="1" applyBorder="1" applyAlignment="1" applyProtection="1">
      <alignment horizontal="right" vertical="center" shrinkToFit="1"/>
      <protection locked="0"/>
    </xf>
    <xf numFmtId="183" fontId="25" fillId="0" borderId="79" xfId="8" applyNumberFormat="1" applyFont="1" applyBorder="1" applyAlignment="1" applyProtection="1">
      <alignment horizontal="right" vertical="center" shrinkToFit="1"/>
      <protection locked="0"/>
    </xf>
    <xf numFmtId="0" fontId="24" fillId="6" borderId="24" xfId="8" applyFont="1" applyFill="1" applyBorder="1" applyAlignment="1">
      <alignment horizontal="center" vertical="center"/>
    </xf>
    <xf numFmtId="183" fontId="24" fillId="0" borderId="185" xfId="8" applyNumberFormat="1" applyFont="1" applyBorder="1" applyAlignment="1">
      <alignment horizontal="right" vertical="center" shrinkToFit="1"/>
    </xf>
    <xf numFmtId="183" fontId="24" fillId="0" borderId="74" xfId="8" applyNumberFormat="1" applyFont="1" applyBorder="1" applyAlignment="1">
      <alignment horizontal="right" vertical="center" shrinkToFit="1"/>
    </xf>
    <xf numFmtId="183" fontId="24" fillId="0" borderId="182" xfId="8" applyNumberFormat="1" applyFont="1" applyBorder="1" applyAlignment="1">
      <alignment horizontal="right" vertical="center" shrinkToFit="1"/>
    </xf>
    <xf numFmtId="0" fontId="25" fillId="8" borderId="24" xfId="8" applyFont="1" applyFill="1" applyBorder="1" applyAlignment="1">
      <alignment horizontal="center" vertical="center"/>
    </xf>
    <xf numFmtId="183" fontId="25" fillId="0" borderId="185" xfId="8" applyNumberFormat="1" applyFont="1" applyBorder="1" applyAlignment="1" applyProtection="1">
      <alignment horizontal="right" vertical="center" shrinkToFit="1"/>
      <protection locked="0"/>
    </xf>
    <xf numFmtId="183" fontId="25" fillId="0" borderId="25" xfId="8" applyNumberFormat="1" applyFont="1" applyBorder="1" applyAlignment="1" applyProtection="1">
      <alignment horizontal="right" vertical="center" shrinkToFit="1"/>
      <protection locked="0"/>
    </xf>
    <xf numFmtId="183" fontId="25" fillId="0" borderId="182" xfId="8" applyNumberFormat="1" applyFont="1" applyBorder="1" applyAlignment="1" applyProtection="1">
      <alignment horizontal="right" vertical="center" shrinkToFit="1"/>
      <protection locked="0"/>
    </xf>
    <xf numFmtId="0" fontId="23" fillId="0" borderId="0" xfId="8" applyFont="1" applyAlignment="1">
      <alignment horizontal="center" vertical="center"/>
    </xf>
    <xf numFmtId="0" fontId="24" fillId="6" borderId="55" xfId="8" applyFont="1" applyFill="1" applyBorder="1" applyAlignment="1">
      <alignment horizontal="center" vertical="center"/>
    </xf>
    <xf numFmtId="183" fontId="24" fillId="0" borderId="186" xfId="8" applyNumberFormat="1" applyFont="1" applyBorder="1" applyAlignment="1">
      <alignment horizontal="right" vertical="center" shrinkToFit="1"/>
    </xf>
    <xf numFmtId="183" fontId="24" fillId="0" borderId="187" xfId="8" applyNumberFormat="1" applyFont="1" applyBorder="1" applyAlignment="1">
      <alignment horizontal="right" vertical="center" shrinkToFit="1"/>
    </xf>
    <xf numFmtId="183" fontId="24" fillId="0" borderId="62" xfId="8" applyNumberFormat="1" applyFont="1" applyBorder="1" applyAlignment="1">
      <alignment horizontal="right" vertical="center" shrinkToFit="1"/>
    </xf>
    <xf numFmtId="0" fontId="29" fillId="0" borderId="0" xfId="8" applyFont="1" applyAlignment="1">
      <alignment horizontal="center" vertical="center" shrinkToFit="1"/>
    </xf>
    <xf numFmtId="0" fontId="25" fillId="8" borderId="55" xfId="8" applyFont="1" applyFill="1" applyBorder="1" applyAlignment="1">
      <alignment horizontal="center" vertical="center"/>
    </xf>
    <xf numFmtId="183" fontId="25" fillId="0" borderId="186" xfId="8" applyNumberFormat="1" applyFont="1" applyBorder="1" applyAlignment="1" applyProtection="1">
      <alignment horizontal="right" vertical="center" shrinkToFit="1"/>
      <protection locked="0"/>
    </xf>
    <xf numFmtId="183" fontId="25" fillId="0" borderId="46" xfId="8" applyNumberFormat="1" applyFont="1" applyBorder="1" applyAlignment="1" applyProtection="1">
      <alignment horizontal="right" vertical="center" shrinkToFit="1"/>
      <protection locked="0"/>
    </xf>
    <xf numFmtId="183" fontId="25" fillId="0" borderId="62" xfId="8" applyNumberFormat="1" applyFont="1" applyBorder="1" applyAlignment="1" applyProtection="1">
      <alignment horizontal="right" vertical="center" shrinkToFit="1"/>
      <protection locked="0"/>
    </xf>
    <xf numFmtId="0" fontId="24" fillId="0" borderId="0" xfId="7" applyFont="1" applyAlignment="1"/>
    <xf numFmtId="0" fontId="24" fillId="0" borderId="26" xfId="7" applyFont="1" applyBorder="1">
      <alignment vertical="center"/>
    </xf>
    <xf numFmtId="0" fontId="24" fillId="0" borderId="32" xfId="7" applyFont="1" applyBorder="1" applyAlignment="1">
      <alignment vertical="center" wrapText="1"/>
    </xf>
    <xf numFmtId="0" fontId="24" fillId="0" borderId="0" xfId="7" applyFont="1" applyAlignment="1">
      <alignment horizontal="left" vertical="center"/>
    </xf>
    <xf numFmtId="183" fontId="24" fillId="0" borderId="183" xfId="7" applyNumberFormat="1" applyFont="1" applyBorder="1" applyAlignment="1">
      <alignment horizontal="right" vertical="center" shrinkToFit="1"/>
    </xf>
    <xf numFmtId="183" fontId="24" fillId="0" borderId="184" xfId="7" applyNumberFormat="1" applyFont="1" applyBorder="1" applyAlignment="1">
      <alignment horizontal="right" vertical="center" shrinkToFit="1"/>
    </xf>
    <xf numFmtId="183" fontId="24" fillId="0" borderId="79" xfId="7" applyNumberFormat="1" applyFont="1" applyBorder="1" applyAlignment="1">
      <alignment horizontal="right" vertical="center" shrinkToFit="1"/>
    </xf>
    <xf numFmtId="183" fontId="24" fillId="0" borderId="0" xfId="7" applyNumberFormat="1" applyFont="1" applyAlignment="1">
      <alignment horizontal="right" vertical="center"/>
    </xf>
    <xf numFmtId="183" fontId="24" fillId="0" borderId="185" xfId="7" applyNumberFormat="1" applyFont="1" applyBorder="1" applyAlignment="1">
      <alignment horizontal="right" vertical="center" shrinkToFit="1"/>
    </xf>
    <xf numFmtId="183" fontId="24" fillId="0" borderId="74" xfId="7" applyNumberFormat="1" applyFont="1" applyBorder="1" applyAlignment="1">
      <alignment horizontal="right" vertical="center" shrinkToFit="1"/>
    </xf>
    <xf numFmtId="183" fontId="24" fillId="0" borderId="182" xfId="7" applyNumberFormat="1" applyFont="1" applyBorder="1" applyAlignment="1">
      <alignment horizontal="right" vertical="center" shrinkToFit="1"/>
    </xf>
    <xf numFmtId="0" fontId="24" fillId="6" borderId="45" xfId="7" applyFont="1" applyFill="1" applyBorder="1" applyAlignment="1">
      <alignment horizontal="center" vertical="center"/>
    </xf>
    <xf numFmtId="183" fontId="24" fillId="0" borderId="186" xfId="7" applyNumberFormat="1" applyFont="1" applyBorder="1" applyAlignment="1">
      <alignment horizontal="right" vertical="center" shrinkToFit="1"/>
    </xf>
    <xf numFmtId="183" fontId="24" fillId="0" borderId="187" xfId="7" applyNumberFormat="1" applyFont="1" applyBorder="1" applyAlignment="1">
      <alignment horizontal="right" vertical="center" shrinkToFit="1"/>
    </xf>
    <xf numFmtId="183" fontId="24"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Border="1" applyAlignment="1">
      <alignment horizontal="center" vertical="center" wrapText="1"/>
    </xf>
    <xf numFmtId="0" fontId="30" fillId="0" borderId="12" xfId="6" applyFont="1" applyBorder="1" applyAlignment="1">
      <alignment horizontal="center" vertical="center" wrapText="1"/>
    </xf>
    <xf numFmtId="0" fontId="30" fillId="0" borderId="2" xfId="6" applyFont="1" applyBorder="1" applyAlignment="1">
      <alignment horizontal="center" vertical="center"/>
    </xf>
    <xf numFmtId="0" fontId="30" fillId="0" borderId="5" xfId="6" applyFont="1" applyBorder="1" applyAlignment="1">
      <alignment horizontal="center" vertical="center"/>
    </xf>
    <xf numFmtId="0" fontId="30" fillId="0" borderId="6" xfId="6" applyFont="1" applyBorder="1" applyAlignment="1">
      <alignment horizontal="center" vertical="center"/>
    </xf>
    <xf numFmtId="0" fontId="30" fillId="6" borderId="18" xfId="6" applyFont="1" applyFill="1" applyBorder="1" applyAlignment="1">
      <alignment horizontal="right" vertical="top"/>
    </xf>
    <xf numFmtId="0" fontId="30" fillId="6" borderId="64" xfId="6" applyFont="1" applyFill="1" applyBorder="1" applyAlignment="1">
      <alignment horizontal="right" vertical="top"/>
    </xf>
    <xf numFmtId="0" fontId="31" fillId="8" borderId="24" xfId="5" applyFont="1" applyFill="1" applyBorder="1" applyAlignment="1">
      <alignment horizontal="center" vertical="center"/>
    </xf>
    <xf numFmtId="183" fontId="30" fillId="0" borderId="24" xfId="5" applyNumberFormat="1" applyFont="1" applyBorder="1" applyAlignment="1">
      <alignment horizontal="right" vertical="center" shrinkToFit="1"/>
    </xf>
    <xf numFmtId="183" fontId="30" fillId="0" borderId="27" xfId="5" applyNumberFormat="1" applyFont="1" applyBorder="1" applyAlignment="1">
      <alignment horizontal="right" vertical="center" shrinkToFit="1"/>
    </xf>
    <xf numFmtId="183" fontId="30" fillId="0" borderId="74" xfId="5" applyNumberFormat="1" applyFont="1" applyBorder="1" applyAlignment="1">
      <alignment horizontal="right" vertical="center" shrinkToFit="1"/>
    </xf>
    <xf numFmtId="183" fontId="30" fillId="0" borderId="74" xfId="5" applyNumberFormat="1" applyFont="1" applyBorder="1" applyAlignment="1" applyProtection="1">
      <alignment horizontal="right" vertical="center" shrinkToFit="1"/>
      <protection locked="0"/>
    </xf>
    <xf numFmtId="183" fontId="30" fillId="0" borderId="182" xfId="5" applyNumberFormat="1" applyFont="1" applyBorder="1" applyAlignment="1" applyProtection="1">
      <alignment horizontal="right" vertical="center" shrinkToFit="1"/>
      <protection locked="0"/>
    </xf>
    <xf numFmtId="183" fontId="30" fillId="0" borderId="29" xfId="5" applyNumberFormat="1" applyFont="1" applyBorder="1" applyAlignment="1">
      <alignment horizontal="right" vertical="center" shrinkToFit="1"/>
    </xf>
    <xf numFmtId="0" fontId="23"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Border="1" applyAlignment="1">
      <alignment horizontal="right" vertical="center" shrinkToFit="1"/>
    </xf>
    <xf numFmtId="183" fontId="30" fillId="0" borderId="48" xfId="5" applyNumberFormat="1" applyFont="1" applyBorder="1" applyAlignment="1">
      <alignment horizontal="right" vertical="center" shrinkToFit="1"/>
    </xf>
    <xf numFmtId="183" fontId="30" fillId="0" borderId="187" xfId="5" applyNumberFormat="1" applyFont="1" applyBorder="1" applyAlignment="1">
      <alignment horizontal="right" vertical="center" shrinkToFit="1"/>
    </xf>
    <xf numFmtId="183" fontId="30" fillId="0" borderId="187" xfId="5" applyNumberFormat="1" applyFont="1" applyBorder="1" applyAlignment="1" applyProtection="1">
      <alignment horizontal="right" vertical="center" shrinkToFit="1"/>
      <protection locked="0"/>
    </xf>
    <xf numFmtId="183" fontId="30" fillId="0" borderId="62" xfId="5" applyNumberFormat="1" applyFont="1" applyBorder="1" applyAlignment="1" applyProtection="1">
      <alignment horizontal="right" vertical="center" shrinkToFit="1"/>
      <protection locked="0"/>
    </xf>
    <xf numFmtId="183" fontId="30" fillId="0" borderId="55" xfId="5"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1" fillId="0" borderId="27" xfId="1" applyNumberFormat="1" applyFont="1" applyBorder="1" applyAlignment="1">
      <alignment vertical="center"/>
    </xf>
    <xf numFmtId="187" fontId="21" fillId="0" borderId="172" xfId="1" applyNumberFormat="1" applyFont="1" applyBorder="1" applyAlignment="1">
      <alignment vertical="center"/>
    </xf>
    <xf numFmtId="187" fontId="21" fillId="0" borderId="172" xfId="1" applyNumberFormat="1" applyFont="1" applyBorder="1" applyAlignment="1">
      <alignment vertical="center" wrapText="1"/>
    </xf>
    <xf numFmtId="187" fontId="21" fillId="0" borderId="30" xfId="1" applyNumberFormat="1" applyFont="1" applyBorder="1" applyAlignment="1">
      <alignment vertical="center"/>
    </xf>
    <xf numFmtId="187" fontId="21" fillId="0" borderId="173" xfId="1" applyNumberFormat="1" applyFont="1" applyBorder="1" applyAlignment="1">
      <alignment vertical="center"/>
    </xf>
    <xf numFmtId="190" fontId="21" fillId="0" borderId="175" xfId="1" applyNumberFormat="1" applyFont="1" applyBorder="1" applyAlignment="1">
      <alignment vertical="center"/>
    </xf>
    <xf numFmtId="190" fontId="21" fillId="0" borderId="171" xfId="1" applyNumberFormat="1" applyFont="1" applyBorder="1" applyAlignment="1">
      <alignment vertical="center"/>
    </xf>
    <xf numFmtId="178" fontId="21" fillId="0" borderId="177" xfId="1" applyNumberFormat="1" applyFont="1" applyBorder="1" applyAlignment="1">
      <alignment horizontal="center" vertical="center"/>
    </xf>
    <xf numFmtId="187" fontId="21" fillId="0" borderId="177" xfId="1" applyNumberFormat="1" applyFont="1" applyBorder="1" applyAlignment="1">
      <alignment vertical="center"/>
    </xf>
    <xf numFmtId="187" fontId="21" fillId="0" borderId="178" xfId="1" applyNumberFormat="1" applyFont="1" applyBorder="1" applyAlignment="1">
      <alignment vertical="center"/>
    </xf>
    <xf numFmtId="190" fontId="21" fillId="0" borderId="179" xfId="1" applyNumberFormat="1" applyFont="1" applyBorder="1" applyAlignment="1">
      <alignment vertical="center"/>
    </xf>
    <xf numFmtId="190" fontId="21" fillId="0" borderId="180" xfId="1" applyNumberFormat="1" applyFont="1" applyBorder="1" applyAlignment="1">
      <alignment vertical="center"/>
    </xf>
    <xf numFmtId="190" fontId="21" fillId="0" borderId="23" xfId="1" applyNumberFormat="1" applyFont="1" applyBorder="1" applyAlignment="1">
      <alignment vertical="center"/>
    </xf>
    <xf numFmtId="190" fontId="21" fillId="0" borderId="27" xfId="1" applyNumberFormat="1" applyFont="1" applyBorder="1" applyAlignment="1">
      <alignment vertical="center"/>
    </xf>
    <xf numFmtId="190" fontId="21" fillId="0" borderId="172" xfId="1" applyNumberFormat="1" applyFont="1" applyBorder="1" applyAlignment="1">
      <alignment vertical="center"/>
    </xf>
    <xf numFmtId="0" fontId="30" fillId="0" borderId="32" xfId="6" applyFont="1" applyBorder="1" applyAlignment="1" applyProtection="1">
      <alignment horizontal="left" vertical="center" wrapText="1"/>
      <protection locked="0"/>
    </xf>
    <xf numFmtId="0" fontId="30" fillId="0" borderId="35" xfId="6" applyFont="1" applyBorder="1" applyAlignment="1" applyProtection="1">
      <alignment horizontal="left" vertical="center" wrapText="1"/>
      <protection locked="0"/>
    </xf>
    <xf numFmtId="0" fontId="30" fillId="0" borderId="51" xfId="6" applyFont="1" applyBorder="1" applyAlignment="1" applyProtection="1">
      <alignment horizontal="left" vertical="center" wrapText="1"/>
      <protection locked="0"/>
    </xf>
    <xf numFmtId="0" fontId="30" fillId="0" borderId="33" xfId="6" applyFont="1" applyBorder="1" applyAlignment="1" applyProtection="1">
      <alignment horizontal="left" vertical="center" wrapText="1"/>
      <protection locked="0"/>
    </xf>
    <xf numFmtId="0" fontId="30" fillId="0" borderId="36" xfId="6" applyFont="1" applyBorder="1" applyAlignment="1" applyProtection="1">
      <alignment horizontal="left" vertical="center" wrapText="1"/>
      <protection locked="0"/>
    </xf>
    <xf numFmtId="0" fontId="30" fillId="0" borderId="52" xfId="6" applyFont="1" applyBorder="1" applyAlignment="1" applyProtection="1">
      <alignment horizontal="left" vertical="center" wrapText="1"/>
      <protection locked="0"/>
    </xf>
    <xf numFmtId="0" fontId="30" fillId="0" borderId="18" xfId="6" applyFont="1" applyBorder="1" applyAlignment="1">
      <alignment horizontal="left" vertical="center"/>
    </xf>
    <xf numFmtId="0" fontId="30" fillId="0" borderId="64" xfId="6" applyFont="1" applyBorder="1" applyAlignment="1">
      <alignment horizontal="left" vertical="center"/>
    </xf>
    <xf numFmtId="0" fontId="30" fillId="0" borderId="19" xfId="6" applyFont="1" applyBorder="1" applyAlignment="1">
      <alignment horizontal="left" vertical="center" wrapText="1"/>
    </xf>
    <xf numFmtId="0" fontId="30" fillId="0" borderId="53" xfId="6" applyFont="1" applyBorder="1" applyAlignment="1">
      <alignment horizontal="left" vertical="center" wrapText="1"/>
    </xf>
    <xf numFmtId="0" fontId="30" fillId="0" borderId="23" xfId="6" applyFont="1" applyBorder="1" applyAlignment="1">
      <alignment horizontal="left" vertical="center"/>
    </xf>
    <xf numFmtId="0" fontId="30" fillId="0" borderId="54" xfId="6" applyFont="1" applyBorder="1" applyAlignment="1">
      <alignment horizontal="left" vertical="center"/>
    </xf>
    <xf numFmtId="0" fontId="30" fillId="0" borderId="35" xfId="6" applyFont="1" applyBorder="1" applyAlignment="1">
      <alignment horizontal="left" vertical="center"/>
    </xf>
    <xf numFmtId="0" fontId="30" fillId="0" borderId="51" xfId="6" applyFont="1" applyBorder="1" applyAlignment="1">
      <alignment horizontal="left" vertical="center"/>
    </xf>
    <xf numFmtId="0" fontId="9" fillId="0" borderId="0" xfId="9" applyFont="1" applyAlignment="1">
      <alignment horizontal="left" vertical="center" wrapText="1"/>
    </xf>
    <xf numFmtId="0" fontId="9" fillId="0" borderId="58" xfId="9" applyFont="1" applyBorder="1" applyAlignment="1">
      <alignment horizontal="left" vertical="center" wrapText="1"/>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0" fontId="10" fillId="0" borderId="7" xfId="2" applyFont="1" applyBorder="1" applyAlignment="1">
      <alignment horizontal="center" vertical="center" wrapText="1"/>
    </xf>
    <xf numFmtId="0" fontId="10" fillId="0" borderId="19" xfId="2" applyFont="1" applyBorder="1" applyAlignment="1">
      <alignment horizontal="center" vertical="center" wrapText="1"/>
    </xf>
    <xf numFmtId="0" fontId="10" fillId="0" borderId="53"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0" xfId="2" applyFont="1" applyAlignment="1">
      <alignment horizontal="center" vertical="center" wrapText="1"/>
    </xf>
    <xf numFmtId="0" fontId="10" fillId="0" borderId="58" xfId="2" applyFont="1" applyBorder="1" applyAlignment="1">
      <alignment horizontal="center" vertical="center" wrapText="1"/>
    </xf>
    <xf numFmtId="0" fontId="10" fillId="0" borderId="9" xfId="2" applyFont="1" applyBorder="1" applyAlignment="1">
      <alignment horizontal="center" vertical="center" wrapText="1"/>
    </xf>
    <xf numFmtId="0" fontId="10" fillId="0" borderId="20" xfId="2" applyFont="1" applyBorder="1" applyAlignment="1">
      <alignment horizontal="center" vertical="center" wrapText="1"/>
    </xf>
    <xf numFmtId="0" fontId="10" fillId="0" borderId="60" xfId="2" applyFont="1" applyBorder="1" applyAlignment="1">
      <alignment horizontal="center" vertical="center" wrapText="1"/>
    </xf>
    <xf numFmtId="0" fontId="2" fillId="0" borderId="30" xfId="9" applyFont="1" applyBorder="1" applyAlignment="1">
      <alignment horizontal="center" vertical="center"/>
    </xf>
    <xf numFmtId="0" fontId="2" fillId="0" borderId="23" xfId="9" applyFont="1" applyBorder="1" applyAlignment="1">
      <alignment horizontal="center" vertical="center"/>
    </xf>
    <xf numFmtId="0" fontId="2" fillId="0" borderId="16" xfId="9" applyFont="1" applyBorder="1" applyAlignment="1">
      <alignment horizontal="center" vertical="center"/>
    </xf>
    <xf numFmtId="0" fontId="2" fillId="0" borderId="31" xfId="9" applyFont="1" applyBorder="1" applyAlignment="1">
      <alignment horizontal="center" vertical="center"/>
    </xf>
    <xf numFmtId="0" fontId="2" fillId="0" borderId="34" xfId="9" applyFont="1" applyBorder="1" applyAlignment="1">
      <alignment horizontal="center" vertical="center"/>
    </xf>
    <xf numFmtId="0" fontId="2" fillId="0" borderId="15" xfId="9" applyFont="1" applyBorder="1" applyAlignment="1">
      <alignment horizontal="center" vertical="center"/>
    </xf>
    <xf numFmtId="0" fontId="9" fillId="0" borderId="30" xfId="9" applyFont="1" applyBorder="1" applyAlignment="1">
      <alignment horizontal="center" vertical="center" wrapText="1"/>
    </xf>
    <xf numFmtId="0" fontId="9" fillId="0" borderId="23" xfId="9" applyFont="1" applyBorder="1" applyAlignment="1">
      <alignment horizontal="center" vertical="center" wrapText="1"/>
    </xf>
    <xf numFmtId="0" fontId="9" fillId="0" borderId="16" xfId="9" applyFont="1" applyBorder="1" applyAlignment="1">
      <alignment horizontal="center" vertical="center" wrapText="1"/>
    </xf>
    <xf numFmtId="0" fontId="9" fillId="0" borderId="31" xfId="9" applyFont="1" applyBorder="1" applyAlignment="1">
      <alignment horizontal="center" vertical="center" wrapText="1"/>
    </xf>
    <xf numFmtId="0" fontId="9" fillId="0" borderId="34" xfId="9" applyFont="1" applyBorder="1" applyAlignment="1">
      <alignment horizontal="center" vertical="center" wrapText="1"/>
    </xf>
    <xf numFmtId="0" fontId="9"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9" fillId="0" borderId="54" xfId="9" applyFont="1" applyBorder="1" applyAlignment="1">
      <alignment horizontal="center" vertical="center" wrapText="1"/>
    </xf>
    <xf numFmtId="0" fontId="9" fillId="0" borderId="59" xfId="9" applyFont="1" applyBorder="1" applyAlignment="1">
      <alignment horizontal="center" vertical="center" wrapText="1"/>
    </xf>
    <xf numFmtId="0" fontId="2" fillId="0" borderId="30"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8" xfId="9" applyFont="1" applyBorder="1" applyAlignment="1">
      <alignment horizontal="center" vertical="center"/>
    </xf>
    <xf numFmtId="0" fontId="2" fillId="0" borderId="0" xfId="9" applyFont="1" applyAlignment="1">
      <alignment horizontal="center" vertical="center"/>
    </xf>
    <xf numFmtId="0" fontId="2" fillId="0" borderId="56" xfId="9" applyFont="1" applyBorder="1" applyAlignment="1">
      <alignment horizontal="center" vertical="center"/>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0" xfId="9" applyNumberFormat="1" applyFont="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21" xfId="9"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9" fillId="0" borderId="0" xfId="9" applyFont="1" applyAlignment="1" applyProtection="1">
      <alignment horizontal="left" vertical="center" wrapText="1"/>
      <protection hidden="1"/>
    </xf>
    <xf numFmtId="176" fontId="2" fillId="0" borderId="0" xfId="9" applyNumberFormat="1" applyFont="1" applyAlignment="1" applyProtection="1">
      <alignment horizontal="center" vertical="center" shrinkToFit="1"/>
      <protection hidden="1"/>
    </xf>
    <xf numFmtId="0" fontId="2" fillId="0" borderId="0" xfId="9" applyFont="1" applyAlignment="1" applyProtection="1">
      <alignment horizontal="center" vertical="center" shrinkToFit="1"/>
      <protection hidden="1"/>
    </xf>
    <xf numFmtId="0" fontId="2" fillId="0" borderId="0" xfId="9" applyFont="1" applyAlignment="1">
      <alignment horizontal="center" vertical="center" shrinkToFit="1"/>
    </xf>
    <xf numFmtId="0" fontId="2" fillId="0" borderId="0" xfId="9" applyFont="1" applyAlignment="1">
      <alignment horizontal="left" vertical="center"/>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0" fontId="10" fillId="0" borderId="9" xfId="2" applyFont="1" applyBorder="1" applyAlignment="1">
      <alignment horizontal="left" vertical="center"/>
    </xf>
    <xf numFmtId="0" fontId="10" fillId="0" borderId="20" xfId="2" applyFont="1" applyBorder="1" applyAlignment="1">
      <alignment horizontal="left" vertical="center"/>
    </xf>
    <xf numFmtId="0" fontId="10"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49" fontId="2" fillId="0" borderId="0" xfId="9" applyNumberFormat="1" applyFont="1" applyAlignment="1">
      <alignment horizontal="left"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32" xfId="9" applyFont="1" applyBorder="1">
      <alignment vertical="center"/>
    </xf>
    <xf numFmtId="0" fontId="2" fillId="0" borderId="35" xfId="9" applyFont="1" applyBorder="1">
      <alignment vertical="center"/>
    </xf>
    <xf numFmtId="0" fontId="2" fillId="0" borderId="37"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10" fillId="0" borderId="8" xfId="2" applyFont="1" applyBorder="1" applyAlignment="1">
      <alignment horizontal="left" vertical="center"/>
    </xf>
    <xf numFmtId="0" fontId="10" fillId="0" borderId="0" xfId="2" applyFont="1" applyAlignment="1">
      <alignment horizontal="left" vertical="center"/>
    </xf>
    <xf numFmtId="0" fontId="10"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10" fillId="0" borderId="7" xfId="2" applyFont="1" applyBorder="1" applyAlignment="1">
      <alignment horizontal="left" vertical="center"/>
    </xf>
    <xf numFmtId="0" fontId="10" fillId="0" borderId="19" xfId="2" applyFont="1" applyBorder="1" applyAlignment="1">
      <alignment horizontal="left" vertical="center"/>
    </xf>
    <xf numFmtId="0" fontId="10" fillId="0" borderId="53" xfId="2" applyFont="1" applyBorder="1" applyAlignment="1">
      <alignment horizontal="left" vertical="center"/>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0" fontId="11" fillId="0" borderId="35" xfId="9" applyFont="1" applyBorder="1">
      <alignment vertical="center"/>
    </xf>
    <xf numFmtId="0" fontId="11" fillId="0" borderId="37" xfId="9" applyFont="1" applyBorder="1">
      <alignment vertical="center"/>
    </xf>
    <xf numFmtId="0" fontId="2" fillId="0" borderId="8" xfId="9" applyFont="1" applyBorder="1" applyAlignment="1">
      <alignment horizontal="left" vertical="center"/>
    </xf>
    <xf numFmtId="0" fontId="2" fillId="0" borderId="58" xfId="9" applyFont="1" applyBorder="1" applyAlignment="1">
      <alignment horizontal="left"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2" fillId="0" borderId="10" xfId="9" applyFont="1" applyBorder="1" applyAlignment="1">
      <alignment horizontal="center" vertical="center"/>
    </xf>
    <xf numFmtId="0" fontId="2" fillId="0" borderId="29" xfId="9" applyFont="1" applyBorder="1" applyAlignment="1">
      <alignment horizontal="center" vertical="center"/>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0" fontId="2" fillId="0" borderId="5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0" fillId="0" borderId="33" xfId="10" applyFont="1" applyBorder="1" applyAlignment="1">
      <alignment horizontal="center" vertical="center" shrinkToFit="1"/>
    </xf>
    <xf numFmtId="0" fontId="10" fillId="0" borderId="36" xfId="10" applyFont="1" applyBorder="1" applyAlignment="1">
      <alignment horizontal="center" vertical="center" shrinkToFit="1"/>
    </xf>
    <xf numFmtId="0" fontId="10" fillId="0" borderId="38" xfId="10" applyFont="1" applyBorder="1" applyAlignment="1">
      <alignment horizontal="center" vertical="center" shrinkToFit="1"/>
    </xf>
    <xf numFmtId="179" fontId="10" fillId="0" borderId="30" xfId="9" applyNumberFormat="1" applyFont="1" applyBorder="1" applyAlignment="1">
      <alignment horizontal="right" vertical="center" shrinkToFit="1"/>
    </xf>
    <xf numFmtId="179" fontId="10" fillId="0" borderId="23" xfId="9" applyNumberFormat="1" applyFont="1" applyBorder="1" applyAlignment="1">
      <alignment horizontal="right" vertical="center" shrinkToFit="1"/>
    </xf>
    <xf numFmtId="179" fontId="10" fillId="0" borderId="54" xfId="9" applyNumberFormat="1" applyFont="1" applyBorder="1" applyAlignment="1">
      <alignment horizontal="right" vertical="center" shrinkToFit="1"/>
    </xf>
    <xf numFmtId="0" fontId="10" fillId="0" borderId="30" xfId="9" applyFont="1" applyBorder="1">
      <alignment vertical="center"/>
    </xf>
    <xf numFmtId="0" fontId="10" fillId="0" borderId="23" xfId="9" applyFont="1" applyBorder="1">
      <alignment vertical="center"/>
    </xf>
    <xf numFmtId="0" fontId="10" fillId="0" borderId="16"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0" fillId="0" borderId="30" xfId="10" applyFont="1" applyBorder="1" applyAlignment="1">
      <alignment horizontal="center" vertical="center" shrinkToFit="1"/>
    </xf>
    <xf numFmtId="0" fontId="10" fillId="0" borderId="23" xfId="10" applyFont="1" applyBorder="1" applyAlignment="1">
      <alignment horizontal="center" vertical="center" shrinkToFit="1"/>
    </xf>
    <xf numFmtId="0" fontId="10" fillId="0" borderId="16" xfId="10" applyFont="1" applyBorder="1" applyAlignment="1">
      <alignment horizontal="center" vertical="center" shrinkToFit="1"/>
    </xf>
    <xf numFmtId="178" fontId="10" fillId="0" borderId="32" xfId="9" applyNumberFormat="1" applyFont="1" applyBorder="1" applyAlignment="1">
      <alignment horizontal="right" vertical="center" shrinkToFit="1"/>
    </xf>
    <xf numFmtId="178" fontId="10" fillId="0" borderId="35" xfId="9" applyNumberFormat="1" applyFont="1" applyBorder="1" applyAlignment="1">
      <alignment horizontal="right" vertical="center" shrinkToFit="1"/>
    </xf>
    <xf numFmtId="178" fontId="10" fillId="0" borderId="51"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0" fontId="10" fillId="0" borderId="35" xfId="9" applyFont="1" applyBorder="1">
      <alignment vertical="center"/>
    </xf>
    <xf numFmtId="0" fontId="10" fillId="0" borderId="37" xfId="9" applyFont="1" applyBorder="1">
      <alignment vertical="center"/>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10" fillId="0" borderId="40" xfId="9" applyFont="1" applyBorder="1">
      <alignment vertical="center"/>
    </xf>
    <xf numFmtId="0" fontId="10" fillId="0" borderId="22" xfId="9" applyFont="1" applyBorder="1">
      <alignment vertical="center"/>
    </xf>
    <xf numFmtId="0" fontId="10" fillId="0" borderId="41" xfId="9" applyFont="1" applyBorder="1">
      <alignment vertical="center"/>
    </xf>
    <xf numFmtId="178" fontId="10" fillId="0" borderId="40" xfId="9" applyNumberFormat="1" applyFont="1" applyBorder="1" applyAlignment="1">
      <alignment horizontal="right" vertical="center" shrinkToFit="1"/>
    </xf>
    <xf numFmtId="178" fontId="10" fillId="0" borderId="19" xfId="9" applyNumberFormat="1" applyFont="1" applyBorder="1" applyAlignment="1">
      <alignment horizontal="right" vertical="center" shrinkToFit="1"/>
    </xf>
    <xf numFmtId="178" fontId="10"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49" fontId="6" fillId="0" borderId="0" xfId="9" applyNumberFormat="1" applyFont="1" applyAlignment="1">
      <alignment horizontal="center" vertical="center"/>
    </xf>
    <xf numFmtId="0" fontId="2" fillId="0" borderId="64" xfId="9" applyFont="1" applyBorder="1" applyAlignment="1">
      <alignment horizontal="center"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0" fontId="3" fillId="0" borderId="67" xfId="4" applyBorder="1" applyAlignment="1">
      <alignment horizontal="right" vertical="center" shrinkToFit="1"/>
    </xf>
    <xf numFmtId="180" fontId="2" fillId="0" borderId="73" xfId="4" applyNumberFormat="1" applyFont="1"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42" xfId="4" applyFont="1" applyBorder="1">
      <alignment vertical="center"/>
    </xf>
    <xf numFmtId="0" fontId="2" fillId="0" borderId="14" xfId="4" applyFont="1" applyBorder="1">
      <alignment vertical="center"/>
    </xf>
    <xf numFmtId="178" fontId="2" fillId="0" borderId="4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2" fillId="0" borderId="70" xfId="4" applyNumberFormat="1" applyFont="1"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0" xfId="4" applyFont="1">
      <alignment vertical="center"/>
    </xf>
    <xf numFmtId="0" fontId="10" fillId="0" borderId="14" xfId="4" applyFont="1" applyBorder="1">
      <alignment vertical="center"/>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178" fontId="2" fillId="0" borderId="15"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0" fontId="3" fillId="0" borderId="14" xfId="4" applyBorder="1" applyAlignment="1">
      <alignment horizontal="right" vertical="center" shrinkToFit="1"/>
    </xf>
    <xf numFmtId="178" fontId="2" fillId="0" borderId="14" xfId="4" applyNumberFormat="1" applyFont="1" applyBorder="1" applyAlignment="1">
      <alignment horizontal="right" vertical="center" shrinkToFit="1"/>
    </xf>
    <xf numFmtId="180" fontId="3" fillId="0" borderId="14" xfId="4" applyNumberForma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16" xfId="4" applyNumberFormat="1" applyFont="1" applyBorder="1" applyAlignment="1">
      <alignment horizontal="right" vertical="center" shrinkToFit="1"/>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80" fontId="2" fillId="0" borderId="31"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9" fillId="0" borderId="42" xfId="4" applyFont="1" applyBorder="1">
      <alignment vertical="center"/>
    </xf>
    <xf numFmtId="0" fontId="9" fillId="0" borderId="0" xfId="4" applyFont="1">
      <alignment vertical="center"/>
    </xf>
    <xf numFmtId="0" fontId="9" fillId="0" borderId="14" xfId="4" applyFont="1" applyBorder="1">
      <alignment vertical="center"/>
    </xf>
    <xf numFmtId="180" fontId="2" fillId="0" borderId="30"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78" fontId="2" fillId="0" borderId="75" xfId="4" applyNumberFormat="1" applyFont="1" applyBorder="1" applyAlignment="1">
      <alignment horizontal="right" vertical="center" shrinkToFit="1"/>
    </xf>
    <xf numFmtId="0" fontId="1" fillId="0" borderId="0" xfId="1" applyAlignment="1">
      <alignment vertical="center"/>
    </xf>
    <xf numFmtId="0" fontId="1" fillId="0" borderId="14" xfId="1" applyBorder="1" applyAlignment="1">
      <alignment vertical="center"/>
    </xf>
    <xf numFmtId="0" fontId="9" fillId="0" borderId="32" xfId="4" applyFont="1" applyBorder="1" applyAlignment="1">
      <alignment horizontal="center" vertical="center"/>
    </xf>
    <xf numFmtId="0" fontId="9" fillId="0" borderId="35" xfId="4" applyFont="1" applyBorder="1" applyAlignment="1">
      <alignment horizontal="center" vertical="center"/>
    </xf>
    <xf numFmtId="0" fontId="9" fillId="0" borderId="37" xfId="4" applyFont="1" applyBorder="1" applyAlignment="1">
      <alignment horizontal="center" vertical="center"/>
    </xf>
    <xf numFmtId="178" fontId="2" fillId="0" borderId="65"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2"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49" fontId="8" fillId="0" borderId="6" xfId="4" applyNumberFormat="1" applyFont="1" applyBorder="1" applyAlignment="1">
      <alignment horizontal="center" vertical="center"/>
    </xf>
    <xf numFmtId="49" fontId="8" fillId="0" borderId="18" xfId="4" applyNumberFormat="1" applyFont="1" applyBorder="1" applyAlignment="1">
      <alignment horizontal="center" vertical="center"/>
    </xf>
    <xf numFmtId="49" fontId="8"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17" fillId="4" borderId="40" xfId="12" applyFont="1" applyFill="1" applyBorder="1" applyAlignment="1" applyProtection="1">
      <alignment horizontal="center" vertical="center" wrapText="1"/>
      <protection locked="0"/>
    </xf>
    <xf numFmtId="0" fontId="17" fillId="4" borderId="19" xfId="12" applyFont="1" applyFill="1" applyBorder="1" applyAlignment="1" applyProtection="1">
      <alignment horizontal="center" vertical="center" wrapText="1"/>
      <protection locked="0"/>
    </xf>
    <xf numFmtId="0" fontId="17" fillId="4" borderId="13" xfId="12" applyFont="1" applyFill="1" applyBorder="1" applyAlignment="1" applyProtection="1">
      <alignment horizontal="center" vertical="center" wrapText="1"/>
      <protection locked="0"/>
    </xf>
    <xf numFmtId="0" fontId="17" fillId="4" borderId="93" xfId="12" applyFont="1" applyFill="1" applyBorder="1" applyAlignment="1" applyProtection="1">
      <alignment horizontal="center" vertical="center" wrapText="1"/>
      <protection locked="0"/>
    </xf>
    <xf numFmtId="0" fontId="17" fillId="4" borderId="82" xfId="12" applyFont="1" applyFill="1" applyBorder="1" applyAlignment="1" applyProtection="1">
      <alignment horizontal="center" vertical="center" wrapText="1"/>
      <protection locked="0"/>
    </xf>
    <xf numFmtId="0" fontId="17" fillId="4" borderId="89" xfId="12" applyFont="1" applyFill="1" applyBorder="1" applyAlignment="1" applyProtection="1">
      <alignment horizontal="center" vertical="center" wrapText="1"/>
      <protection locked="0"/>
    </xf>
    <xf numFmtId="0" fontId="17" fillId="4" borderId="53" xfId="12" applyFont="1" applyFill="1" applyBorder="1" applyAlignment="1" applyProtection="1">
      <alignment horizontal="center" vertical="center" wrapText="1"/>
      <protection locked="0"/>
    </xf>
    <xf numFmtId="0" fontId="17" fillId="4" borderId="121" xfId="12" applyFont="1" applyFill="1" applyBorder="1" applyAlignment="1" applyProtection="1">
      <alignment horizontal="center" vertical="center" wrapText="1"/>
      <protection locked="0"/>
    </xf>
    <xf numFmtId="0" fontId="17" fillId="4" borderId="7" xfId="12" applyFont="1" applyFill="1" applyBorder="1" applyAlignment="1" applyProtection="1">
      <alignment horizontal="center" vertical="center"/>
      <protection locked="0"/>
    </xf>
    <xf numFmtId="0" fontId="17" fillId="4" borderId="19" xfId="12" applyFont="1" applyFill="1" applyBorder="1" applyAlignment="1" applyProtection="1">
      <alignment horizontal="center" vertical="center"/>
      <protection locked="0"/>
    </xf>
    <xf numFmtId="0" fontId="17" fillId="4" borderId="13" xfId="12" applyFont="1" applyFill="1" applyBorder="1" applyAlignment="1" applyProtection="1">
      <alignment horizontal="center" vertical="center"/>
      <protection locked="0"/>
    </xf>
    <xf numFmtId="0" fontId="17" fillId="4" borderId="76" xfId="12" applyFont="1" applyFill="1" applyBorder="1" applyAlignment="1" applyProtection="1">
      <alignment horizontal="center" vertical="center"/>
      <protection locked="0"/>
    </xf>
    <xf numFmtId="0" fontId="17" fillId="4" borderId="82" xfId="12" applyFont="1" applyFill="1" applyBorder="1" applyAlignment="1" applyProtection="1">
      <alignment horizontal="center" vertical="center"/>
      <protection locked="0"/>
    </xf>
    <xf numFmtId="0" fontId="17" fillId="4" borderId="89" xfId="12" applyFont="1" applyFill="1" applyBorder="1" applyAlignment="1" applyProtection="1">
      <alignment horizontal="center" vertical="center"/>
      <protection locked="0"/>
    </xf>
    <xf numFmtId="0" fontId="17" fillId="4" borderId="7" xfId="12" applyFont="1" applyFill="1" applyBorder="1" applyAlignment="1" applyProtection="1">
      <alignment horizontal="center" vertical="center" wrapText="1" shrinkToFit="1"/>
      <protection locked="0"/>
    </xf>
    <xf numFmtId="0" fontId="17" fillId="4" borderId="19" xfId="12" applyFont="1" applyFill="1" applyBorder="1" applyAlignment="1" applyProtection="1">
      <alignment horizontal="center" vertical="center" shrinkToFit="1"/>
      <protection locked="0"/>
    </xf>
    <xf numFmtId="0" fontId="17" fillId="4" borderId="53" xfId="12" applyFont="1" applyFill="1" applyBorder="1" applyAlignment="1" applyProtection="1">
      <alignment horizontal="center" vertical="center" shrinkToFit="1"/>
      <protection locked="0"/>
    </xf>
    <xf numFmtId="0" fontId="17" fillId="4" borderId="76" xfId="12" applyFont="1" applyFill="1" applyBorder="1" applyAlignment="1" applyProtection="1">
      <alignment horizontal="center" vertical="center" shrinkToFit="1"/>
      <protection locked="0"/>
    </xf>
    <xf numFmtId="0" fontId="17" fillId="4" borderId="82" xfId="12" applyFont="1" applyFill="1" applyBorder="1" applyAlignment="1" applyProtection="1">
      <alignment horizontal="center" vertical="center" shrinkToFit="1"/>
      <protection locked="0"/>
    </xf>
    <xf numFmtId="0" fontId="17" fillId="4" borderId="121" xfId="12" applyFont="1" applyFill="1" applyBorder="1" applyAlignment="1" applyProtection="1">
      <alignment horizontal="center" vertical="center" shrinkToFit="1"/>
      <protection locked="0"/>
    </xf>
    <xf numFmtId="0" fontId="17" fillId="4" borderId="40" xfId="12" applyFont="1" applyFill="1" applyBorder="1" applyAlignment="1" applyProtection="1">
      <alignment horizontal="center" vertical="center" wrapText="1" shrinkToFit="1"/>
      <protection locked="0"/>
    </xf>
    <xf numFmtId="0" fontId="17" fillId="4" borderId="13"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shrinkToFit="1"/>
      <protection locked="0"/>
    </xf>
    <xf numFmtId="0" fontId="17" fillId="4" borderId="89" xfId="12" applyFont="1" applyFill="1" applyBorder="1" applyAlignment="1" applyProtection="1">
      <alignment horizontal="center" vertical="center" shrinkToFit="1"/>
      <protection locked="0"/>
    </xf>
    <xf numFmtId="0" fontId="17" fillId="4" borderId="93" xfId="12" applyFont="1" applyFill="1" applyBorder="1" applyAlignment="1" applyProtection="1">
      <alignment horizontal="center" vertical="center"/>
      <protection locked="0"/>
    </xf>
    <xf numFmtId="0" fontId="17" fillId="3" borderId="23" xfId="12" applyFont="1" applyFill="1" applyBorder="1" applyAlignment="1">
      <alignment horizontal="center" vertical="center"/>
    </xf>
    <xf numFmtId="0" fontId="17" fillId="3" borderId="16" xfId="12" applyFont="1" applyFill="1" applyBorder="1" applyAlignment="1">
      <alignment horizontal="center" vertical="center"/>
    </xf>
    <xf numFmtId="184" fontId="17" fillId="3" borderId="32" xfId="16" applyNumberFormat="1" applyFont="1" applyFill="1" applyBorder="1" applyAlignment="1">
      <alignment horizontal="right" vertical="center" shrinkToFit="1"/>
    </xf>
    <xf numFmtId="184" fontId="17" fillId="3" borderId="35" xfId="16" applyNumberFormat="1" applyFont="1" applyFill="1" applyBorder="1" applyAlignment="1">
      <alignment horizontal="right" vertical="center" shrinkToFit="1"/>
    </xf>
    <xf numFmtId="184" fontId="17" fillId="3" borderId="113" xfId="16" applyNumberFormat="1" applyFont="1" applyFill="1" applyBorder="1" applyAlignment="1">
      <alignment horizontal="right" vertical="center" shrinkToFit="1"/>
    </xf>
    <xf numFmtId="184" fontId="17" fillId="3" borderId="119" xfId="16" applyNumberFormat="1" applyFont="1" applyFill="1" applyBorder="1" applyAlignment="1">
      <alignment horizontal="right" vertical="center" shrinkToFit="1"/>
    </xf>
    <xf numFmtId="184" fontId="17" fillId="3" borderId="130" xfId="16" applyNumberFormat="1" applyFont="1" applyFill="1" applyBorder="1" applyAlignment="1">
      <alignment horizontal="right" vertical="center" shrinkToFit="1"/>
    </xf>
    <xf numFmtId="184" fontId="17" fillId="3" borderId="135" xfId="16" applyNumberFormat="1" applyFont="1" applyFill="1" applyBorder="1" applyAlignment="1">
      <alignment horizontal="right" vertical="center" shrinkToFit="1"/>
    </xf>
    <xf numFmtId="184" fontId="17" fillId="3" borderId="140" xfId="16" applyNumberFormat="1" applyFont="1" applyFill="1" applyBorder="1" applyAlignment="1">
      <alignment horizontal="right" vertical="center" shrinkToFit="1"/>
    </xf>
    <xf numFmtId="0" fontId="17" fillId="3" borderId="20" xfId="12" applyFont="1" applyFill="1" applyBorder="1" applyAlignment="1">
      <alignment horizontal="center" vertical="center"/>
    </xf>
    <xf numFmtId="0" fontId="17" fillId="3" borderId="17" xfId="12" applyFont="1" applyFill="1" applyBorder="1" applyAlignment="1">
      <alignment horizontal="center" vertical="center"/>
    </xf>
    <xf numFmtId="184" fontId="17" fillId="3" borderId="108" xfId="16" applyNumberFormat="1" applyFont="1" applyFill="1" applyBorder="1" applyAlignment="1">
      <alignment horizontal="right" vertical="center" shrinkToFit="1"/>
    </xf>
    <xf numFmtId="184" fontId="17" fillId="3" borderId="36" xfId="16" applyNumberFormat="1" applyFont="1" applyFill="1" applyBorder="1" applyAlignment="1">
      <alignment horizontal="right" vertical="center" shrinkToFit="1"/>
    </xf>
    <xf numFmtId="184" fontId="17" fillId="3" borderId="114" xfId="16" applyNumberFormat="1" applyFont="1" applyFill="1" applyBorder="1" applyAlignment="1">
      <alignment horizontal="right" vertical="center" shrinkToFit="1"/>
    </xf>
    <xf numFmtId="184" fontId="17" fillId="3" borderId="134" xfId="16" applyNumberFormat="1" applyFont="1" applyFill="1" applyBorder="1" applyAlignment="1">
      <alignment horizontal="right" vertical="center" shrinkToFit="1"/>
    </xf>
    <xf numFmtId="184" fontId="17" fillId="3" borderId="139" xfId="16" applyNumberFormat="1" applyFont="1" applyFill="1" applyBorder="1" applyAlignment="1">
      <alignment horizontal="right" vertical="center" shrinkToFit="1"/>
    </xf>
    <xf numFmtId="184" fontId="17" fillId="3" borderId="144" xfId="16" applyNumberFormat="1" applyFont="1" applyFill="1" applyBorder="1" applyAlignment="1">
      <alignment horizontal="right" vertical="center" shrinkToFit="1"/>
    </xf>
    <xf numFmtId="0" fontId="17" fillId="4" borderId="7" xfId="12" applyFont="1" applyFill="1" applyBorder="1" applyAlignment="1" applyProtection="1">
      <alignment horizontal="center" vertical="center" wrapText="1"/>
      <protection locked="0"/>
    </xf>
    <xf numFmtId="0" fontId="17" fillId="4" borderId="76" xfId="12" applyFont="1" applyFill="1" applyBorder="1" applyAlignment="1" applyProtection="1">
      <alignment horizontal="center" vertical="center" wrapText="1"/>
      <protection locked="0"/>
    </xf>
    <xf numFmtId="0" fontId="17" fillId="3" borderId="12" xfId="12" applyFont="1" applyFill="1" applyBorder="1" applyAlignment="1">
      <alignment horizontal="center" vertical="center" textRotation="255" shrinkToFit="1"/>
    </xf>
    <xf numFmtId="0" fontId="17" fillId="3" borderId="16" xfId="12" applyFont="1" applyFill="1" applyBorder="1" applyAlignment="1">
      <alignment horizontal="center" vertical="center" textRotation="255" shrinkToFit="1"/>
    </xf>
    <xf numFmtId="0" fontId="17" fillId="3" borderId="8" xfId="12" applyFont="1" applyFill="1" applyBorder="1" applyAlignment="1">
      <alignment horizontal="center" vertical="center" textRotation="255" shrinkToFit="1"/>
    </xf>
    <xf numFmtId="0" fontId="17" fillId="3" borderId="14" xfId="12" applyFont="1" applyFill="1" applyBorder="1" applyAlignment="1">
      <alignment horizontal="center" vertical="center" textRotation="255" shrinkToFit="1"/>
    </xf>
    <xf numFmtId="0" fontId="17" fillId="3" borderId="56" xfId="12" applyFont="1" applyFill="1" applyBorder="1" applyAlignment="1">
      <alignment horizontal="center" vertical="center" textRotation="255" shrinkToFit="1"/>
    </xf>
    <xf numFmtId="0" fontId="17" fillId="3" borderId="15" xfId="12" applyFont="1" applyFill="1" applyBorder="1" applyAlignment="1">
      <alignment horizontal="center" vertical="center" textRotation="255" shrinkToFit="1"/>
    </xf>
    <xf numFmtId="0" fontId="17" fillId="3" borderId="12" xfId="12" applyFont="1" applyFill="1" applyBorder="1" applyAlignment="1">
      <alignment horizontal="left" vertical="center" wrapText="1"/>
    </xf>
    <xf numFmtId="0" fontId="17" fillId="3" borderId="23" xfId="12" applyFont="1" applyFill="1" applyBorder="1" applyAlignment="1">
      <alignment horizontal="left" vertical="center" wrapText="1"/>
    </xf>
    <xf numFmtId="0" fontId="17" fillId="3" borderId="9" xfId="12" applyFont="1" applyFill="1" applyBorder="1" applyAlignment="1">
      <alignment horizontal="left" vertical="center" wrapText="1"/>
    </xf>
    <xf numFmtId="0" fontId="17" fillId="3" borderId="20" xfId="12" applyFont="1" applyFill="1" applyBorder="1" applyAlignment="1">
      <alignment horizontal="left" vertical="center" wrapText="1"/>
    </xf>
    <xf numFmtId="0" fontId="17" fillId="3" borderId="12" xfId="12" applyFont="1" applyFill="1" applyBorder="1" applyAlignment="1">
      <alignment horizontal="center" vertical="center" textRotation="255" wrapText="1"/>
    </xf>
    <xf numFmtId="0" fontId="17" fillId="3" borderId="16" xfId="12" applyFont="1" applyFill="1" applyBorder="1" applyAlignment="1">
      <alignment horizontal="center" vertical="center" textRotation="255" wrapText="1"/>
    </xf>
    <xf numFmtId="0" fontId="17" fillId="3" borderId="8" xfId="12" applyFont="1" applyFill="1" applyBorder="1" applyAlignment="1">
      <alignment horizontal="center" vertical="center" textRotation="255" wrapText="1"/>
    </xf>
    <xf numFmtId="0" fontId="17" fillId="3" borderId="14" xfId="12" applyFont="1" applyFill="1" applyBorder="1" applyAlignment="1">
      <alignment horizontal="center" vertical="center" textRotation="255" wrapText="1"/>
    </xf>
    <xf numFmtId="0" fontId="17" fillId="3" borderId="56" xfId="12" applyFont="1" applyFill="1" applyBorder="1" applyAlignment="1">
      <alignment horizontal="center" vertical="center" textRotation="255" wrapText="1"/>
    </xf>
    <xf numFmtId="0" fontId="17" fillId="3" borderId="15" xfId="12" applyFont="1" applyFill="1" applyBorder="1" applyAlignment="1">
      <alignment horizontal="center" vertical="center" textRotation="255" wrapText="1"/>
    </xf>
    <xf numFmtId="0" fontId="17" fillId="3" borderId="8" xfId="12" applyFont="1" applyFill="1" applyBorder="1" applyAlignment="1">
      <alignment horizontal="left" vertical="center"/>
    </xf>
    <xf numFmtId="0" fontId="17" fillId="3" borderId="0" xfId="12" applyFont="1" applyFill="1" applyAlignment="1">
      <alignment horizontal="left" vertical="center"/>
    </xf>
    <xf numFmtId="0" fontId="17" fillId="3" borderId="0" xfId="12" applyFont="1" applyFill="1" applyAlignment="1">
      <alignment horizontal="right" vertical="center" wrapText="1"/>
    </xf>
    <xf numFmtId="0" fontId="17" fillId="3" borderId="0" xfId="12" applyFont="1" applyFill="1" applyAlignment="1">
      <alignment horizontal="right" vertical="center"/>
    </xf>
    <xf numFmtId="0" fontId="17" fillId="3" borderId="14" xfId="12" applyFont="1" applyFill="1" applyBorder="1" applyAlignment="1">
      <alignment horizontal="right" vertical="center"/>
    </xf>
    <xf numFmtId="183" fontId="17" fillId="3" borderId="42" xfId="15" applyNumberFormat="1" applyFont="1" applyFill="1" applyBorder="1" applyAlignment="1">
      <alignment horizontal="right" vertical="center" shrinkToFit="1"/>
    </xf>
    <xf numFmtId="183" fontId="17" fillId="3" borderId="0" xfId="12" applyNumberFormat="1" applyFont="1" applyFill="1" applyAlignment="1">
      <alignment horizontal="right" vertical="center" shrinkToFit="1"/>
    </xf>
    <xf numFmtId="183" fontId="17" fillId="3" borderId="66" xfId="15" applyNumberFormat="1" applyFont="1" applyFill="1" applyBorder="1" applyAlignment="1">
      <alignment horizontal="right" vertical="center" shrinkToFit="1"/>
    </xf>
    <xf numFmtId="183" fontId="17" fillId="3" borderId="70" xfId="15" applyNumberFormat="1" applyFont="1" applyFill="1" applyBorder="1" applyAlignment="1">
      <alignment horizontal="right" vertical="center" shrinkToFit="1"/>
    </xf>
    <xf numFmtId="184" fontId="17" fillId="3" borderId="132" xfId="16" applyNumberFormat="1" applyFont="1" applyFill="1" applyBorder="1" applyAlignment="1">
      <alignment horizontal="right" vertical="center" shrinkToFit="1"/>
    </xf>
    <xf numFmtId="184" fontId="17" fillId="3" borderId="137" xfId="16" applyNumberFormat="1" applyFont="1" applyFill="1" applyBorder="1" applyAlignment="1">
      <alignment horizontal="right" vertical="center" shrinkToFit="1"/>
    </xf>
    <xf numFmtId="184" fontId="17" fillId="3" borderId="142" xfId="16" applyNumberFormat="1" applyFont="1" applyFill="1" applyBorder="1" applyAlignment="1">
      <alignment horizontal="right" vertical="center" shrinkToFit="1"/>
    </xf>
    <xf numFmtId="0" fontId="17" fillId="3" borderId="8" xfId="12" applyFont="1" applyFill="1" applyBorder="1">
      <alignment vertical="center"/>
    </xf>
    <xf numFmtId="0" fontId="17" fillId="3" borderId="0" xfId="12" applyFont="1" applyFill="1">
      <alignment vertical="center"/>
    </xf>
    <xf numFmtId="0" fontId="17" fillId="3" borderId="14" xfId="12" applyFont="1" applyFill="1" applyBorder="1">
      <alignment vertical="center"/>
    </xf>
    <xf numFmtId="186" fontId="17" fillId="3" borderId="42" xfId="16" applyNumberFormat="1" applyFont="1" applyFill="1" applyBorder="1" applyAlignment="1">
      <alignment horizontal="right" vertical="center" shrinkToFit="1"/>
    </xf>
    <xf numFmtId="186" fontId="17" fillId="3" borderId="0" xfId="16" applyNumberFormat="1" applyFont="1" applyFill="1" applyAlignment="1">
      <alignment horizontal="right" vertical="center" shrinkToFit="1"/>
    </xf>
    <xf numFmtId="186" fontId="17" fillId="3" borderId="14" xfId="16" applyNumberFormat="1" applyFont="1" applyFill="1" applyBorder="1" applyAlignment="1">
      <alignment horizontal="right" vertical="center" shrinkToFit="1"/>
    </xf>
    <xf numFmtId="186" fontId="17" fillId="3" borderId="58" xfId="16" applyNumberFormat="1" applyFont="1" applyFill="1" applyBorder="1" applyAlignment="1">
      <alignment horizontal="right" vertical="center" shrinkToFit="1"/>
    </xf>
    <xf numFmtId="0" fontId="18" fillId="3" borderId="56" xfId="12" applyFont="1" applyFill="1" applyBorder="1" applyAlignment="1">
      <alignment horizontal="left" vertical="center"/>
    </xf>
    <xf numFmtId="0" fontId="17" fillId="3" borderId="34" xfId="12" applyFont="1" applyFill="1" applyBorder="1" applyAlignment="1">
      <alignment horizontal="left" vertical="center"/>
    </xf>
    <xf numFmtId="0" fontId="17" fillId="3" borderId="34" xfId="12" applyFont="1" applyFill="1" applyBorder="1" applyAlignment="1">
      <alignment horizontal="right" vertical="center" wrapText="1"/>
    </xf>
    <xf numFmtId="0" fontId="17" fillId="3" borderId="34" xfId="12" applyFont="1" applyFill="1" applyBorder="1" applyAlignment="1">
      <alignment horizontal="right" vertical="center"/>
    </xf>
    <xf numFmtId="0" fontId="17" fillId="3" borderId="15" xfId="12" applyFont="1" applyFill="1" applyBorder="1" applyAlignment="1">
      <alignment horizontal="right" vertical="center"/>
    </xf>
    <xf numFmtId="183" fontId="17" fillId="3" borderId="31" xfId="16" applyNumberFormat="1" applyFont="1" applyFill="1" applyBorder="1" applyAlignment="1">
      <alignment horizontal="right" vertical="center" shrinkToFit="1"/>
    </xf>
    <xf numFmtId="183" fontId="17" fillId="3" borderId="34" xfId="16" applyNumberFormat="1" applyFont="1" applyFill="1" applyBorder="1" applyAlignment="1">
      <alignment horizontal="right" vertical="center" shrinkToFit="1"/>
    </xf>
    <xf numFmtId="183" fontId="17" fillId="3" borderId="67" xfId="16" applyNumberFormat="1" applyFont="1" applyFill="1" applyBorder="1" applyAlignment="1">
      <alignment horizontal="right" vertical="center" shrinkToFit="1"/>
    </xf>
    <xf numFmtId="183" fontId="17" fillId="3" borderId="73" xfId="16" applyNumberFormat="1" applyFont="1" applyFill="1" applyBorder="1" applyAlignment="1">
      <alignment horizontal="right" vertical="center" shrinkToFit="1"/>
    </xf>
    <xf numFmtId="184" fontId="17" fillId="3" borderId="133" xfId="16" applyNumberFormat="1" applyFont="1" applyFill="1" applyBorder="1" applyAlignment="1">
      <alignment horizontal="right" vertical="center" shrinkToFit="1"/>
    </xf>
    <xf numFmtId="184" fontId="17" fillId="3" borderId="138" xfId="16" applyNumberFormat="1" applyFont="1" applyFill="1" applyBorder="1" applyAlignment="1">
      <alignment horizontal="right" vertical="center" shrinkToFit="1"/>
    </xf>
    <xf numFmtId="184" fontId="17" fillId="3" borderId="143" xfId="16" applyNumberFormat="1" applyFont="1" applyFill="1" applyBorder="1" applyAlignment="1">
      <alignment horizontal="right" vertical="center" shrinkToFit="1"/>
    </xf>
    <xf numFmtId="0" fontId="17" fillId="3" borderId="9" xfId="12" applyFont="1" applyFill="1" applyBorder="1">
      <alignment vertical="center"/>
    </xf>
    <xf numFmtId="0" fontId="17" fillId="3" borderId="20" xfId="12" applyFont="1" applyFill="1" applyBorder="1">
      <alignment vertical="center"/>
    </xf>
    <xf numFmtId="0" fontId="17" fillId="3" borderId="17" xfId="12" applyFont="1" applyFill="1" applyBorder="1">
      <alignment vertical="center"/>
    </xf>
    <xf numFmtId="186" fontId="17" fillId="3" borderId="43" xfId="16" applyNumberFormat="1" applyFont="1" applyFill="1" applyBorder="1" applyAlignment="1">
      <alignment horizontal="right" vertical="center" shrinkToFit="1"/>
    </xf>
    <xf numFmtId="186" fontId="17" fillId="3" borderId="20" xfId="16" applyNumberFormat="1" applyFont="1" applyFill="1" applyBorder="1" applyAlignment="1">
      <alignment horizontal="right" vertical="center" shrinkToFit="1"/>
    </xf>
    <xf numFmtId="186" fontId="17" fillId="3" borderId="17" xfId="16" applyNumberFormat="1" applyFont="1" applyFill="1" applyBorder="1" applyAlignment="1">
      <alignment horizontal="right" vertical="center" shrinkToFit="1"/>
    </xf>
    <xf numFmtId="186" fontId="17" fillId="3" borderId="155" xfId="16" applyNumberFormat="1" applyFont="1" applyFill="1" applyBorder="1" applyAlignment="1">
      <alignment horizontal="right" vertical="center" shrinkToFit="1"/>
    </xf>
    <xf numFmtId="186" fontId="17" fillId="3" borderId="156" xfId="16" applyNumberFormat="1" applyFont="1" applyFill="1" applyBorder="1" applyAlignment="1">
      <alignment horizontal="right" vertical="center" shrinkToFit="1"/>
    </xf>
    <xf numFmtId="186" fontId="17" fillId="3" borderId="157" xfId="16" applyNumberFormat="1" applyFont="1" applyFill="1" applyBorder="1" applyAlignment="1">
      <alignment horizontal="right" vertical="center" shrinkToFit="1"/>
    </xf>
    <xf numFmtId="0" fontId="17" fillId="3" borderId="12" xfId="12" applyFont="1" applyFill="1" applyBorder="1" applyAlignment="1">
      <alignment horizontal="left" vertical="center"/>
    </xf>
    <xf numFmtId="0" fontId="17" fillId="3" borderId="23" xfId="12" applyFont="1" applyFill="1" applyBorder="1" applyAlignment="1">
      <alignment horizontal="left" vertical="center"/>
    </xf>
    <xf numFmtId="0" fontId="17" fillId="3" borderId="23" xfId="12" applyFont="1" applyFill="1" applyBorder="1" applyAlignment="1">
      <alignment horizontal="right" vertical="center"/>
    </xf>
    <xf numFmtId="0" fontId="17" fillId="3" borderId="16" xfId="12" applyFont="1" applyFill="1" applyBorder="1" applyAlignment="1">
      <alignment horizontal="right" vertical="center"/>
    </xf>
    <xf numFmtId="183" fontId="17" fillId="3" borderId="30" xfId="16" applyNumberFormat="1" applyFont="1" applyFill="1" applyBorder="1" applyAlignment="1">
      <alignment horizontal="right" vertical="center" shrinkToFit="1"/>
    </xf>
    <xf numFmtId="183" fontId="17" fillId="3" borderId="23" xfId="16" applyNumberFormat="1" applyFont="1" applyFill="1" applyBorder="1" applyAlignment="1">
      <alignment horizontal="right" vertical="center" shrinkToFit="1"/>
    </xf>
    <xf numFmtId="183" fontId="17" fillId="3" borderId="65" xfId="16" applyNumberFormat="1" applyFont="1" applyFill="1" applyBorder="1" applyAlignment="1">
      <alignment horizontal="right" vertical="center" shrinkToFit="1"/>
    </xf>
    <xf numFmtId="183" fontId="17" fillId="3" borderId="72" xfId="16" applyNumberFormat="1" applyFont="1" applyFill="1" applyBorder="1" applyAlignment="1">
      <alignment horizontal="right" vertical="center" shrinkToFit="1"/>
    </xf>
    <xf numFmtId="184" fontId="17" fillId="3" borderId="131" xfId="16" applyNumberFormat="1" applyFont="1" applyFill="1" applyBorder="1" applyAlignment="1">
      <alignment horizontal="right" vertical="center" shrinkToFit="1"/>
    </xf>
    <xf numFmtId="184" fontId="17" fillId="3" borderId="136" xfId="16" applyNumberFormat="1" applyFont="1" applyFill="1" applyBorder="1" applyAlignment="1">
      <alignment horizontal="right" vertical="center" shrinkToFit="1"/>
    </xf>
    <xf numFmtId="184" fontId="17" fillId="3" borderId="141" xfId="16" applyNumberFormat="1" applyFont="1" applyFill="1" applyBorder="1" applyAlignment="1">
      <alignment horizontal="right" vertical="center" shrinkToFit="1"/>
    </xf>
    <xf numFmtId="0" fontId="17" fillId="3" borderId="12" xfId="12" applyFont="1" applyFill="1" applyBorder="1">
      <alignment vertical="center"/>
    </xf>
    <xf numFmtId="0" fontId="17" fillId="3" borderId="23" xfId="12" applyFont="1" applyFill="1" applyBorder="1">
      <alignment vertical="center"/>
    </xf>
    <xf numFmtId="0" fontId="17" fillId="3" borderId="16" xfId="12" applyFont="1" applyFill="1" applyBorder="1">
      <alignment vertical="center"/>
    </xf>
    <xf numFmtId="185" fontId="17" fillId="3" borderId="30" xfId="16" applyNumberFormat="1" applyFont="1" applyFill="1" applyBorder="1" applyAlignment="1">
      <alignment horizontal="right" vertical="center" shrinkToFit="1"/>
    </xf>
    <xf numFmtId="185" fontId="17" fillId="3" borderId="23" xfId="16" applyNumberFormat="1" applyFont="1" applyFill="1" applyBorder="1" applyAlignment="1">
      <alignment horizontal="right" vertical="center" shrinkToFit="1"/>
    </xf>
    <xf numFmtId="185" fontId="17" fillId="3" borderId="16" xfId="16" applyNumberFormat="1" applyFont="1" applyFill="1" applyBorder="1" applyAlignment="1">
      <alignment horizontal="right" vertical="center" shrinkToFit="1"/>
    </xf>
    <xf numFmtId="185" fontId="17" fillId="3" borderId="54" xfId="16" applyNumberFormat="1" applyFont="1" applyFill="1" applyBorder="1" applyAlignment="1">
      <alignment horizontal="right" vertical="center" shrinkToFit="1"/>
    </xf>
    <xf numFmtId="0" fontId="17" fillId="3" borderId="43" xfId="12" applyFont="1" applyFill="1" applyBorder="1">
      <alignment vertical="center"/>
    </xf>
    <xf numFmtId="183" fontId="17" fillId="3" borderId="165" xfId="16" applyNumberFormat="1" applyFont="1" applyFill="1" applyBorder="1" applyAlignment="1">
      <alignment horizontal="right" vertical="center" shrinkToFit="1"/>
    </xf>
    <xf numFmtId="183" fontId="17" fillId="3" borderId="166" xfId="16" applyNumberFormat="1" applyFont="1" applyFill="1" applyBorder="1" applyAlignment="1">
      <alignment horizontal="right" vertical="center" shrinkToFit="1"/>
    </xf>
    <xf numFmtId="184" fontId="17" fillId="3" borderId="166" xfId="16" applyNumberFormat="1" applyFont="1" applyFill="1" applyBorder="1" applyAlignment="1">
      <alignment horizontal="right" vertical="center" shrinkToFit="1"/>
    </xf>
    <xf numFmtId="184" fontId="17" fillId="3" borderId="170" xfId="16" applyNumberFormat="1" applyFont="1" applyFill="1" applyBorder="1" applyAlignment="1">
      <alignment horizontal="right" vertical="center" shrinkToFit="1"/>
    </xf>
    <xf numFmtId="185" fontId="17" fillId="3" borderId="42" xfId="16" applyNumberFormat="1" applyFont="1" applyFill="1" applyBorder="1" applyAlignment="1">
      <alignment horizontal="right" vertical="center" shrinkToFit="1"/>
    </xf>
    <xf numFmtId="185" fontId="17" fillId="3" borderId="0" xfId="16" applyNumberFormat="1" applyFont="1" applyFill="1" applyAlignment="1">
      <alignment horizontal="right" vertical="center" shrinkToFit="1"/>
    </xf>
    <xf numFmtId="185" fontId="17" fillId="3" borderId="14" xfId="16" applyNumberFormat="1" applyFont="1" applyFill="1" applyBorder="1" applyAlignment="1">
      <alignment horizontal="right" vertical="center" shrinkToFit="1"/>
    </xf>
    <xf numFmtId="185" fontId="17" fillId="3" borderId="58" xfId="16" applyNumberFormat="1" applyFont="1" applyFill="1" applyBorder="1" applyAlignment="1">
      <alignment horizontal="right" vertical="center" shrinkToFit="1"/>
    </xf>
    <xf numFmtId="0" fontId="17" fillId="3" borderId="12" xfId="12" applyFont="1" applyFill="1" applyBorder="1" applyAlignment="1">
      <alignment horizontal="center" vertical="center" wrapText="1"/>
    </xf>
    <xf numFmtId="0" fontId="17" fillId="3" borderId="23" xfId="12" applyFont="1" applyFill="1" applyBorder="1" applyAlignment="1">
      <alignment horizontal="center" vertical="center" wrapText="1"/>
    </xf>
    <xf numFmtId="0" fontId="17" fillId="3" borderId="16" xfId="12" applyFont="1" applyFill="1" applyBorder="1" applyAlignment="1">
      <alignment horizontal="center" vertical="center" wrapText="1"/>
    </xf>
    <xf numFmtId="0" fontId="17" fillId="3" borderId="8" xfId="12" applyFont="1" applyFill="1" applyBorder="1" applyAlignment="1">
      <alignment horizontal="center" vertical="center" wrapText="1"/>
    </xf>
    <xf numFmtId="0" fontId="17" fillId="3" borderId="0" xfId="12" applyFont="1" applyFill="1" applyAlignment="1">
      <alignment horizontal="center" vertical="center" wrapText="1"/>
    </xf>
    <xf numFmtId="0" fontId="17" fillId="3" borderId="14" xfId="12" applyFont="1" applyFill="1" applyBorder="1" applyAlignment="1">
      <alignment horizontal="center" vertical="center" wrapText="1"/>
    </xf>
    <xf numFmtId="0" fontId="17" fillId="3" borderId="9" xfId="12" applyFont="1" applyFill="1" applyBorder="1" applyAlignment="1">
      <alignment horizontal="center" vertical="center" wrapText="1"/>
    </xf>
    <xf numFmtId="0" fontId="17" fillId="3" borderId="20" xfId="12" applyFont="1" applyFill="1" applyBorder="1" applyAlignment="1">
      <alignment horizontal="center" vertical="center" wrapText="1"/>
    </xf>
    <xf numFmtId="0" fontId="17" fillId="3" borderId="17" xfId="12" applyFont="1" applyFill="1" applyBorder="1" applyAlignment="1">
      <alignment horizontal="center" vertical="center" wrapText="1"/>
    </xf>
    <xf numFmtId="0" fontId="17" fillId="3" borderId="42" xfId="12" applyFont="1" applyFill="1" applyBorder="1">
      <alignment vertical="center"/>
    </xf>
    <xf numFmtId="184" fontId="17" fillId="3" borderId="70" xfId="15" applyNumberFormat="1" applyFont="1" applyFill="1" applyBorder="1" applyAlignment="1">
      <alignment horizontal="right" vertical="center" shrinkToFit="1"/>
    </xf>
    <xf numFmtId="184" fontId="17" fillId="3" borderId="0" xfId="15" applyNumberFormat="1" applyFont="1" applyFill="1" applyAlignment="1">
      <alignment horizontal="right" vertical="center" shrinkToFit="1"/>
    </xf>
    <xf numFmtId="184" fontId="17" fillId="3" borderId="58" xfId="15" applyNumberFormat="1" applyFont="1" applyFill="1" applyBorder="1" applyAlignment="1">
      <alignment horizontal="right" vertical="center" shrinkToFit="1"/>
    </xf>
    <xf numFmtId="183" fontId="17" fillId="3" borderId="149" xfId="16" applyNumberFormat="1" applyFont="1" applyFill="1" applyBorder="1" applyAlignment="1">
      <alignment horizontal="right" vertical="center" shrinkToFit="1"/>
    </xf>
    <xf numFmtId="183" fontId="17" fillId="3" borderId="69" xfId="16" applyNumberFormat="1" applyFont="1" applyFill="1" applyBorder="1" applyAlignment="1">
      <alignment horizontal="right" vertical="center" shrinkToFit="1"/>
    </xf>
    <xf numFmtId="184" fontId="17" fillId="3" borderId="69" xfId="16" applyNumberFormat="1" applyFont="1" applyFill="1" applyBorder="1" applyAlignment="1">
      <alignment horizontal="right" vertical="center" shrinkToFit="1"/>
    </xf>
    <xf numFmtId="184" fontId="17" fillId="3" borderId="169" xfId="16" applyNumberFormat="1" applyFont="1" applyFill="1" applyBorder="1" applyAlignment="1">
      <alignment horizontal="right" vertical="center" shrinkToFit="1"/>
    </xf>
    <xf numFmtId="0" fontId="17" fillId="3" borderId="31" xfId="12" applyFont="1" applyFill="1" applyBorder="1">
      <alignment vertical="center"/>
    </xf>
    <xf numFmtId="0" fontId="17" fillId="3" borderId="34" xfId="12" applyFont="1" applyFill="1" applyBorder="1">
      <alignment vertical="center"/>
    </xf>
    <xf numFmtId="0" fontId="17" fillId="3" borderId="15" xfId="12" applyFont="1" applyFill="1" applyBorder="1">
      <alignment vertical="center"/>
    </xf>
    <xf numFmtId="0" fontId="17" fillId="3" borderId="11" xfId="12" applyFont="1" applyFill="1" applyBorder="1" applyAlignment="1">
      <alignment horizontal="center" vertical="center"/>
    </xf>
    <xf numFmtId="0" fontId="17" fillId="3" borderId="22" xfId="12" applyFont="1" applyFill="1" applyBorder="1" applyAlignment="1">
      <alignment horizontal="center" vertical="center"/>
    </xf>
    <xf numFmtId="0" fontId="17" fillId="3" borderId="41" xfId="12" applyFont="1" applyFill="1" applyBorder="1" applyAlignment="1">
      <alignment horizontal="center" vertical="center"/>
    </xf>
    <xf numFmtId="0" fontId="17" fillId="3" borderId="39" xfId="12" applyFont="1" applyFill="1" applyBorder="1" applyAlignment="1">
      <alignment horizontal="center" vertical="center"/>
    </xf>
    <xf numFmtId="0" fontId="17" fillId="3" borderId="50" xfId="12" applyFont="1" applyFill="1" applyBorder="1" applyAlignment="1">
      <alignment horizontal="center" vertical="center"/>
    </xf>
    <xf numFmtId="0" fontId="17" fillId="3" borderId="61" xfId="12" applyFont="1" applyFill="1" applyBorder="1" applyAlignment="1">
      <alignment horizontal="left" vertical="center" wrapText="1"/>
    </xf>
    <xf numFmtId="0" fontId="17" fillId="3" borderId="36" xfId="12" applyFont="1" applyFill="1" applyBorder="1" applyAlignment="1">
      <alignment horizontal="left" vertical="center"/>
    </xf>
    <xf numFmtId="0" fontId="17" fillId="3" borderId="38" xfId="12" applyFont="1" applyFill="1" applyBorder="1" applyAlignment="1">
      <alignment horizontal="left" vertical="center"/>
    </xf>
    <xf numFmtId="184" fontId="17" fillId="3" borderId="97" xfId="16" applyNumberFormat="1" applyFont="1" applyFill="1" applyBorder="1" applyAlignment="1">
      <alignment horizontal="right" vertical="center" shrinkToFit="1"/>
    </xf>
    <xf numFmtId="184" fontId="17" fillId="3" borderId="103" xfId="16" applyNumberFormat="1" applyFont="1" applyFill="1" applyBorder="1" applyAlignment="1">
      <alignment horizontal="right" vertical="center" shrinkToFit="1"/>
    </xf>
    <xf numFmtId="184" fontId="17" fillId="3" borderId="163" xfId="16" applyNumberFormat="1" applyFont="1" applyFill="1" applyBorder="1" applyAlignment="1">
      <alignment horizontal="right" vertical="center" shrinkToFit="1"/>
    </xf>
    <xf numFmtId="0" fontId="17" fillId="3" borderId="42" xfId="16" applyFont="1" applyFill="1" applyBorder="1" applyAlignment="1">
      <alignment horizontal="left" vertical="center" shrinkToFit="1"/>
    </xf>
    <xf numFmtId="0" fontId="17" fillId="3" borderId="0" xfId="12" applyFont="1" applyFill="1" applyAlignment="1">
      <alignment horizontal="left" vertical="center" shrinkToFit="1"/>
    </xf>
    <xf numFmtId="0" fontId="17" fillId="3" borderId="14" xfId="16" applyFont="1" applyFill="1" applyBorder="1" applyAlignment="1">
      <alignment horizontal="left" vertical="center" shrinkToFit="1"/>
    </xf>
    <xf numFmtId="184" fontId="17" fillId="3" borderId="73" xfId="16" applyNumberFormat="1" applyFont="1" applyFill="1" applyBorder="1" applyAlignment="1">
      <alignment horizontal="right" vertical="center" shrinkToFit="1"/>
    </xf>
    <xf numFmtId="184" fontId="17" fillId="3" borderId="34" xfId="16" applyNumberFormat="1" applyFont="1" applyFill="1" applyBorder="1" applyAlignment="1">
      <alignment horizontal="right" vertical="center" shrinkToFit="1"/>
    </xf>
    <xf numFmtId="184" fontId="17" fillId="3" borderId="59" xfId="16" applyNumberFormat="1" applyFont="1" applyFill="1" applyBorder="1" applyAlignment="1">
      <alignment horizontal="right" vertical="center" shrinkToFit="1"/>
    </xf>
    <xf numFmtId="0" fontId="17" fillId="3" borderId="30" xfId="12" applyFont="1" applyFill="1" applyBorder="1">
      <alignment vertical="center"/>
    </xf>
    <xf numFmtId="183" fontId="17" fillId="3" borderId="148" xfId="16" applyNumberFormat="1" applyFont="1" applyFill="1" applyBorder="1" applyAlignment="1">
      <alignment horizontal="right" vertical="center" shrinkToFit="1"/>
    </xf>
    <xf numFmtId="183" fontId="17" fillId="3" borderId="68" xfId="16" applyNumberFormat="1" applyFont="1" applyFill="1" applyBorder="1" applyAlignment="1">
      <alignment horizontal="right" vertical="center" shrinkToFit="1"/>
    </xf>
    <xf numFmtId="184" fontId="17" fillId="3" borderId="68" xfId="16" applyNumberFormat="1" applyFont="1" applyFill="1" applyBorder="1" applyAlignment="1">
      <alignment horizontal="right" vertical="center" shrinkToFit="1"/>
    </xf>
    <xf numFmtId="184" fontId="17" fillId="3" borderId="168" xfId="16" applyNumberFormat="1" applyFont="1" applyFill="1" applyBorder="1" applyAlignment="1">
      <alignment horizontal="right" vertical="center" shrinkToFit="1"/>
    </xf>
    <xf numFmtId="0" fontId="17" fillId="3" borderId="30" xfId="12" applyFont="1" applyFill="1" applyBorder="1" applyAlignment="1">
      <alignment horizontal="center" vertical="center" wrapText="1"/>
    </xf>
    <xf numFmtId="0" fontId="17" fillId="3" borderId="42" xfId="12" applyFont="1" applyFill="1" applyBorder="1" applyAlignment="1">
      <alignment horizontal="center" vertical="center" wrapText="1"/>
    </xf>
    <xf numFmtId="0" fontId="17" fillId="3" borderId="34" xfId="12" applyFont="1" applyFill="1" applyBorder="1" applyAlignment="1">
      <alignment horizontal="center" vertical="center" wrapText="1"/>
    </xf>
    <xf numFmtId="0" fontId="17" fillId="3" borderId="15" xfId="12" applyFont="1" applyFill="1" applyBorder="1" applyAlignment="1">
      <alignment horizontal="center" vertical="center" wrapText="1"/>
    </xf>
    <xf numFmtId="183" fontId="17" fillId="3" borderId="150" xfId="16" applyNumberFormat="1" applyFont="1" applyFill="1" applyBorder="1" applyAlignment="1">
      <alignment horizontal="right" vertical="center" shrinkToFit="1"/>
    </xf>
    <xf numFmtId="183" fontId="17" fillId="3" borderId="71" xfId="16" applyNumberFormat="1" applyFont="1" applyFill="1" applyBorder="1" applyAlignment="1">
      <alignment horizontal="right" vertical="center" shrinkToFit="1"/>
    </xf>
    <xf numFmtId="184" fontId="17" fillId="3" borderId="159" xfId="16" applyNumberFormat="1" applyFont="1" applyFill="1" applyBorder="1" applyAlignment="1">
      <alignment horizontal="right" vertical="center" shrinkToFit="1"/>
    </xf>
    <xf numFmtId="184" fontId="17" fillId="3" borderId="26" xfId="16" applyNumberFormat="1" applyFont="1" applyFill="1" applyBorder="1" applyAlignment="1">
      <alignment horizontal="right" vertical="center" shrinkToFit="1"/>
    </xf>
    <xf numFmtId="0" fontId="17"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183" fontId="17" fillId="3" borderId="151" xfId="16" applyNumberFormat="1" applyFont="1" applyFill="1" applyBorder="1" applyAlignment="1">
      <alignment horizontal="right" vertical="center" shrinkToFit="1"/>
    </xf>
    <xf numFmtId="183" fontId="17" fillId="3" borderId="154" xfId="16" applyNumberFormat="1" applyFont="1" applyFill="1" applyBorder="1" applyAlignment="1">
      <alignment horizontal="right" vertical="center" shrinkToFit="1"/>
    </xf>
    <xf numFmtId="184" fontId="17" fillId="3" borderId="162" xfId="16" applyNumberFormat="1" applyFont="1" applyFill="1" applyBorder="1" applyAlignment="1">
      <alignment horizontal="right" vertical="center" shrinkToFit="1"/>
    </xf>
    <xf numFmtId="0" fontId="17" fillId="3" borderId="12" xfId="12" applyFont="1" applyFill="1" applyBorder="1" applyAlignment="1">
      <alignment horizontal="center" vertical="top" wrapText="1"/>
    </xf>
    <xf numFmtId="0" fontId="17" fillId="3" borderId="23" xfId="12" applyFont="1" applyFill="1" applyBorder="1" applyAlignment="1">
      <alignment horizontal="center" vertical="top" wrapText="1"/>
    </xf>
    <xf numFmtId="0" fontId="17" fillId="3" borderId="16" xfId="12" applyFont="1" applyFill="1" applyBorder="1" applyAlignment="1">
      <alignment horizontal="center" vertical="top" wrapText="1"/>
    </xf>
    <xf numFmtId="0" fontId="17" fillId="3" borderId="8" xfId="12" applyFont="1" applyFill="1" applyBorder="1" applyAlignment="1">
      <alignment horizontal="center" vertical="top" wrapText="1"/>
    </xf>
    <xf numFmtId="0" fontId="17" fillId="3" borderId="0" xfId="12" applyFont="1" applyFill="1" applyAlignment="1">
      <alignment horizontal="center" vertical="top" wrapText="1"/>
    </xf>
    <xf numFmtId="0" fontId="17" fillId="3" borderId="14" xfId="12" applyFont="1" applyFill="1" applyBorder="1" applyAlignment="1">
      <alignment horizontal="center" vertical="top" wrapText="1"/>
    </xf>
    <xf numFmtId="0" fontId="17" fillId="3" borderId="56" xfId="12" applyFont="1" applyFill="1" applyBorder="1" applyAlignment="1">
      <alignment horizontal="center" vertical="top" wrapText="1"/>
    </xf>
    <xf numFmtId="0" fontId="17" fillId="3" borderId="34" xfId="12" applyFont="1" applyFill="1" applyBorder="1" applyAlignment="1">
      <alignment horizontal="center" vertical="top" wrapText="1"/>
    </xf>
    <xf numFmtId="184" fontId="17" fillId="3" borderId="158" xfId="16" applyNumberFormat="1" applyFont="1" applyFill="1" applyBorder="1" applyAlignment="1">
      <alignment horizontal="right" vertical="center" shrinkToFit="1"/>
    </xf>
    <xf numFmtId="184" fontId="17" fillId="3" borderId="27" xfId="16" applyNumberFormat="1" applyFont="1" applyFill="1" applyBorder="1" applyAlignment="1">
      <alignment horizontal="right" vertical="center" shrinkToFit="1"/>
    </xf>
    <xf numFmtId="0" fontId="17" fillId="3" borderId="30" xfId="16" applyFont="1" applyFill="1" applyBorder="1" applyAlignment="1">
      <alignment horizontal="left" vertical="center" shrinkToFit="1"/>
    </xf>
    <xf numFmtId="0" fontId="17" fillId="3" borderId="23" xfId="16" applyFont="1" applyFill="1" applyBorder="1" applyAlignment="1">
      <alignment horizontal="left" vertical="center" shrinkToFit="1"/>
    </xf>
    <xf numFmtId="0" fontId="17" fillId="3" borderId="16" xfId="16" applyFont="1" applyFill="1" applyBorder="1" applyAlignment="1">
      <alignment horizontal="left" vertical="center" shrinkToFit="1"/>
    </xf>
    <xf numFmtId="0" fontId="17" fillId="3" borderId="42" xfId="12" applyFont="1" applyFill="1" applyBorder="1" applyAlignment="1">
      <alignment vertical="center" shrinkToFit="1"/>
    </xf>
    <xf numFmtId="0" fontId="17" fillId="3" borderId="0" xfId="12" applyFont="1" applyFill="1" applyAlignment="1">
      <alignment vertical="center" shrinkToFit="1"/>
    </xf>
    <xf numFmtId="0" fontId="17" fillId="3" borderId="14" xfId="12" applyFont="1" applyFill="1" applyBorder="1" applyAlignment="1">
      <alignment vertical="center" shrinkToFit="1"/>
    </xf>
    <xf numFmtId="184" fontId="17" fillId="3" borderId="75" xfId="16" applyNumberFormat="1" applyFont="1" applyFill="1" applyBorder="1" applyAlignment="1">
      <alignment horizontal="right" vertical="center" shrinkToFit="1"/>
    </xf>
    <xf numFmtId="184" fontId="17" fillId="3" borderId="25" xfId="16" applyNumberFormat="1" applyFont="1" applyFill="1" applyBorder="1" applyAlignment="1">
      <alignment horizontal="right" vertical="center" shrinkToFit="1"/>
    </xf>
    <xf numFmtId="0" fontId="17" fillId="3" borderId="57" xfId="12" applyFont="1" applyFill="1" applyBorder="1" applyAlignment="1">
      <alignment horizontal="center" vertical="center"/>
    </xf>
    <xf numFmtId="0" fontId="17" fillId="3" borderId="35" xfId="12" applyFont="1" applyFill="1" applyBorder="1" applyAlignment="1">
      <alignment horizontal="center" vertical="center"/>
    </xf>
    <xf numFmtId="0" fontId="17" fillId="3" borderId="37" xfId="12" applyFont="1" applyFill="1" applyBorder="1" applyAlignment="1">
      <alignment horizontal="center" vertical="center"/>
    </xf>
    <xf numFmtId="0" fontId="17" fillId="3" borderId="32" xfId="12" applyFont="1" applyFill="1" applyBorder="1" applyAlignment="1">
      <alignment horizontal="center" vertical="center"/>
    </xf>
    <xf numFmtId="0" fontId="17" fillId="3" borderId="51" xfId="12" applyFont="1" applyFill="1" applyBorder="1" applyAlignment="1">
      <alignment horizontal="center" vertical="center"/>
    </xf>
    <xf numFmtId="184" fontId="17" fillId="3" borderId="72" xfId="16" applyNumberFormat="1" applyFont="1" applyFill="1" applyBorder="1" applyAlignment="1">
      <alignment horizontal="right" vertical="center" shrinkToFit="1"/>
    </xf>
    <xf numFmtId="184" fontId="17" fillId="3" borderId="23" xfId="16" applyNumberFormat="1" applyFont="1" applyFill="1" applyBorder="1" applyAlignment="1">
      <alignment horizontal="right" vertical="center" shrinkToFit="1"/>
    </xf>
    <xf numFmtId="184" fontId="17" fillId="3" borderId="54" xfId="16" applyNumberFormat="1" applyFont="1" applyFill="1" applyBorder="1" applyAlignment="1">
      <alignment horizontal="right" vertical="center" shrinkToFit="1"/>
    </xf>
    <xf numFmtId="0" fontId="17" fillId="3" borderId="12" xfId="12" applyFont="1" applyFill="1" applyBorder="1" applyAlignment="1">
      <alignment horizontal="center" vertical="top"/>
    </xf>
    <xf numFmtId="0" fontId="17" fillId="3" borderId="23" xfId="12" applyFont="1" applyFill="1" applyBorder="1" applyAlignment="1">
      <alignment horizontal="center" vertical="top"/>
    </xf>
    <xf numFmtId="0" fontId="17" fillId="3" borderId="8" xfId="12" applyFont="1" applyFill="1" applyBorder="1" applyAlignment="1">
      <alignment horizontal="center" vertical="top"/>
    </xf>
    <xf numFmtId="0" fontId="17" fillId="3" borderId="0" xfId="12" applyFont="1" applyFill="1" applyAlignment="1">
      <alignment horizontal="center" vertical="top"/>
    </xf>
    <xf numFmtId="0" fontId="17" fillId="3" borderId="56" xfId="12" applyFont="1" applyFill="1" applyBorder="1" applyAlignment="1">
      <alignment horizontal="center" vertical="top"/>
    </xf>
    <xf numFmtId="0" fontId="17" fillId="3" borderId="34" xfId="12" applyFont="1" applyFill="1" applyBorder="1" applyAlignment="1">
      <alignment horizontal="center" vertical="top"/>
    </xf>
    <xf numFmtId="0" fontId="17" fillId="3" borderId="30" xfId="12" applyFont="1" applyFill="1" applyBorder="1" applyAlignment="1">
      <alignment horizontal="center" vertical="center" textRotation="255" wrapText="1"/>
    </xf>
    <xf numFmtId="0" fontId="17" fillId="3" borderId="42" xfId="12" applyFont="1" applyFill="1" applyBorder="1" applyAlignment="1">
      <alignment horizontal="center" vertical="center" textRotation="255" wrapText="1"/>
    </xf>
    <xf numFmtId="0" fontId="17" fillId="3" borderId="31" xfId="12" applyFont="1" applyFill="1" applyBorder="1" applyAlignment="1">
      <alignment horizontal="center" vertical="center" textRotation="255" wrapText="1"/>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183" fontId="17" fillId="3" borderId="32" xfId="16" applyNumberFormat="1" applyFont="1" applyFill="1" applyBorder="1" applyAlignment="1">
      <alignment horizontal="right" vertical="center" shrinkToFit="1"/>
    </xf>
    <xf numFmtId="183" fontId="17" fillId="3" borderId="35" xfId="16" applyNumberFormat="1" applyFont="1" applyFill="1" applyBorder="1" applyAlignment="1">
      <alignment horizontal="right" vertical="center" shrinkToFit="1"/>
    </xf>
    <xf numFmtId="183" fontId="17" fillId="3" borderId="113" xfId="16" applyNumberFormat="1" applyFont="1" applyFill="1" applyBorder="1" applyAlignment="1">
      <alignment horizontal="right" vertical="center" shrinkToFit="1"/>
    </xf>
    <xf numFmtId="183" fontId="17" fillId="3" borderId="119" xfId="16" applyNumberFormat="1" applyFont="1" applyFill="1" applyBorder="1" applyAlignment="1">
      <alignment horizontal="right" vertical="center" shrinkToFit="1"/>
    </xf>
    <xf numFmtId="183" fontId="17" fillId="3" borderId="130" xfId="16" applyNumberFormat="1" applyFont="1" applyFill="1" applyBorder="1" applyAlignment="1">
      <alignment horizontal="right" vertical="center" shrinkToFit="1"/>
    </xf>
    <xf numFmtId="183" fontId="17" fillId="3" borderId="135" xfId="16" applyNumberFormat="1" applyFont="1" applyFill="1" applyBorder="1" applyAlignment="1">
      <alignment horizontal="right" vertical="center" shrinkToFit="1"/>
    </xf>
    <xf numFmtId="183" fontId="17" fillId="3" borderId="140" xfId="16" applyNumberFormat="1" applyFont="1" applyFill="1" applyBorder="1" applyAlignment="1">
      <alignment horizontal="right" vertical="center" shrinkToFit="1"/>
    </xf>
    <xf numFmtId="0" fontId="17" fillId="3" borderId="14" xfId="12" applyFont="1" applyFill="1" applyBorder="1" applyAlignment="1">
      <alignment horizontal="left" vertical="center"/>
    </xf>
    <xf numFmtId="0" fontId="17" fillId="3" borderId="19" xfId="12" applyFont="1" applyFill="1" applyBorder="1" applyAlignment="1">
      <alignment horizontal="left" vertical="center" wrapText="1"/>
    </xf>
    <xf numFmtId="0" fontId="17" fillId="3" borderId="56" xfId="12" applyFont="1" applyFill="1" applyBorder="1" applyAlignment="1">
      <alignment horizontal="center" vertical="center"/>
    </xf>
    <xf numFmtId="0" fontId="17" fillId="3" borderId="34" xfId="12" applyFont="1" applyFill="1" applyBorder="1" applyAlignment="1">
      <alignment horizontal="center" vertical="center"/>
    </xf>
    <xf numFmtId="0" fontId="17" fillId="3" borderId="59" xfId="12" applyFont="1" applyFill="1" applyBorder="1" applyAlignment="1">
      <alignment horizontal="center" vertical="center"/>
    </xf>
    <xf numFmtId="0" fontId="17" fillId="3" borderId="74" xfId="12" applyFont="1" applyFill="1" applyBorder="1" applyAlignment="1">
      <alignment horizontal="center" vertical="center"/>
    </xf>
    <xf numFmtId="0" fontId="17" fillId="3" borderId="84" xfId="12" applyFont="1" applyFill="1" applyBorder="1" applyAlignment="1" applyProtection="1">
      <alignment horizontal="left" vertical="center" shrinkToFit="1"/>
      <protection locked="0"/>
    </xf>
    <xf numFmtId="0" fontId="17" fillId="3" borderId="87" xfId="12" applyFont="1" applyFill="1" applyBorder="1" applyAlignment="1" applyProtection="1">
      <alignment horizontal="left" vertical="center" shrinkToFit="1"/>
      <protection locked="0"/>
    </xf>
    <xf numFmtId="0" fontId="17" fillId="3" borderId="91" xfId="12" applyFont="1" applyFill="1" applyBorder="1" applyAlignment="1" applyProtection="1">
      <alignment horizontal="left" vertical="center" shrinkToFit="1"/>
      <protection locked="0"/>
    </xf>
    <xf numFmtId="183" fontId="17" fillId="3" borderId="84" xfId="12" applyNumberFormat="1" applyFont="1" applyFill="1" applyBorder="1" applyAlignment="1" applyProtection="1">
      <alignment horizontal="right" vertical="center" shrinkToFit="1"/>
      <protection locked="0"/>
    </xf>
    <xf numFmtId="183" fontId="17" fillId="3" borderId="87" xfId="12" applyNumberFormat="1" applyFont="1" applyFill="1" applyBorder="1" applyAlignment="1" applyProtection="1">
      <alignment horizontal="right" vertical="center" shrinkToFit="1"/>
      <protection locked="0"/>
    </xf>
    <xf numFmtId="183" fontId="17" fillId="3" borderId="91" xfId="12" applyNumberFormat="1" applyFont="1" applyFill="1" applyBorder="1" applyAlignment="1" applyProtection="1">
      <alignment horizontal="right" vertical="center" shrinkToFit="1"/>
      <protection locked="0"/>
    </xf>
    <xf numFmtId="0" fontId="17" fillId="3" borderId="123" xfId="12" applyFont="1" applyFill="1" applyBorder="1" applyAlignment="1" applyProtection="1">
      <alignment horizontal="left" vertical="center" shrinkToFit="1"/>
      <protection locked="0"/>
    </xf>
    <xf numFmtId="0" fontId="17" fillId="5" borderId="33" xfId="12" applyFont="1" applyFill="1" applyBorder="1" applyAlignment="1" applyProtection="1">
      <alignment horizontal="left" vertical="center" shrinkToFit="1"/>
      <protection locked="0"/>
    </xf>
    <xf numFmtId="0" fontId="17" fillId="5" borderId="36" xfId="12" applyFont="1" applyFill="1" applyBorder="1" applyAlignment="1" applyProtection="1">
      <alignment horizontal="left" vertical="center" shrinkToFit="1"/>
      <protection locked="0"/>
    </xf>
    <xf numFmtId="0" fontId="17" fillId="5" borderId="38" xfId="12" applyFont="1" applyFill="1" applyBorder="1" applyAlignment="1" applyProtection="1">
      <alignment horizontal="left" vertical="center" shrinkToFit="1"/>
      <protection locked="0"/>
    </xf>
    <xf numFmtId="183" fontId="17" fillId="5" borderId="160" xfId="12" applyNumberFormat="1" applyFont="1" applyFill="1" applyBorder="1" applyAlignment="1" applyProtection="1">
      <alignment horizontal="right" vertical="center" shrinkToFit="1"/>
      <protection locked="0"/>
    </xf>
    <xf numFmtId="183" fontId="17" fillId="5" borderId="161" xfId="12" applyNumberFormat="1" applyFont="1" applyFill="1" applyBorder="1" applyAlignment="1" applyProtection="1">
      <alignment horizontal="right" vertical="center" shrinkToFit="1"/>
      <protection locked="0"/>
    </xf>
    <xf numFmtId="183" fontId="17" fillId="5" borderId="164" xfId="12" applyNumberFormat="1" applyFont="1" applyFill="1" applyBorder="1" applyAlignment="1" applyProtection="1">
      <alignment horizontal="right" vertical="center" shrinkToFit="1"/>
      <protection locked="0"/>
    </xf>
    <xf numFmtId="183" fontId="17" fillId="5" borderId="33" xfId="12" applyNumberFormat="1" applyFont="1" applyFill="1" applyBorder="1" applyAlignment="1" applyProtection="1">
      <alignment horizontal="right" vertical="center" shrinkToFit="1"/>
      <protection locked="0"/>
    </xf>
    <xf numFmtId="183" fontId="17" fillId="5" borderId="36" xfId="11" applyNumberFormat="1" applyFont="1" applyFill="1" applyBorder="1" applyAlignment="1" applyProtection="1">
      <alignment horizontal="right" vertical="center" shrinkToFit="1"/>
      <protection locked="0"/>
    </xf>
    <xf numFmtId="183" fontId="17" fillId="5" borderId="38" xfId="12" applyNumberFormat="1" applyFont="1" applyFill="1" applyBorder="1" applyAlignment="1" applyProtection="1">
      <alignment horizontal="right" vertical="center" shrinkToFit="1"/>
      <protection locked="0"/>
    </xf>
    <xf numFmtId="0" fontId="17" fillId="5" borderId="52" xfId="12" applyFont="1" applyFill="1" applyBorder="1" applyAlignment="1" applyProtection="1">
      <alignment horizontal="left" vertical="center" shrinkToFit="1"/>
      <protection locked="0"/>
    </xf>
    <xf numFmtId="183" fontId="17" fillId="5" borderId="99" xfId="12" applyNumberFormat="1" applyFont="1" applyFill="1" applyBorder="1" applyAlignment="1" applyProtection="1">
      <alignment horizontal="right" vertical="center" shrinkToFit="1"/>
      <protection locked="0"/>
    </xf>
    <xf numFmtId="183" fontId="17" fillId="5" borderId="105" xfId="12" applyNumberFormat="1" applyFont="1" applyFill="1" applyBorder="1" applyAlignment="1" applyProtection="1">
      <alignment horizontal="right" vertical="center" shrinkToFit="1"/>
      <protection locked="0"/>
    </xf>
    <xf numFmtId="183" fontId="17" fillId="5" borderId="103" xfId="11" applyNumberFormat="1" applyFont="1" applyFill="1" applyBorder="1" applyAlignment="1" applyProtection="1">
      <alignment horizontal="right" vertical="center" shrinkToFit="1"/>
      <protection locked="0"/>
    </xf>
    <xf numFmtId="0" fontId="17" fillId="5" borderId="103" xfId="11" applyFont="1" applyFill="1" applyBorder="1" applyAlignment="1" applyProtection="1">
      <alignment horizontal="left" vertical="center" shrinkToFit="1"/>
      <protection locked="0"/>
    </xf>
    <xf numFmtId="0" fontId="17" fillId="5" borderId="124" xfId="11" applyFont="1" applyFill="1" applyBorder="1" applyAlignment="1" applyProtection="1">
      <alignment horizontal="left" vertical="center" shrinkToFit="1"/>
      <protection locked="0"/>
    </xf>
    <xf numFmtId="0" fontId="17" fillId="3" borderId="85" xfId="12" applyFont="1" applyFill="1" applyBorder="1" applyAlignment="1" applyProtection="1">
      <alignment horizontal="left" vertical="center" shrinkToFit="1"/>
      <protection locked="0"/>
    </xf>
    <xf numFmtId="0" fontId="17" fillId="3" borderId="88" xfId="12" applyFont="1" applyFill="1" applyBorder="1" applyAlignment="1" applyProtection="1">
      <alignment horizontal="left" vertical="center" shrinkToFit="1"/>
      <protection locked="0"/>
    </xf>
    <xf numFmtId="0" fontId="17" fillId="3" borderId="92" xfId="12" applyFont="1" applyFill="1" applyBorder="1" applyAlignment="1" applyProtection="1">
      <alignment horizontal="left" vertical="center" shrinkToFit="1"/>
      <protection locked="0"/>
    </xf>
    <xf numFmtId="183" fontId="17" fillId="3" borderId="96" xfId="12" applyNumberFormat="1" applyFont="1" applyFill="1" applyBorder="1" applyAlignment="1" applyProtection="1">
      <alignment horizontal="right" vertical="center" shrinkToFit="1"/>
      <protection locked="0"/>
    </xf>
    <xf numFmtId="183" fontId="17" fillId="3" borderId="102" xfId="12" applyNumberFormat="1" applyFont="1" applyFill="1" applyBorder="1" applyAlignment="1" applyProtection="1">
      <alignment horizontal="right" vertical="center" shrinkToFit="1"/>
      <protection locked="0"/>
    </xf>
    <xf numFmtId="0" fontId="17" fillId="3" borderId="102" xfId="12" applyFont="1" applyFill="1" applyBorder="1" applyAlignment="1" applyProtection="1">
      <alignment horizontal="left" vertical="center" shrinkToFit="1"/>
      <protection locked="0"/>
    </xf>
    <xf numFmtId="0" fontId="17" fillId="3" borderId="147" xfId="12" applyFont="1" applyFill="1" applyBorder="1" applyAlignment="1" applyProtection="1">
      <alignment horizontal="left" vertical="center" shrinkToFit="1"/>
      <protection locked="0"/>
    </xf>
    <xf numFmtId="0" fontId="17" fillId="0" borderId="84" xfId="16" applyFont="1" applyBorder="1" applyAlignment="1" applyProtection="1">
      <alignment horizontal="left" vertical="center" shrinkToFit="1"/>
      <protection locked="0"/>
    </xf>
    <xf numFmtId="0" fontId="17" fillId="0" borderId="87" xfId="16" applyFont="1" applyBorder="1" applyAlignment="1" applyProtection="1">
      <alignment horizontal="left" vertical="center" shrinkToFit="1"/>
      <protection locked="0"/>
    </xf>
    <xf numFmtId="0" fontId="17" fillId="0" borderId="91" xfId="16" applyFont="1" applyBorder="1" applyAlignment="1" applyProtection="1">
      <alignment horizontal="left" vertical="center" shrinkToFit="1"/>
      <protection locked="0"/>
    </xf>
    <xf numFmtId="183" fontId="17" fillId="0" borderId="95" xfId="16" applyNumberFormat="1" applyFont="1" applyBorder="1" applyAlignment="1" applyProtection="1">
      <alignment horizontal="right" vertical="center" shrinkToFit="1"/>
      <protection locked="0"/>
    </xf>
    <xf numFmtId="183" fontId="17" fillId="0" borderId="101" xfId="16" applyNumberFormat="1" applyFont="1" applyBorder="1" applyAlignment="1" applyProtection="1">
      <alignment horizontal="right" vertical="center" shrinkToFit="1"/>
      <protection locked="0"/>
    </xf>
    <xf numFmtId="0" fontId="17" fillId="0" borderId="101" xfId="11" applyFont="1" applyBorder="1" applyAlignment="1" applyProtection="1">
      <alignment horizontal="left" vertical="center" shrinkToFit="1"/>
      <protection locked="0"/>
    </xf>
    <xf numFmtId="0" fontId="17" fillId="0" borderId="146" xfId="11" applyFont="1" applyBorder="1" applyAlignment="1" applyProtection="1">
      <alignment horizontal="left" vertical="center" shrinkToFit="1"/>
      <protection locked="0"/>
    </xf>
    <xf numFmtId="183" fontId="17" fillId="0" borderId="84" xfId="12" applyNumberFormat="1" applyFont="1" applyBorder="1" applyAlignment="1" applyProtection="1">
      <alignment horizontal="right" vertical="center" shrinkToFit="1"/>
      <protection locked="0"/>
    </xf>
    <xf numFmtId="183" fontId="17" fillId="0" borderId="87" xfId="12" applyNumberFormat="1" applyFont="1" applyBorder="1" applyAlignment="1" applyProtection="1">
      <alignment horizontal="right" vertical="center" shrinkToFit="1"/>
      <protection locked="0"/>
    </xf>
    <xf numFmtId="183" fontId="17" fillId="0" borderId="106" xfId="12" applyNumberFormat="1" applyFont="1" applyBorder="1" applyAlignment="1" applyProtection="1">
      <alignment horizontal="right" vertical="center" shrinkToFit="1"/>
      <protection locked="0"/>
    </xf>
    <xf numFmtId="183" fontId="17" fillId="0" borderId="107" xfId="12" applyNumberFormat="1" applyFont="1" applyBorder="1" applyAlignment="1" applyProtection="1">
      <alignment horizontal="right" vertical="center" shrinkToFit="1"/>
      <protection locked="0"/>
    </xf>
    <xf numFmtId="0" fontId="17" fillId="0" borderId="83" xfId="16" applyFont="1" applyBorder="1" applyAlignment="1" applyProtection="1">
      <alignment horizontal="left" vertical="center" shrinkToFit="1"/>
      <protection locked="0"/>
    </xf>
    <xf numFmtId="0" fontId="17" fillId="0" borderId="86" xfId="16" applyFont="1" applyBorder="1" applyAlignment="1" applyProtection="1">
      <alignment horizontal="left" vertical="center" shrinkToFit="1"/>
      <protection locked="0"/>
    </xf>
    <xf numFmtId="0" fontId="17" fillId="0" borderId="90" xfId="16" applyFont="1" applyBorder="1" applyAlignment="1" applyProtection="1">
      <alignment horizontal="left" vertical="center" shrinkToFit="1"/>
      <protection locked="0"/>
    </xf>
    <xf numFmtId="183" fontId="17" fillId="0" borderId="94" xfId="16" applyNumberFormat="1" applyFont="1" applyBorder="1" applyAlignment="1" applyProtection="1">
      <alignment horizontal="right" vertical="center" shrinkToFit="1"/>
      <protection locked="0"/>
    </xf>
    <xf numFmtId="183" fontId="17" fillId="0" borderId="100" xfId="16" applyNumberFormat="1" applyFont="1" applyBorder="1" applyAlignment="1" applyProtection="1">
      <alignment horizontal="right" vertical="center" shrinkToFit="1"/>
      <protection locked="0"/>
    </xf>
    <xf numFmtId="0" fontId="17" fillId="0" borderId="100" xfId="11" applyFont="1" applyBorder="1" applyAlignment="1" applyProtection="1">
      <alignment horizontal="left" vertical="center" shrinkToFit="1"/>
      <protection locked="0"/>
    </xf>
    <xf numFmtId="0" fontId="17" fillId="0" borderId="145" xfId="11" applyFont="1" applyBorder="1" applyAlignment="1" applyProtection="1">
      <alignment horizontal="left" vertical="center" shrinkToFit="1"/>
      <protection locked="0"/>
    </xf>
    <xf numFmtId="183" fontId="17" fillId="0" borderId="91" xfId="11" applyNumberFormat="1" applyFont="1" applyBorder="1" applyAlignment="1" applyProtection="1">
      <alignment horizontal="right" vertical="center" shrinkToFit="1"/>
      <protection locked="0"/>
    </xf>
    <xf numFmtId="0" fontId="17" fillId="0" borderId="123" xfId="11" applyFont="1" applyBorder="1" applyAlignment="1" applyProtection="1">
      <alignment horizontal="left" vertical="center" shrinkToFit="1"/>
      <protection locked="0"/>
    </xf>
    <xf numFmtId="183" fontId="17" fillId="5" borderId="112" xfId="12" applyNumberFormat="1" applyFont="1" applyFill="1" applyBorder="1" applyAlignment="1" applyProtection="1">
      <alignment horizontal="right" vertical="center" shrinkToFit="1"/>
      <protection locked="0"/>
    </xf>
    <xf numFmtId="183" fontId="17" fillId="5" borderId="117" xfId="11" applyNumberFormat="1" applyFont="1" applyFill="1" applyBorder="1" applyAlignment="1" applyProtection="1">
      <alignment horizontal="right" vertical="center" shrinkToFit="1"/>
      <protection locked="0"/>
    </xf>
    <xf numFmtId="183" fontId="17" fillId="5" borderId="124" xfId="11" applyNumberFormat="1" applyFont="1" applyFill="1" applyBorder="1" applyAlignment="1" applyProtection="1">
      <alignment horizontal="right" vertical="center" shrinkToFit="1"/>
      <protection locked="0"/>
    </xf>
    <xf numFmtId="183" fontId="17" fillId="5" borderId="128" xfId="11" applyNumberFormat="1" applyFont="1" applyFill="1" applyBorder="1" applyAlignment="1" applyProtection="1">
      <alignment horizontal="right" vertical="center" shrinkToFit="1"/>
      <protection locked="0"/>
    </xf>
    <xf numFmtId="184" fontId="17" fillId="5" borderId="105" xfId="12" applyNumberFormat="1" applyFont="1" applyFill="1" applyBorder="1" applyAlignment="1" applyProtection="1">
      <alignment horizontal="right" vertical="center" shrinkToFit="1"/>
      <protection locked="0"/>
    </xf>
    <xf numFmtId="183" fontId="17" fillId="5" borderId="61" xfId="11" applyNumberFormat="1" applyFont="1" applyFill="1" applyBorder="1" applyAlignment="1" applyProtection="1">
      <alignment horizontal="right" vertical="center" shrinkToFit="1"/>
      <protection locked="0"/>
    </xf>
    <xf numFmtId="183" fontId="17" fillId="5" borderId="52" xfId="11" applyNumberFormat="1" applyFont="1" applyFill="1" applyBorder="1" applyAlignment="1" applyProtection="1">
      <alignment horizontal="right" vertical="center" shrinkToFit="1"/>
      <protection locked="0"/>
    </xf>
    <xf numFmtId="183" fontId="17" fillId="3" borderId="95" xfId="15" applyNumberFormat="1" applyFont="1" applyFill="1" applyBorder="1" applyAlignment="1" applyProtection="1">
      <alignment horizontal="right" vertical="center" shrinkToFit="1"/>
      <protection locked="0"/>
    </xf>
    <xf numFmtId="183" fontId="17" fillId="3" borderId="101" xfId="15" applyNumberFormat="1" applyFont="1" applyFill="1" applyBorder="1" applyAlignment="1" applyProtection="1">
      <alignment horizontal="right" vertical="center" shrinkToFit="1"/>
      <protection locked="0"/>
    </xf>
    <xf numFmtId="183" fontId="17" fillId="3" borderId="107" xfId="15" applyNumberFormat="1" applyFont="1" applyFill="1" applyBorder="1" applyAlignment="1" applyProtection="1">
      <alignment horizontal="right" vertical="center" shrinkToFit="1"/>
      <protection locked="0"/>
    </xf>
    <xf numFmtId="183" fontId="17" fillId="0" borderId="116" xfId="16" applyNumberFormat="1" applyFont="1" applyBorder="1" applyAlignment="1" applyProtection="1">
      <alignment horizontal="right" vertical="center" shrinkToFit="1"/>
      <protection locked="0"/>
    </xf>
    <xf numFmtId="183" fontId="17" fillId="0" borderId="123" xfId="16" applyNumberFormat="1" applyFont="1" applyBorder="1" applyAlignment="1" applyProtection="1">
      <alignment horizontal="right" vertical="center" shrinkToFit="1"/>
      <protection locked="0"/>
    </xf>
    <xf numFmtId="183" fontId="17" fillId="3" borderId="106" xfId="15" applyNumberFormat="1" applyFont="1" applyFill="1" applyBorder="1" applyAlignment="1" applyProtection="1">
      <alignment horizontal="right" vertical="center" shrinkToFit="1"/>
      <protection locked="0"/>
    </xf>
    <xf numFmtId="184" fontId="17" fillId="3" borderId="101" xfId="15" applyNumberFormat="1" applyFont="1" applyFill="1" applyBorder="1" applyAlignment="1" applyProtection="1">
      <alignment horizontal="right" vertical="center" shrinkToFit="1"/>
      <protection locked="0"/>
    </xf>
    <xf numFmtId="0" fontId="17" fillId="0" borderId="11" xfId="12" applyFont="1" applyBorder="1" applyAlignment="1" applyProtection="1">
      <alignment horizontal="center" vertical="center" shrinkToFit="1"/>
      <protection locked="0"/>
    </xf>
    <xf numFmtId="0" fontId="17" fillId="0" borderId="22" xfId="12" applyFont="1" applyBorder="1" applyAlignment="1" applyProtection="1">
      <alignment horizontal="center" vertical="center"/>
      <protection locked="0"/>
    </xf>
    <xf numFmtId="0" fontId="17" fillId="0" borderId="50" xfId="12" applyFont="1" applyBorder="1" applyAlignment="1" applyProtection="1">
      <alignment horizontal="center" vertical="center"/>
      <protection locked="0"/>
    </xf>
    <xf numFmtId="184" fontId="17" fillId="0" borderId="101" xfId="12" applyNumberFormat="1" applyFont="1" applyBorder="1" applyAlignment="1" applyProtection="1">
      <alignment horizontal="right" vertical="center" shrinkToFit="1"/>
      <protection locked="0"/>
    </xf>
    <xf numFmtId="183" fontId="17" fillId="0" borderId="98" xfId="16" applyNumberFormat="1" applyFont="1" applyBorder="1" applyAlignment="1" applyProtection="1">
      <alignment horizontal="right" vertical="center" shrinkToFit="1"/>
      <protection locked="0"/>
    </xf>
    <xf numFmtId="183" fontId="17" fillId="0" borderId="104" xfId="16" applyNumberFormat="1" applyFont="1" applyBorder="1" applyAlignment="1" applyProtection="1">
      <alignment horizontal="right" vertical="center" shrinkToFit="1"/>
      <protection locked="0"/>
    </xf>
    <xf numFmtId="183" fontId="17" fillId="0" borderId="111" xfId="16" applyNumberFormat="1" applyFont="1" applyBorder="1" applyAlignment="1" applyProtection="1">
      <alignment horizontal="right" vertical="center" shrinkToFit="1"/>
      <protection locked="0"/>
    </xf>
    <xf numFmtId="183" fontId="17" fillId="0" borderId="118" xfId="16" applyNumberFormat="1" applyFont="1" applyBorder="1" applyAlignment="1" applyProtection="1">
      <alignment horizontal="right" vertical="center" shrinkToFit="1"/>
      <protection locked="0"/>
    </xf>
    <xf numFmtId="183" fontId="17" fillId="0" borderId="125" xfId="16" applyNumberFormat="1" applyFont="1" applyBorder="1" applyAlignment="1" applyProtection="1">
      <alignment horizontal="right" vertical="center" shrinkToFit="1"/>
      <protection locked="0"/>
    </xf>
    <xf numFmtId="183" fontId="17" fillId="0" borderId="129" xfId="12" applyNumberFormat="1" applyFont="1" applyBorder="1" applyAlignment="1" applyProtection="1">
      <alignment horizontal="right" vertical="center" shrinkToFit="1"/>
      <protection locked="0"/>
    </xf>
    <xf numFmtId="184" fontId="17" fillId="0" borderId="104" xfId="12" applyNumberFormat="1" applyFont="1" applyBorder="1" applyAlignment="1" applyProtection="1">
      <alignment horizontal="right" vertical="center" shrinkToFit="1"/>
      <protection locked="0"/>
    </xf>
    <xf numFmtId="0" fontId="17" fillId="0" borderId="104" xfId="12" applyFont="1" applyBorder="1" applyAlignment="1" applyProtection="1">
      <alignment horizontal="left" vertical="center" shrinkToFit="1"/>
      <protection locked="0"/>
    </xf>
    <xf numFmtId="0" fontId="17" fillId="0" borderId="125" xfId="12" applyFont="1" applyBorder="1" applyAlignment="1" applyProtection="1">
      <alignment horizontal="left" vertical="center" shrinkToFit="1"/>
      <protection locked="0"/>
    </xf>
    <xf numFmtId="0" fontId="17" fillId="3" borderId="19" xfId="12" applyFont="1" applyFill="1" applyBorder="1" applyAlignment="1">
      <alignment horizontal="left" vertical="center"/>
    </xf>
    <xf numFmtId="0" fontId="17" fillId="3" borderId="20" xfId="12" applyFont="1" applyFill="1" applyBorder="1" applyAlignment="1">
      <alignment horizontal="left" vertical="center"/>
    </xf>
    <xf numFmtId="183" fontId="17" fillId="5" borderId="97" xfId="11" applyNumberFormat="1" applyFont="1" applyFill="1" applyBorder="1" applyAlignment="1" applyProtection="1">
      <alignment horizontal="right" vertical="center" shrinkToFit="1"/>
      <protection locked="0"/>
    </xf>
    <xf numFmtId="183" fontId="17" fillId="5" borderId="108" xfId="11" applyNumberFormat="1" applyFont="1" applyFill="1" applyBorder="1" applyAlignment="1" applyProtection="1">
      <alignment horizontal="right" vertical="center" shrinkToFit="1"/>
      <protection locked="0"/>
    </xf>
    <xf numFmtId="183" fontId="17" fillId="0" borderId="96" xfId="16" applyNumberFormat="1" applyFont="1" applyBorder="1" applyAlignment="1" applyProtection="1">
      <alignment horizontal="right" vertical="center" shrinkToFit="1"/>
      <protection locked="0"/>
    </xf>
    <xf numFmtId="183" fontId="17" fillId="0" borderId="102" xfId="16" applyNumberFormat="1" applyFont="1" applyBorder="1" applyAlignment="1" applyProtection="1">
      <alignment horizontal="right" vertical="center" shrinkToFit="1"/>
      <protection locked="0"/>
    </xf>
    <xf numFmtId="183" fontId="17" fillId="0" borderId="110" xfId="16" applyNumberFormat="1" applyFont="1" applyBorder="1" applyAlignment="1" applyProtection="1">
      <alignment horizontal="right" vertical="center" shrinkToFit="1"/>
      <protection locked="0"/>
    </xf>
    <xf numFmtId="183" fontId="17" fillId="0" borderId="127" xfId="11" applyNumberFormat="1" applyFont="1" applyBorder="1" applyAlignment="1" applyProtection="1">
      <alignment horizontal="right" vertical="center" shrinkToFit="1"/>
      <protection locked="0"/>
    </xf>
    <xf numFmtId="0" fontId="17" fillId="0" borderId="102" xfId="11" applyFont="1" applyBorder="1" applyAlignment="1" applyProtection="1">
      <alignment horizontal="left" vertical="center" shrinkToFit="1"/>
      <protection locked="0"/>
    </xf>
    <xf numFmtId="0" fontId="17" fillId="0" borderId="147" xfId="11" applyFont="1" applyBorder="1" applyAlignment="1" applyProtection="1">
      <alignment horizontal="left" vertical="center" shrinkToFit="1"/>
      <protection locked="0"/>
    </xf>
    <xf numFmtId="0" fontId="16" fillId="3" borderId="0" xfId="12" applyFont="1" applyFill="1">
      <alignment vertical="center"/>
    </xf>
    <xf numFmtId="0" fontId="20" fillId="3" borderId="6" xfId="12" applyFont="1" applyFill="1" applyBorder="1" applyAlignment="1">
      <alignment horizontal="center" vertical="center"/>
    </xf>
    <xf numFmtId="0" fontId="20" fillId="3" borderId="18" xfId="12" applyFont="1" applyFill="1" applyBorder="1" applyAlignment="1">
      <alignment horizontal="center" vertical="center"/>
    </xf>
    <xf numFmtId="0" fontId="20" fillId="3" borderId="64" xfId="12" applyFont="1" applyFill="1" applyBorder="1" applyAlignment="1">
      <alignment horizontal="center" vertical="center"/>
    </xf>
    <xf numFmtId="183" fontId="17" fillId="0" borderId="109" xfId="16" applyNumberFormat="1" applyFont="1" applyBorder="1" applyAlignment="1" applyProtection="1">
      <alignment horizontal="right" vertical="center" shrinkToFit="1"/>
      <protection locked="0"/>
    </xf>
    <xf numFmtId="183" fontId="17" fillId="0" borderId="115" xfId="16" applyNumberFormat="1" applyFont="1" applyBorder="1" applyAlignment="1" applyProtection="1">
      <alignment horizontal="right" vertical="center" shrinkToFit="1"/>
      <protection locked="0"/>
    </xf>
    <xf numFmtId="183" fontId="17" fillId="0" borderId="120" xfId="16" applyNumberFormat="1" applyFont="1" applyBorder="1" applyAlignment="1" applyProtection="1">
      <alignment horizontal="right" vertical="center" shrinkToFit="1"/>
      <protection locked="0"/>
    </xf>
    <xf numFmtId="183" fontId="17" fillId="0" borderId="122" xfId="16" applyNumberFormat="1" applyFont="1" applyBorder="1" applyAlignment="1" applyProtection="1">
      <alignment horizontal="right" vertical="center" shrinkToFit="1"/>
      <protection locked="0"/>
    </xf>
    <xf numFmtId="183" fontId="17" fillId="0" borderId="126" xfId="11" applyNumberFormat="1" applyFont="1" applyBorder="1" applyAlignment="1" applyProtection="1">
      <alignment horizontal="right" vertical="center" shrinkToFit="1"/>
      <protection locked="0"/>
    </xf>
    <xf numFmtId="183" fontId="17" fillId="0" borderId="83" xfId="11" applyNumberFormat="1" applyFont="1" applyBorder="1" applyAlignment="1" applyProtection="1">
      <alignment horizontal="right" vertical="center" shrinkToFit="1"/>
      <protection locked="0"/>
    </xf>
    <xf numFmtId="183" fontId="17" fillId="0" borderId="86" xfId="11" applyNumberFormat="1" applyFont="1" applyBorder="1" applyAlignment="1" applyProtection="1">
      <alignment horizontal="right" vertical="center" shrinkToFit="1"/>
      <protection locked="0"/>
    </xf>
    <xf numFmtId="183" fontId="17" fillId="0" borderId="90" xfId="11" applyNumberFormat="1" applyFont="1" applyBorder="1" applyAlignment="1" applyProtection="1">
      <alignment horizontal="right" vertical="center" shrinkToFit="1"/>
      <protection locked="0"/>
    </xf>
    <xf numFmtId="0" fontId="17" fillId="0" borderId="167" xfId="11" applyFont="1" applyBorder="1" applyAlignment="1" applyProtection="1">
      <alignment horizontal="left" vertical="center" shrinkToFi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4" fillId="3" borderId="32" xfId="19" applyFont="1" applyFill="1" applyBorder="1">
      <alignment vertical="center"/>
    </xf>
    <xf numFmtId="0" fontId="14" fillId="3" borderId="35" xfId="19" applyFont="1" applyFill="1" applyBorder="1">
      <alignment vertical="center"/>
    </xf>
    <xf numFmtId="0" fontId="14" fillId="3" borderId="37" xfId="19" applyFont="1" applyFill="1" applyBorder="1">
      <alignment vertical="center"/>
    </xf>
    <xf numFmtId="178" fontId="21" fillId="0" borderId="32" xfId="13" applyNumberFormat="1" applyFont="1" applyBorder="1" applyAlignment="1">
      <alignment horizontal="center" vertical="center"/>
    </xf>
    <xf numFmtId="178" fontId="21" fillId="0" borderId="35" xfId="13" applyNumberFormat="1" applyFont="1" applyBorder="1" applyAlignment="1">
      <alignment horizontal="center" vertical="center"/>
    </xf>
    <xf numFmtId="178" fontId="21" fillId="0" borderId="37" xfId="13" applyNumberFormat="1" applyFont="1" applyBorder="1" applyAlignment="1">
      <alignment horizontal="center" vertical="center"/>
    </xf>
    <xf numFmtId="0" fontId="3" fillId="3" borderId="74" xfId="19" applyFont="1" applyFill="1" applyBorder="1" applyAlignment="1">
      <alignment horizontal="center" vertical="center" wrapText="1"/>
    </xf>
    <xf numFmtId="0" fontId="3" fillId="3" borderId="74" xfId="19" applyFont="1" applyFill="1" applyBorder="1" applyAlignment="1">
      <alignment horizontal="center" vertical="center"/>
    </xf>
    <xf numFmtId="178" fontId="21" fillId="0" borderId="27" xfId="13" applyNumberFormat="1" applyFont="1" applyBorder="1" applyAlignment="1">
      <alignment horizontal="center" vertical="center" wrapText="1"/>
    </xf>
    <xf numFmtId="178" fontId="21" fillId="0" borderId="26" xfId="13" applyNumberFormat="1" applyFont="1" applyBorder="1" applyAlignment="1">
      <alignment horizontal="center" vertical="center" wrapText="1"/>
    </xf>
    <xf numFmtId="178" fontId="14" fillId="3" borderId="32" xfId="19" applyNumberFormat="1" applyFont="1" applyFill="1" applyBorder="1" applyAlignment="1">
      <alignment vertical="center" wrapText="1"/>
    </xf>
    <xf numFmtId="178" fontId="14" fillId="3" borderId="35" xfId="19" applyNumberFormat="1" applyFont="1" applyFill="1" applyBorder="1" applyAlignment="1">
      <alignment vertical="center" wrapText="1"/>
    </xf>
    <xf numFmtId="178" fontId="14" fillId="3" borderId="37" xfId="19" applyNumberFormat="1" applyFont="1" applyFill="1" applyBorder="1" applyAlignment="1">
      <alignment vertical="center" wrapText="1"/>
    </xf>
    <xf numFmtId="178" fontId="14" fillId="0" borderId="32" xfId="19" applyNumberFormat="1" applyFont="1" applyBorder="1" applyAlignment="1">
      <alignment vertical="center" wrapText="1"/>
    </xf>
    <xf numFmtId="178" fontId="14" fillId="0" borderId="35" xfId="19" applyNumberFormat="1" applyFont="1" applyBorder="1" applyAlignment="1">
      <alignment vertical="center" wrapText="1"/>
    </xf>
    <xf numFmtId="178" fontId="14" fillId="0" borderId="37" xfId="19" applyNumberFormat="1" applyFont="1" applyBorder="1" applyAlignment="1">
      <alignment vertical="center" wrapText="1"/>
    </xf>
    <xf numFmtId="178" fontId="14" fillId="0" borderId="23" xfId="19" applyNumberFormat="1" applyFont="1" applyBorder="1">
      <alignment vertical="center"/>
    </xf>
    <xf numFmtId="187" fontId="14" fillId="3" borderId="32" xfId="18" applyNumberFormat="1" applyFont="1" applyFill="1" applyBorder="1" applyAlignment="1">
      <alignment horizontal="left" vertical="center" wrapText="1"/>
    </xf>
    <xf numFmtId="187" fontId="14" fillId="3" borderId="35" xfId="18" applyNumberFormat="1" applyFont="1" applyFill="1" applyBorder="1" applyAlignment="1">
      <alignment horizontal="left" vertical="center" wrapText="1"/>
    </xf>
    <xf numFmtId="187" fontId="14" fillId="3" borderId="37" xfId="18" applyNumberFormat="1" applyFont="1" applyFill="1" applyBorder="1" applyAlignment="1">
      <alignment horizontal="left" vertical="center" wrapText="1"/>
    </xf>
    <xf numFmtId="0" fontId="14" fillId="3" borderId="32" xfId="18" applyFont="1" applyFill="1" applyBorder="1" applyAlignment="1">
      <alignment horizontal="left" vertical="center"/>
    </xf>
    <xf numFmtId="0" fontId="14" fillId="3" borderId="35" xfId="18" applyFont="1" applyFill="1" applyBorder="1" applyAlignment="1">
      <alignment horizontal="left" vertical="center"/>
    </xf>
    <xf numFmtId="0" fontId="14" fillId="3" borderId="37" xfId="18" applyFont="1" applyFill="1" applyBorder="1" applyAlignment="1">
      <alignment horizontal="left" vertical="center"/>
    </xf>
    <xf numFmtId="178" fontId="21" fillId="0" borderId="32" xfId="19" applyNumberFormat="1" applyFont="1" applyBorder="1">
      <alignment vertical="center"/>
    </xf>
    <xf numFmtId="178" fontId="21" fillId="0" borderId="35" xfId="19" applyNumberFormat="1" applyFont="1" applyBorder="1">
      <alignment vertical="center"/>
    </xf>
    <xf numFmtId="178" fontId="21" fillId="0" borderId="37" xfId="19" applyNumberFormat="1" applyFont="1" applyBorder="1">
      <alignment vertical="center"/>
    </xf>
    <xf numFmtId="0" fontId="22" fillId="0" borderId="19" xfId="6" applyFont="1" applyBorder="1" applyAlignment="1">
      <alignment horizontal="left" vertical="center" wrapText="1"/>
    </xf>
    <xf numFmtId="0" fontId="22" fillId="0" borderId="53" xfId="6" applyFont="1" applyBorder="1" applyAlignment="1">
      <alignment horizontal="left" vertical="center" wrapText="1"/>
    </xf>
    <xf numFmtId="0" fontId="22" fillId="0" borderId="23" xfId="6" applyFont="1" applyBorder="1" applyAlignment="1">
      <alignment horizontal="left" vertical="center"/>
    </xf>
    <xf numFmtId="0" fontId="22" fillId="0" borderId="54" xfId="6" applyFont="1" applyBorder="1" applyAlignment="1">
      <alignment horizontal="left" vertical="center"/>
    </xf>
    <xf numFmtId="0" fontId="22" fillId="0" borderId="36" xfId="6" applyFont="1" applyBorder="1" applyAlignment="1">
      <alignment horizontal="left" vertical="center"/>
    </xf>
    <xf numFmtId="0" fontId="22" fillId="0" borderId="52" xfId="6" applyFont="1" applyBorder="1" applyAlignment="1">
      <alignment horizontal="left" vertical="center"/>
    </xf>
    <xf numFmtId="0" fontId="24" fillId="0" borderId="35" xfId="17" applyFont="1" applyBorder="1" applyAlignment="1">
      <alignment horizontal="left" vertical="center" wrapText="1"/>
    </xf>
    <xf numFmtId="0" fontId="24" fillId="0" borderId="51" xfId="17" applyFont="1" applyBorder="1" applyAlignment="1">
      <alignment horizontal="left" vertical="center" wrapText="1"/>
    </xf>
    <xf numFmtId="0" fontId="24" fillId="0" borderId="36" xfId="17" applyFont="1" applyBorder="1" applyAlignment="1">
      <alignment horizontal="left" vertical="center" wrapText="1"/>
    </xf>
    <xf numFmtId="0" fontId="24" fillId="0" borderId="52" xfId="17" applyFont="1" applyBorder="1" applyAlignment="1">
      <alignment horizontal="left" vertical="center" wrapText="1"/>
    </xf>
    <xf numFmtId="0" fontId="24" fillId="0" borderId="22" xfId="17" applyFont="1" applyBorder="1" applyAlignment="1">
      <alignment horizontal="left" vertical="center" wrapText="1"/>
    </xf>
    <xf numFmtId="0" fontId="24" fillId="0" borderId="50" xfId="17" applyFont="1" applyBorder="1" applyAlignment="1">
      <alignment horizontal="left" vertical="center" wrapText="1"/>
    </xf>
    <xf numFmtId="0" fontId="27" fillId="0" borderId="39" xfId="8" applyFont="1" applyBorder="1">
      <alignment vertical="center"/>
    </xf>
    <xf numFmtId="0" fontId="27" fillId="0" borderId="22" xfId="8" applyFont="1" applyBorder="1">
      <alignment vertical="center"/>
    </xf>
    <xf numFmtId="0" fontId="27" fillId="0" borderId="41" xfId="8" applyFont="1" applyBorder="1">
      <alignment vertical="center"/>
    </xf>
    <xf numFmtId="0" fontId="25" fillId="0" borderId="32" xfId="8" applyFont="1" applyBorder="1">
      <alignment vertical="center"/>
    </xf>
    <xf numFmtId="0" fontId="25" fillId="0" borderId="35" xfId="8" applyFont="1" applyBorder="1">
      <alignment vertical="center"/>
    </xf>
    <xf numFmtId="0" fontId="25" fillId="0" borderId="51" xfId="8" applyFont="1" applyBorder="1">
      <alignment vertical="center"/>
    </xf>
    <xf numFmtId="0" fontId="25" fillId="0" borderId="33" xfId="8" applyFont="1" applyBorder="1">
      <alignment vertical="center"/>
    </xf>
    <xf numFmtId="0" fontId="25" fillId="0" borderId="36" xfId="8" applyFont="1" applyBorder="1">
      <alignment vertical="center"/>
    </xf>
    <xf numFmtId="0" fontId="25" fillId="0" borderId="38" xfId="8" applyFont="1" applyBorder="1">
      <alignment vertical="center"/>
    </xf>
    <xf numFmtId="0" fontId="25" fillId="0" borderId="183" xfId="8" applyFont="1" applyBorder="1" applyAlignment="1">
      <alignment horizontal="center" vertical="center" wrapText="1"/>
    </xf>
    <xf numFmtId="0" fontId="25" fillId="0" borderId="185" xfId="8" applyFont="1" applyBorder="1" applyAlignment="1">
      <alignment horizontal="center" vertical="center" wrapText="1"/>
    </xf>
    <xf numFmtId="0" fontId="25" fillId="0" borderId="2" xfId="8" applyFont="1" applyBorder="1" applyAlignment="1">
      <alignment horizontal="center" vertical="center" wrapText="1"/>
    </xf>
    <xf numFmtId="0" fontId="25" fillId="0" borderId="25" xfId="8" applyFont="1" applyBorder="1" applyAlignment="1">
      <alignment horizontal="center" vertical="center" wrapText="1"/>
    </xf>
    <xf numFmtId="0" fontId="25" fillId="0" borderId="79" xfId="8" applyFont="1" applyBorder="1" applyAlignment="1">
      <alignment horizontal="center" vertical="center" wrapText="1"/>
    </xf>
    <xf numFmtId="0" fontId="25" fillId="0" borderId="182" xfId="8" applyFont="1" applyBorder="1" applyAlignment="1">
      <alignment horizontal="center" vertical="center" wrapText="1"/>
    </xf>
    <xf numFmtId="0" fontId="24" fillId="0" borderId="7" xfId="8" applyFont="1" applyBorder="1" applyAlignment="1">
      <alignment vertical="center" wrapText="1"/>
    </xf>
    <xf numFmtId="0" fontId="24" fillId="0" borderId="13" xfId="8" applyFont="1" applyBorder="1" applyAlignment="1">
      <alignment vertical="center" wrapText="1"/>
    </xf>
    <xf numFmtId="0" fontId="24" fillId="0" borderId="8" xfId="8" applyFont="1" applyBorder="1" applyAlignment="1">
      <alignment vertical="center" wrapText="1"/>
    </xf>
    <xf numFmtId="0" fontId="24" fillId="0" borderId="14" xfId="8" applyFont="1" applyBorder="1" applyAlignment="1">
      <alignment vertical="center" wrapText="1"/>
    </xf>
    <xf numFmtId="0" fontId="24" fillId="0" borderId="56" xfId="8" applyFont="1" applyBorder="1" applyAlignment="1">
      <alignment vertical="center" wrapText="1"/>
    </xf>
    <xf numFmtId="0" fontId="24" fillId="0" borderId="15" xfId="8" applyFont="1" applyBorder="1" applyAlignment="1">
      <alignment vertical="center" wrapText="1"/>
    </xf>
    <xf numFmtId="0" fontId="24" fillId="0" borderId="35" xfId="8" applyFont="1" applyBorder="1">
      <alignment vertical="center"/>
    </xf>
    <xf numFmtId="0" fontId="24" fillId="0" borderId="51" xfId="8" applyFont="1" applyBorder="1">
      <alignment vertical="center"/>
    </xf>
    <xf numFmtId="0" fontId="24" fillId="0" borderId="57" xfId="8" applyFont="1" applyBorder="1" applyAlignment="1">
      <alignment vertical="center" wrapText="1"/>
    </xf>
    <xf numFmtId="0" fontId="24" fillId="0" borderId="37" xfId="8" applyFont="1" applyBorder="1" applyAlignment="1">
      <alignment vertical="center" wrapText="1"/>
    </xf>
    <xf numFmtId="0" fontId="24" fillId="0" borderId="61" xfId="8" applyFont="1" applyBorder="1">
      <alignment vertical="center"/>
    </xf>
    <xf numFmtId="0" fontId="24" fillId="0" borderId="38" xfId="8" applyFont="1" applyBorder="1">
      <alignment vertical="center"/>
    </xf>
    <xf numFmtId="0" fontId="24" fillId="0" borderId="36" xfId="8" applyFont="1" applyBorder="1">
      <alignment vertical="center"/>
    </xf>
    <xf numFmtId="0" fontId="24" fillId="0" borderId="52" xfId="8" applyFont="1" applyBorder="1">
      <alignment vertical="center"/>
    </xf>
    <xf numFmtId="0" fontId="24" fillId="0" borderId="22" xfId="8" applyFont="1" applyBorder="1">
      <alignment vertical="center"/>
    </xf>
    <xf numFmtId="0" fontId="24" fillId="0" borderId="50" xfId="8" applyFont="1" applyBorder="1">
      <alignment vertical="center"/>
    </xf>
    <xf numFmtId="0" fontId="24" fillId="0" borderId="35" xfId="7" applyFont="1" applyBorder="1" applyAlignment="1">
      <alignment horizontal="left" vertical="center"/>
    </xf>
    <xf numFmtId="0" fontId="24" fillId="0" borderId="51" xfId="7" applyFont="1" applyBorder="1" applyAlignment="1">
      <alignment horizontal="left" vertical="center"/>
    </xf>
    <xf numFmtId="0" fontId="24" fillId="0" borderId="36" xfId="7" applyFont="1" applyBorder="1" applyAlignment="1">
      <alignment horizontal="left" vertical="center"/>
    </xf>
    <xf numFmtId="0" fontId="24" fillId="0" borderId="52" xfId="7" applyFont="1" applyBorder="1" applyAlignment="1">
      <alignment horizontal="left" vertical="center"/>
    </xf>
    <xf numFmtId="0" fontId="24" fillId="0" borderId="12" xfId="7" applyFont="1" applyBorder="1" applyAlignment="1">
      <alignment vertical="center" wrapText="1"/>
    </xf>
    <xf numFmtId="0" fontId="24" fillId="0" borderId="16" xfId="7" applyFont="1" applyBorder="1" applyAlignment="1">
      <alignment vertical="center" wrapText="1"/>
    </xf>
    <xf numFmtId="0" fontId="24" fillId="0" borderId="32" xfId="7" applyFont="1" applyBorder="1" applyAlignment="1">
      <alignment horizontal="center" vertical="center" shrinkToFit="1"/>
    </xf>
    <xf numFmtId="0" fontId="24" fillId="0" borderId="35" xfId="7" applyFont="1" applyBorder="1" applyAlignment="1">
      <alignment horizontal="center" vertical="center" shrinkToFit="1"/>
    </xf>
    <xf numFmtId="0" fontId="24" fillId="0" borderId="51" xfId="7" applyFont="1" applyBorder="1" applyAlignment="1">
      <alignment horizontal="center" vertical="center" shrinkToFit="1"/>
    </xf>
    <xf numFmtId="0" fontId="24" fillId="0" borderId="22" xfId="7" applyFont="1" applyBorder="1" applyAlignment="1">
      <alignment horizontal="left" vertical="center"/>
    </xf>
    <xf numFmtId="0" fontId="24" fillId="0" borderId="50" xfId="7" applyFont="1" applyBorder="1" applyAlignment="1">
      <alignment horizontal="left" vertical="center"/>
    </xf>
    <xf numFmtId="0" fontId="46" fillId="0" borderId="0" xfId="20" applyFont="1">
      <alignment vertical="center"/>
    </xf>
    <xf numFmtId="184" fontId="3" fillId="3" borderId="74" xfId="18" applyNumberFormat="1" applyFont="1" applyFill="1" applyBorder="1" applyAlignment="1">
      <alignment horizontal="center" vertical="center"/>
    </xf>
    <xf numFmtId="187" fontId="3" fillId="3" borderId="74" xfId="18" applyNumberFormat="1" applyFont="1" applyFill="1" applyBorder="1" applyAlignment="1">
      <alignment horizontal="center" vertical="center" wrapText="1"/>
    </xf>
    <xf numFmtId="0" fontId="3" fillId="0" borderId="74" xfId="19" applyFont="1" applyBorder="1" applyAlignment="1">
      <alignment horizontal="center" vertical="center"/>
    </xf>
    <xf numFmtId="184" fontId="3" fillId="0" borderId="0" xfId="19" applyNumberFormat="1" applyFont="1" applyAlignment="1">
      <alignment horizontal="center" vertical="center"/>
    </xf>
    <xf numFmtId="178" fontId="1" fillId="0" borderId="0" xfId="19" applyNumberFormat="1" applyAlignment="1">
      <alignment horizontal="center" vertical="center"/>
    </xf>
    <xf numFmtId="0" fontId="3" fillId="0" borderId="0" xfId="19" applyFont="1" applyAlignment="1">
      <alignment horizontal="center" vertical="center"/>
    </xf>
    <xf numFmtId="184" fontId="3" fillId="3" borderId="0" xfId="18" applyNumberFormat="1" applyFont="1" applyFill="1" applyAlignment="1">
      <alignment horizontal="center" vertical="center" wrapText="1"/>
    </xf>
    <xf numFmtId="187" fontId="3" fillId="3" borderId="0" xfId="18" applyNumberFormat="1" applyFont="1" applyFill="1" applyAlignment="1">
      <alignment vertical="center" wrapText="1"/>
    </xf>
    <xf numFmtId="184" fontId="3" fillId="3" borderId="0" xfId="18" applyNumberFormat="1" applyFont="1" applyFill="1" applyAlignment="1">
      <alignment horizontal="center" vertical="center"/>
    </xf>
    <xf numFmtId="187" fontId="3" fillId="3" borderId="0" xfId="18" applyNumberFormat="1" applyFont="1" applyFill="1" applyAlignment="1">
      <alignment horizontal="center" vertical="center" wrapText="1"/>
    </xf>
    <xf numFmtId="0" fontId="3" fillId="0" borderId="37" xfId="19" applyFont="1" applyBorder="1" applyAlignment="1">
      <alignment horizontal="center" vertical="center"/>
    </xf>
    <xf numFmtId="0" fontId="3" fillId="0" borderId="35" xfId="19" applyFont="1" applyBorder="1" applyAlignment="1">
      <alignment horizontal="center" vertical="center"/>
    </xf>
    <xf numFmtId="0" fontId="3" fillId="0" borderId="32" xfId="19" applyFont="1" applyBorder="1" applyAlignment="1">
      <alignment horizontal="center" vertical="center"/>
    </xf>
    <xf numFmtId="49" fontId="3" fillId="3" borderId="0" xfId="18" applyNumberFormat="1" applyFont="1" applyFill="1" applyAlignment="1">
      <alignment horizontal="center" vertical="center"/>
    </xf>
    <xf numFmtId="49" fontId="3" fillId="3" borderId="0" xfId="18" applyNumberFormat="1" applyFont="1" applyFill="1" applyAlignment="1">
      <alignment horizontal="center" vertical="center" wrapText="1"/>
    </xf>
    <xf numFmtId="178" fontId="3" fillId="3" borderId="0" xfId="19" applyNumberFormat="1" applyFont="1" applyFill="1" applyAlignment="1">
      <alignment vertical="center" wrapText="1"/>
    </xf>
    <xf numFmtId="184" fontId="1" fillId="0" borderId="0" xfId="14" applyNumberFormat="1" applyAlignment="1">
      <alignment horizontal="right" vertical="center"/>
    </xf>
    <xf numFmtId="183" fontId="1" fillId="0" borderId="0" xfId="14" applyNumberFormat="1" applyAlignment="1">
      <alignment horizontal="right" vertical="center"/>
    </xf>
    <xf numFmtId="178" fontId="1" fillId="0" borderId="0" xfId="19" applyNumberFormat="1" applyAlignment="1">
      <alignment horizontal="center" vertical="center"/>
    </xf>
    <xf numFmtId="178" fontId="1" fillId="0" borderId="0" xfId="13" applyNumberFormat="1" applyAlignment="1">
      <alignment vertical="center"/>
    </xf>
    <xf numFmtId="0" fontId="3" fillId="0" borderId="15" xfId="19" applyFont="1" applyBorder="1" applyAlignment="1" applyProtection="1">
      <alignment horizontal="left" vertical="top" wrapText="1"/>
      <protection locked="0"/>
    </xf>
    <xf numFmtId="0" fontId="3" fillId="0" borderId="34" xfId="19" applyFont="1" applyBorder="1" applyAlignment="1" applyProtection="1">
      <alignment horizontal="left" vertical="top" wrapText="1"/>
      <protection locked="0"/>
    </xf>
    <xf numFmtId="0" fontId="3" fillId="0" borderId="31" xfId="19" applyFont="1" applyBorder="1" applyAlignment="1" applyProtection="1">
      <alignment horizontal="left" vertical="top" wrapText="1"/>
      <protection locked="0"/>
    </xf>
    <xf numFmtId="0" fontId="3" fillId="0" borderId="14" xfId="19" applyFont="1" applyBorder="1" applyAlignment="1" applyProtection="1">
      <alignment horizontal="left" vertical="top" wrapText="1"/>
      <protection locked="0"/>
    </xf>
    <xf numFmtId="0" fontId="3" fillId="0" borderId="0" xfId="19" applyFont="1" applyAlignment="1" applyProtection="1">
      <alignment horizontal="left" vertical="top" wrapText="1"/>
      <protection locked="0"/>
    </xf>
    <xf numFmtId="0" fontId="3" fillId="0" borderId="42" xfId="19" applyFont="1" applyBorder="1" applyAlignment="1" applyProtection="1">
      <alignment horizontal="left" vertical="top" wrapText="1"/>
      <protection locked="0"/>
    </xf>
    <xf numFmtId="0" fontId="3" fillId="0" borderId="16" xfId="19" applyFont="1" applyBorder="1" applyAlignment="1" applyProtection="1">
      <alignment horizontal="left" vertical="top" wrapText="1"/>
      <protection locked="0"/>
    </xf>
    <xf numFmtId="0" fontId="3" fillId="0" borderId="23" xfId="19" applyFont="1" applyBorder="1" applyAlignment="1" applyProtection="1">
      <alignment horizontal="left" vertical="top" wrapText="1"/>
      <protection locked="0"/>
    </xf>
    <xf numFmtId="0" fontId="3" fillId="0" borderId="30" xfId="19" applyFont="1" applyBorder="1" applyAlignment="1" applyProtection="1">
      <alignment horizontal="left" vertical="top" wrapText="1"/>
      <protection locked="0"/>
    </xf>
    <xf numFmtId="178" fontId="3" fillId="0" borderId="0" xfId="19" applyNumberFormat="1" applyFont="1">
      <alignment vertical="center"/>
    </xf>
    <xf numFmtId="178" fontId="0" fillId="0" borderId="0" xfId="19" applyNumberFormat="1" applyFont="1">
      <alignment vertical="center"/>
    </xf>
    <xf numFmtId="189" fontId="3" fillId="0" borderId="0" xfId="18" applyNumberFormat="1" applyFont="1">
      <alignment vertical="center"/>
    </xf>
    <xf numFmtId="0" fontId="3" fillId="0" borderId="35" xfId="19" applyFont="1" applyBorder="1">
      <alignment vertical="center"/>
    </xf>
    <xf numFmtId="178" fontId="3" fillId="0" borderId="42" xfId="19" applyNumberFormat="1" applyFont="1" applyBorder="1">
      <alignment vertical="center"/>
    </xf>
    <xf numFmtId="178" fontId="3" fillId="0" borderId="15" xfId="19" applyNumberFormat="1" applyFont="1" applyBorder="1">
      <alignment vertical="center"/>
    </xf>
    <xf numFmtId="189" fontId="3" fillId="0" borderId="34" xfId="19" applyNumberFormat="1" applyFont="1" applyBorder="1">
      <alignment vertical="center"/>
    </xf>
    <xf numFmtId="178" fontId="3" fillId="0" borderId="34" xfId="19" applyNumberFormat="1" applyFont="1" applyBorder="1">
      <alignment vertical="center"/>
    </xf>
    <xf numFmtId="178" fontId="3" fillId="0" borderId="31" xfId="19" applyNumberFormat="1" applyFont="1" applyBorder="1">
      <alignment vertical="center"/>
    </xf>
    <xf numFmtId="178" fontId="3" fillId="0" borderId="14" xfId="19" applyNumberFormat="1" applyFont="1" applyBorder="1">
      <alignment vertical="center"/>
    </xf>
    <xf numFmtId="191" fontId="3" fillId="0" borderId="0" xfId="19" applyNumberFormat="1" applyFont="1">
      <alignment vertical="center"/>
    </xf>
    <xf numFmtId="187" fontId="3" fillId="0" borderId="0" xfId="18" applyNumberFormat="1" applyFont="1" applyAlignment="1">
      <alignment horizontal="center" vertical="center" wrapText="1"/>
    </xf>
    <xf numFmtId="189" fontId="3" fillId="0" borderId="23" xfId="19" applyNumberFormat="1" applyFont="1" applyBorder="1">
      <alignment vertical="center"/>
    </xf>
    <xf numFmtId="0" fontId="3" fillId="0" borderId="30" xfId="19" applyFont="1" applyBorder="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0" fillId="3" borderId="0" xfId="1" applyFont="1" applyFill="1" applyAlignment="1">
      <alignment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20" xr:uid="{4E1F06D6-1601-47C5-B5CD-ECAE27852289}"/>
    <cellStyle name="標準_【レイアウト】（県）資料３（Ｐ２）　歳出比較分析表" xfId="19" xr:uid="{00000000-0005-0000-0000-000013000000}"/>
    <cellStyle name="標準_【レイアウト】（市）資料３（Ｐ２）　歳出比較分析表" xfId="18" xr:uid="{00000000-0005-0000-0000-000012000000}"/>
    <cellStyle name="標準_APAHO251300" xfId="13" xr:uid="{00000000-0005-0000-0000-00000D000000}"/>
    <cellStyle name="標準_APAHO252300" xfId="14" xr:uid="{00000000-0005-0000-0000-00000E000000}"/>
    <cellStyle name="標準_Book1" xfId="15" xr:uid="{00000000-0005-0000-0000-00000F000000}"/>
    <cellStyle name="標準_O-JJ0722-001-3_決算状況カード(各会計・関係団体)_O-JJ1016-001-3_財政状況資料集(決算状況カード(各会計・関係団体))(Rev2)2" xfId="16" xr:uid="{00000000-0005-0000-0000-000010000000}"/>
    <cellStyle name="標準_O-JJ0722-001-8_連結実質赤字比率に係る赤字・黒字の構成分析" xfId="17" xr:uid="{00000000-0005-0000-0000-00001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A181-46C0-B623-23303DA2AAE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66566</c:v>
                </c:pt>
                <c:pt idx="1">
                  <c:v>74325</c:v>
                </c:pt>
                <c:pt idx="2">
                  <c:v>109046</c:v>
                </c:pt>
                <c:pt idx="3">
                  <c:v>75209</c:v>
                </c:pt>
                <c:pt idx="4">
                  <c:v>83936</c:v>
                </c:pt>
              </c:numCache>
            </c:numRef>
          </c:val>
          <c:smooth val="0"/>
          <c:extLst>
            <c:ext xmlns:c16="http://schemas.microsoft.com/office/drawing/2014/chart" uri="{C3380CC4-5D6E-409C-BE32-E72D297353CC}">
              <c16:uniqueId val="{00000001-A181-46C0-B623-23303DA2AAE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15884476536E-2"/>
              <c:y val="7.5163741787178565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3.47</c:v>
                </c:pt>
                <c:pt idx="1">
                  <c:v>6.35</c:v>
                </c:pt>
                <c:pt idx="2">
                  <c:v>3.63</c:v>
                </c:pt>
                <c:pt idx="3">
                  <c:v>3.31</c:v>
                </c:pt>
                <c:pt idx="4">
                  <c:v>2.78</c:v>
                </c:pt>
              </c:numCache>
            </c:numRef>
          </c:val>
          <c:extLst>
            <c:ext xmlns:c16="http://schemas.microsoft.com/office/drawing/2014/chart" uri="{C3380CC4-5D6E-409C-BE32-E72D297353CC}">
              <c16:uniqueId val="{00000000-DE9A-47F9-9222-0D330F0CE7D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17.77</c:v>
                </c:pt>
                <c:pt idx="1">
                  <c:v>23.06</c:v>
                </c:pt>
                <c:pt idx="2">
                  <c:v>23.5</c:v>
                </c:pt>
                <c:pt idx="3">
                  <c:v>25.26</c:v>
                </c:pt>
                <c:pt idx="4">
                  <c:v>24.85</c:v>
                </c:pt>
              </c:numCache>
            </c:numRef>
          </c:val>
          <c:extLst>
            <c:ext xmlns:c16="http://schemas.microsoft.com/office/drawing/2014/chart" uri="{C3380CC4-5D6E-409C-BE32-E72D297353CC}">
              <c16:uniqueId val="{00000001-DE9A-47F9-9222-0D330F0CE7D2}"/>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1.83</c:v>
                </c:pt>
                <c:pt idx="1">
                  <c:v>8.7899999999999991</c:v>
                </c:pt>
                <c:pt idx="2">
                  <c:v>-2.84</c:v>
                </c:pt>
                <c:pt idx="3">
                  <c:v>1.53</c:v>
                </c:pt>
                <c:pt idx="4">
                  <c:v>-0.13</c:v>
                </c:pt>
              </c:numCache>
            </c:numRef>
          </c:val>
          <c:smooth val="0"/>
          <c:extLst>
            <c:ext xmlns:c16="http://schemas.microsoft.com/office/drawing/2014/chart" uri="{C3380CC4-5D6E-409C-BE32-E72D297353CC}">
              <c16:uniqueId val="{00000002-DE9A-47F9-9222-0D330F0CE7D2}"/>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0.14000000000000001</c:v>
                </c:pt>
                <c:pt idx="2">
                  <c:v>#N/A</c:v>
                </c:pt>
                <c:pt idx="3">
                  <c:v>0.28999999999999998</c:v>
                </c:pt>
                <c:pt idx="4">
                  <c:v>#N/A</c:v>
                </c:pt>
                <c:pt idx="5">
                  <c:v>0.11</c:v>
                </c:pt>
                <c:pt idx="6">
                  <c:v>#N/A</c:v>
                </c:pt>
                <c:pt idx="7">
                  <c:v>0.19</c:v>
                </c:pt>
                <c:pt idx="8">
                  <c:v>#N/A</c:v>
                </c:pt>
                <c:pt idx="9">
                  <c:v>0.24</c:v>
                </c:pt>
              </c:numCache>
            </c:numRef>
          </c:val>
          <c:extLst>
            <c:ext xmlns:c16="http://schemas.microsoft.com/office/drawing/2014/chart" uri="{C3380CC4-5D6E-409C-BE32-E72D297353CC}">
              <c16:uniqueId val="{00000000-096E-4DB3-99B5-6ABDE17579F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96E-4DB3-99B5-6ABDE17579F0}"/>
            </c:ext>
          </c:extLst>
        </c:ser>
        <c:ser>
          <c:idx val="2"/>
          <c:order val="2"/>
          <c:tx>
            <c:strRef>
              <c:f>データシート!$A$29</c:f>
              <c:strCache>
                <c:ptCount val="1"/>
                <c:pt idx="0">
                  <c:v>日南市国民健康保険特別会計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0.94</c:v>
                </c:pt>
                <c:pt idx="2">
                  <c:v>#N/A</c:v>
                </c:pt>
                <c:pt idx="3">
                  <c:v>0.93</c:v>
                </c:pt>
                <c:pt idx="4">
                  <c:v>#N/A</c:v>
                </c:pt>
                <c:pt idx="5">
                  <c:v>0.9</c:v>
                </c:pt>
                <c:pt idx="6">
                  <c:v>#N/A</c:v>
                </c:pt>
                <c:pt idx="7">
                  <c:v>0.41</c:v>
                </c:pt>
                <c:pt idx="8">
                  <c:v>#N/A</c:v>
                </c:pt>
                <c:pt idx="9">
                  <c:v>0.19</c:v>
                </c:pt>
              </c:numCache>
            </c:numRef>
          </c:val>
          <c:extLst>
            <c:ext xmlns:c16="http://schemas.microsoft.com/office/drawing/2014/chart" uri="{C3380CC4-5D6E-409C-BE32-E72D297353CC}">
              <c16:uniqueId val="{00000002-096E-4DB3-99B5-6ABDE17579F0}"/>
            </c:ext>
          </c:extLst>
        </c:ser>
        <c:ser>
          <c:idx val="3"/>
          <c:order val="3"/>
          <c:tx>
            <c:strRef>
              <c:f>データシート!$A$30</c:f>
              <c:strCache>
                <c:ptCount val="1"/>
                <c:pt idx="0">
                  <c:v>日南市公設合併処理浄化槽事業会計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#N/A</c:v>
                </c:pt>
                <c:pt idx="5">
                  <c:v>0.12</c:v>
                </c:pt>
                <c:pt idx="6">
                  <c:v>#N/A</c:v>
                </c:pt>
                <c:pt idx="7">
                  <c:v>0.23</c:v>
                </c:pt>
                <c:pt idx="8">
                  <c:v>#N/A</c:v>
                </c:pt>
                <c:pt idx="9">
                  <c:v>0.32</c:v>
                </c:pt>
              </c:numCache>
            </c:numRef>
          </c:val>
          <c:extLst>
            <c:ext xmlns:c16="http://schemas.microsoft.com/office/drawing/2014/chart" uri="{C3380CC4-5D6E-409C-BE32-E72D297353CC}">
              <c16:uniqueId val="{00000003-096E-4DB3-99B5-6ABDE17579F0}"/>
            </c:ext>
          </c:extLst>
        </c:ser>
        <c:ser>
          <c:idx val="4"/>
          <c:order val="4"/>
          <c:tx>
            <c:strRef>
              <c:f>データシート!$A$31</c:f>
              <c:strCache>
                <c:ptCount val="1"/>
                <c:pt idx="0">
                  <c:v>日南市特定環境保全公共下水道事業会計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0.47</c:v>
                </c:pt>
                <c:pt idx="2">
                  <c:v>#N/A</c:v>
                </c:pt>
                <c:pt idx="3">
                  <c:v>0.55000000000000004</c:v>
                </c:pt>
                <c:pt idx="4">
                  <c:v>#N/A</c:v>
                </c:pt>
                <c:pt idx="5">
                  <c:v>0.43</c:v>
                </c:pt>
                <c:pt idx="6">
                  <c:v>#N/A</c:v>
                </c:pt>
                <c:pt idx="7">
                  <c:v>0.51</c:v>
                </c:pt>
                <c:pt idx="8">
                  <c:v>#N/A</c:v>
                </c:pt>
                <c:pt idx="9">
                  <c:v>0.46</c:v>
                </c:pt>
              </c:numCache>
            </c:numRef>
          </c:val>
          <c:extLst>
            <c:ext xmlns:c16="http://schemas.microsoft.com/office/drawing/2014/chart" uri="{C3380CC4-5D6E-409C-BE32-E72D297353CC}">
              <c16:uniqueId val="{00000004-096E-4DB3-99B5-6ABDE17579F0}"/>
            </c:ext>
          </c:extLst>
        </c:ser>
        <c:ser>
          <c:idx val="5"/>
          <c:order val="5"/>
          <c:tx>
            <c:strRef>
              <c:f>データシート!$A$32</c:f>
              <c:strCache>
                <c:ptCount val="1"/>
                <c:pt idx="0">
                  <c:v>日南市介護保険特別会計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0.95</c:v>
                </c:pt>
                <c:pt idx="2">
                  <c:v>#N/A</c:v>
                </c:pt>
                <c:pt idx="3">
                  <c:v>1.37</c:v>
                </c:pt>
                <c:pt idx="4">
                  <c:v>#N/A</c:v>
                </c:pt>
                <c:pt idx="5">
                  <c:v>2.2599999999999998</c:v>
                </c:pt>
                <c:pt idx="6">
                  <c:v>#N/A</c:v>
                </c:pt>
                <c:pt idx="7">
                  <c:v>1.47</c:v>
                </c:pt>
                <c:pt idx="8">
                  <c:v>#N/A</c:v>
                </c:pt>
                <c:pt idx="9">
                  <c:v>0.88</c:v>
                </c:pt>
              </c:numCache>
            </c:numRef>
          </c:val>
          <c:extLst>
            <c:ext xmlns:c16="http://schemas.microsoft.com/office/drawing/2014/chart" uri="{C3380CC4-5D6E-409C-BE32-E72D297353CC}">
              <c16:uniqueId val="{00000005-096E-4DB3-99B5-6ABDE17579F0}"/>
            </c:ext>
          </c:extLst>
        </c:ser>
        <c:ser>
          <c:idx val="6"/>
          <c:order val="6"/>
          <c:tx>
            <c:strRef>
              <c:f>データシート!$A$33</c:f>
              <c:strCache>
                <c:ptCount val="1"/>
                <c:pt idx="0">
                  <c:v>日南市病院事業会計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1.05</c:v>
                </c:pt>
                <c:pt idx="2">
                  <c:v>#N/A</c:v>
                </c:pt>
                <c:pt idx="3">
                  <c:v>0.44</c:v>
                </c:pt>
                <c:pt idx="4">
                  <c:v>#N/A</c:v>
                </c:pt>
                <c:pt idx="5">
                  <c:v>0.91</c:v>
                </c:pt>
                <c:pt idx="6">
                  <c:v>#N/A</c:v>
                </c:pt>
                <c:pt idx="7">
                  <c:v>1.18</c:v>
                </c:pt>
                <c:pt idx="8">
                  <c:v>#N/A</c:v>
                </c:pt>
                <c:pt idx="9">
                  <c:v>0.95</c:v>
                </c:pt>
              </c:numCache>
            </c:numRef>
          </c:val>
          <c:extLst>
            <c:ext xmlns:c16="http://schemas.microsoft.com/office/drawing/2014/chart" uri="{C3380CC4-5D6E-409C-BE32-E72D297353CC}">
              <c16:uniqueId val="{00000006-096E-4DB3-99B5-6ABDE17579F0}"/>
            </c:ext>
          </c:extLst>
        </c:ser>
        <c:ser>
          <c:idx val="7"/>
          <c:order val="7"/>
          <c:tx>
            <c:strRef>
              <c:f>データシート!$A$34</c:f>
              <c:strCache>
                <c:ptCount val="1"/>
                <c:pt idx="0">
                  <c:v>日南市公共下水道事業会計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3.32</c:v>
                </c:pt>
                <c:pt idx="2">
                  <c:v>#N/A</c:v>
                </c:pt>
                <c:pt idx="3">
                  <c:v>3.07</c:v>
                </c:pt>
                <c:pt idx="4">
                  <c:v>#N/A</c:v>
                </c:pt>
                <c:pt idx="5">
                  <c:v>0.99</c:v>
                </c:pt>
                <c:pt idx="6">
                  <c:v>#N/A</c:v>
                </c:pt>
                <c:pt idx="7">
                  <c:v>0.83</c:v>
                </c:pt>
                <c:pt idx="8">
                  <c:v>#N/A</c:v>
                </c:pt>
                <c:pt idx="9">
                  <c:v>1.06</c:v>
                </c:pt>
              </c:numCache>
            </c:numRef>
          </c:val>
          <c:extLst>
            <c:ext xmlns:c16="http://schemas.microsoft.com/office/drawing/2014/chart" uri="{C3380CC4-5D6E-409C-BE32-E72D297353CC}">
              <c16:uniqueId val="{00000007-096E-4DB3-99B5-6ABDE17579F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3.47</c:v>
                </c:pt>
                <c:pt idx="2">
                  <c:v>#N/A</c:v>
                </c:pt>
                <c:pt idx="3">
                  <c:v>6.34</c:v>
                </c:pt>
                <c:pt idx="4">
                  <c:v>#N/A</c:v>
                </c:pt>
                <c:pt idx="5">
                  <c:v>3.63</c:v>
                </c:pt>
                <c:pt idx="6">
                  <c:v>#N/A</c:v>
                </c:pt>
                <c:pt idx="7">
                  <c:v>3.3</c:v>
                </c:pt>
                <c:pt idx="8">
                  <c:v>#N/A</c:v>
                </c:pt>
                <c:pt idx="9">
                  <c:v>2.77</c:v>
                </c:pt>
              </c:numCache>
            </c:numRef>
          </c:val>
          <c:extLst>
            <c:ext xmlns:c16="http://schemas.microsoft.com/office/drawing/2014/chart" uri="{C3380CC4-5D6E-409C-BE32-E72D297353CC}">
              <c16:uniqueId val="{00000008-096E-4DB3-99B5-6ABDE17579F0}"/>
            </c:ext>
          </c:extLst>
        </c:ser>
        <c:ser>
          <c:idx val="9"/>
          <c:order val="9"/>
          <c:tx>
            <c:strRef>
              <c:f>データシート!$A$36</c:f>
              <c:strCache>
                <c:ptCount val="1"/>
                <c:pt idx="0">
                  <c:v>日南市水道事業会計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6.23</c:v>
                </c:pt>
                <c:pt idx="2">
                  <c:v>#N/A</c:v>
                </c:pt>
                <c:pt idx="3">
                  <c:v>5.79</c:v>
                </c:pt>
                <c:pt idx="4">
                  <c:v>#N/A</c:v>
                </c:pt>
                <c:pt idx="5">
                  <c:v>6.1</c:v>
                </c:pt>
                <c:pt idx="6">
                  <c:v>#N/A</c:v>
                </c:pt>
                <c:pt idx="7">
                  <c:v>6.64</c:v>
                </c:pt>
                <c:pt idx="8">
                  <c:v>#N/A</c:v>
                </c:pt>
                <c:pt idx="9">
                  <c:v>6.46</c:v>
                </c:pt>
              </c:numCache>
            </c:numRef>
          </c:val>
          <c:extLst>
            <c:ext xmlns:c16="http://schemas.microsoft.com/office/drawing/2014/chart" uri="{C3380CC4-5D6E-409C-BE32-E72D297353CC}">
              <c16:uniqueId val="{00000009-096E-4DB3-99B5-6ABDE17579F0}"/>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2266</c:v>
                </c:pt>
                <c:pt idx="5">
                  <c:v>2202</c:v>
                </c:pt>
                <c:pt idx="8">
                  <c:v>2213</c:v>
                </c:pt>
                <c:pt idx="11">
                  <c:v>2228</c:v>
                </c:pt>
                <c:pt idx="14">
                  <c:v>2121</c:v>
                </c:pt>
              </c:numCache>
            </c:numRef>
          </c:val>
          <c:extLst>
            <c:ext xmlns:c16="http://schemas.microsoft.com/office/drawing/2014/chart" uri="{C3380CC4-5D6E-409C-BE32-E72D297353CC}">
              <c16:uniqueId val="{00000000-C533-410F-84F7-B3EAD2B17DA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533-410F-84F7-B3EAD2B17DA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7</c:v>
                </c:pt>
                <c:pt idx="3">
                  <c:v>34</c:v>
                </c:pt>
                <c:pt idx="6">
                  <c:v>33</c:v>
                </c:pt>
                <c:pt idx="9">
                  <c:v>25</c:v>
                </c:pt>
                <c:pt idx="12">
                  <c:v>12</c:v>
                </c:pt>
              </c:numCache>
            </c:numRef>
          </c:val>
          <c:extLst>
            <c:ext xmlns:c16="http://schemas.microsoft.com/office/drawing/2014/chart" uri="{C3380CC4-5D6E-409C-BE32-E72D297353CC}">
              <c16:uniqueId val="{00000002-C533-410F-84F7-B3EAD2B17DA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533-410F-84F7-B3EAD2B17DA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582</c:v>
                </c:pt>
                <c:pt idx="3">
                  <c:v>641</c:v>
                </c:pt>
                <c:pt idx="6">
                  <c:v>672</c:v>
                </c:pt>
                <c:pt idx="9">
                  <c:v>656</c:v>
                </c:pt>
                <c:pt idx="12">
                  <c:v>685</c:v>
                </c:pt>
              </c:numCache>
            </c:numRef>
          </c:val>
          <c:extLst>
            <c:ext xmlns:c16="http://schemas.microsoft.com/office/drawing/2014/chart" uri="{C3380CC4-5D6E-409C-BE32-E72D297353CC}">
              <c16:uniqueId val="{00000004-C533-410F-84F7-B3EAD2B17DA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533-410F-84F7-B3EAD2B17DA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533-410F-84F7-B3EAD2B17DA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2875</c:v>
                </c:pt>
                <c:pt idx="3">
                  <c:v>2852</c:v>
                </c:pt>
                <c:pt idx="6">
                  <c:v>2889</c:v>
                </c:pt>
                <c:pt idx="9">
                  <c:v>2814</c:v>
                </c:pt>
                <c:pt idx="12">
                  <c:v>2631</c:v>
                </c:pt>
              </c:numCache>
            </c:numRef>
          </c:val>
          <c:extLst>
            <c:ext xmlns:c16="http://schemas.microsoft.com/office/drawing/2014/chart" uri="{C3380CC4-5D6E-409C-BE32-E72D297353CC}">
              <c16:uniqueId val="{00000007-C533-410F-84F7-B3EAD2B17DA5}"/>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1198</c:v>
                </c:pt>
                <c:pt idx="2">
                  <c:v>#N/A</c:v>
                </c:pt>
                <c:pt idx="3">
                  <c:v>#N/A</c:v>
                </c:pt>
                <c:pt idx="4">
                  <c:v>1325</c:v>
                </c:pt>
                <c:pt idx="5">
                  <c:v>#N/A</c:v>
                </c:pt>
                <c:pt idx="6">
                  <c:v>#N/A</c:v>
                </c:pt>
                <c:pt idx="7">
                  <c:v>1381</c:v>
                </c:pt>
                <c:pt idx="8">
                  <c:v>#N/A</c:v>
                </c:pt>
                <c:pt idx="9">
                  <c:v>#N/A</c:v>
                </c:pt>
                <c:pt idx="10">
                  <c:v>1267</c:v>
                </c:pt>
                <c:pt idx="11">
                  <c:v>#N/A</c:v>
                </c:pt>
                <c:pt idx="12">
                  <c:v>#N/A</c:v>
                </c:pt>
                <c:pt idx="13">
                  <c:v>1207</c:v>
                </c:pt>
                <c:pt idx="14">
                  <c:v>#N/A</c:v>
                </c:pt>
              </c:numCache>
            </c:numRef>
          </c:val>
          <c:smooth val="0"/>
          <c:extLst>
            <c:ext xmlns:c16="http://schemas.microsoft.com/office/drawing/2014/chart" uri="{C3380CC4-5D6E-409C-BE32-E72D297353CC}">
              <c16:uniqueId val="{00000008-C533-410F-84F7-B3EAD2B17DA5}"/>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22684</c:v>
                </c:pt>
                <c:pt idx="5">
                  <c:v>22752</c:v>
                </c:pt>
                <c:pt idx="8">
                  <c:v>23027</c:v>
                </c:pt>
                <c:pt idx="11">
                  <c:v>22619</c:v>
                </c:pt>
                <c:pt idx="14">
                  <c:v>22168</c:v>
                </c:pt>
              </c:numCache>
            </c:numRef>
          </c:val>
          <c:extLst>
            <c:ext xmlns:c16="http://schemas.microsoft.com/office/drawing/2014/chart" uri="{C3380CC4-5D6E-409C-BE32-E72D297353CC}">
              <c16:uniqueId val="{00000000-F958-48A1-B01A-FCFAFF51010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924</c:v>
                </c:pt>
                <c:pt idx="5">
                  <c:v>998</c:v>
                </c:pt>
                <c:pt idx="8">
                  <c:v>899</c:v>
                </c:pt>
                <c:pt idx="11">
                  <c:v>951</c:v>
                </c:pt>
                <c:pt idx="14">
                  <c:v>1030</c:v>
                </c:pt>
              </c:numCache>
            </c:numRef>
          </c:val>
          <c:extLst>
            <c:ext xmlns:c16="http://schemas.microsoft.com/office/drawing/2014/chart" uri="{C3380CC4-5D6E-409C-BE32-E72D297353CC}">
              <c16:uniqueId val="{00000001-F958-48A1-B01A-FCFAFF51010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7139</c:v>
                </c:pt>
                <c:pt idx="5">
                  <c:v>9715</c:v>
                </c:pt>
                <c:pt idx="8">
                  <c:v>10179</c:v>
                </c:pt>
                <c:pt idx="11">
                  <c:v>10929</c:v>
                </c:pt>
                <c:pt idx="14">
                  <c:v>11961</c:v>
                </c:pt>
              </c:numCache>
            </c:numRef>
          </c:val>
          <c:extLst>
            <c:ext xmlns:c16="http://schemas.microsoft.com/office/drawing/2014/chart" uri="{C3380CC4-5D6E-409C-BE32-E72D297353CC}">
              <c16:uniqueId val="{00000002-F958-48A1-B01A-FCFAFF51010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958-48A1-B01A-FCFAFF51010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958-48A1-B01A-FCFAFF51010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c:v>
                </c:pt>
                <c:pt idx="3">
                  <c:v>4</c:v>
                </c:pt>
                <c:pt idx="6">
                  <c:v>4</c:v>
                </c:pt>
                <c:pt idx="9">
                  <c:v>0</c:v>
                </c:pt>
                <c:pt idx="12">
                  <c:v>0</c:v>
                </c:pt>
              </c:numCache>
            </c:numRef>
          </c:val>
          <c:extLst>
            <c:ext xmlns:c16="http://schemas.microsoft.com/office/drawing/2014/chart" uri="{C3380CC4-5D6E-409C-BE32-E72D297353CC}">
              <c16:uniqueId val="{00000005-F958-48A1-B01A-FCFAFF51010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5264</c:v>
                </c:pt>
                <c:pt idx="3">
                  <c:v>5139</c:v>
                </c:pt>
                <c:pt idx="6">
                  <c:v>5066</c:v>
                </c:pt>
                <c:pt idx="9">
                  <c:v>5071</c:v>
                </c:pt>
                <c:pt idx="12">
                  <c:v>4972</c:v>
                </c:pt>
              </c:numCache>
            </c:numRef>
          </c:val>
          <c:extLst>
            <c:ext xmlns:c16="http://schemas.microsoft.com/office/drawing/2014/chart" uri="{C3380CC4-5D6E-409C-BE32-E72D297353CC}">
              <c16:uniqueId val="{00000006-F958-48A1-B01A-FCFAFF51010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958-48A1-B01A-FCFAFF51010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7662</c:v>
                </c:pt>
                <c:pt idx="3">
                  <c:v>8006</c:v>
                </c:pt>
                <c:pt idx="6">
                  <c:v>8398</c:v>
                </c:pt>
                <c:pt idx="9">
                  <c:v>8647</c:v>
                </c:pt>
                <c:pt idx="12">
                  <c:v>8802</c:v>
                </c:pt>
              </c:numCache>
            </c:numRef>
          </c:val>
          <c:extLst>
            <c:ext xmlns:c16="http://schemas.microsoft.com/office/drawing/2014/chart" uri="{C3380CC4-5D6E-409C-BE32-E72D297353CC}">
              <c16:uniqueId val="{00000008-F958-48A1-B01A-FCFAFF51010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32</c:v>
                </c:pt>
                <c:pt idx="3">
                  <c:v>27</c:v>
                </c:pt>
                <c:pt idx="6">
                  <c:v>22</c:v>
                </c:pt>
                <c:pt idx="9">
                  <c:v>18</c:v>
                </c:pt>
                <c:pt idx="12">
                  <c:v>14</c:v>
                </c:pt>
              </c:numCache>
            </c:numRef>
          </c:val>
          <c:extLst>
            <c:ext xmlns:c16="http://schemas.microsoft.com/office/drawing/2014/chart" uri="{C3380CC4-5D6E-409C-BE32-E72D297353CC}">
              <c16:uniqueId val="{00000009-F958-48A1-B01A-FCFAFF51010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27086</c:v>
                </c:pt>
                <c:pt idx="3">
                  <c:v>27612</c:v>
                </c:pt>
                <c:pt idx="6">
                  <c:v>28910</c:v>
                </c:pt>
                <c:pt idx="9">
                  <c:v>28540</c:v>
                </c:pt>
                <c:pt idx="12">
                  <c:v>28570</c:v>
                </c:pt>
              </c:numCache>
            </c:numRef>
          </c:val>
          <c:extLst>
            <c:ext xmlns:c16="http://schemas.microsoft.com/office/drawing/2014/chart" uri="{C3380CC4-5D6E-409C-BE32-E72D297353CC}">
              <c16:uniqueId val="{0000000A-F958-48A1-B01A-FCFAFF510108}"/>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9302</c:v>
                </c:pt>
                <c:pt idx="2">
                  <c:v>#N/A</c:v>
                </c:pt>
                <c:pt idx="3">
                  <c:v>#N/A</c:v>
                </c:pt>
                <c:pt idx="4">
                  <c:v>7323</c:v>
                </c:pt>
                <c:pt idx="5">
                  <c:v>#N/A</c:v>
                </c:pt>
                <c:pt idx="6">
                  <c:v>#N/A</c:v>
                </c:pt>
                <c:pt idx="7">
                  <c:v>8295</c:v>
                </c:pt>
                <c:pt idx="8">
                  <c:v>#N/A</c:v>
                </c:pt>
                <c:pt idx="9">
                  <c:v>#N/A</c:v>
                </c:pt>
                <c:pt idx="10">
                  <c:v>7777</c:v>
                </c:pt>
                <c:pt idx="11">
                  <c:v>#N/A</c:v>
                </c:pt>
                <c:pt idx="12">
                  <c:v>#N/A</c:v>
                </c:pt>
                <c:pt idx="13">
                  <c:v>7199</c:v>
                </c:pt>
                <c:pt idx="14">
                  <c:v>#N/A</c:v>
                </c:pt>
              </c:numCache>
            </c:numRef>
          </c:val>
          <c:smooth val="0"/>
          <c:extLst>
            <c:ext xmlns:c16="http://schemas.microsoft.com/office/drawing/2014/chart" uri="{C3380CC4-5D6E-409C-BE32-E72D297353CC}">
              <c16:uniqueId val="{0000000B-F958-48A1-B01A-FCFAFF510108}"/>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3648</c:v>
                </c:pt>
                <c:pt idx="1">
                  <c:v>3935</c:v>
                </c:pt>
                <c:pt idx="2">
                  <c:v>3939</c:v>
                </c:pt>
              </c:numCache>
            </c:numRef>
          </c:val>
          <c:extLst>
            <c:ext xmlns:c16="http://schemas.microsoft.com/office/drawing/2014/chart" uri="{C3380CC4-5D6E-409C-BE32-E72D297353CC}">
              <c16:uniqueId val="{00000000-929B-4045-A9B2-FE6DDCD611F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303</c:v>
                </c:pt>
                <c:pt idx="1">
                  <c:v>367</c:v>
                </c:pt>
                <c:pt idx="2">
                  <c:v>449</c:v>
                </c:pt>
              </c:numCache>
            </c:numRef>
          </c:val>
          <c:extLst>
            <c:ext xmlns:c16="http://schemas.microsoft.com/office/drawing/2014/chart" uri="{C3380CC4-5D6E-409C-BE32-E72D297353CC}">
              <c16:uniqueId val="{00000001-929B-4045-A9B2-FE6DDCD611F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5411</c:v>
                </c:pt>
                <c:pt idx="1">
                  <c:v>5361</c:v>
                </c:pt>
                <c:pt idx="2">
                  <c:v>6098</c:v>
                </c:pt>
              </c:numCache>
            </c:numRef>
          </c:val>
          <c:extLst>
            <c:ext xmlns:c16="http://schemas.microsoft.com/office/drawing/2014/chart" uri="{C3380CC4-5D6E-409C-BE32-E72D297353CC}">
              <c16:uniqueId val="{00000002-929B-4045-A9B2-FE6DDCD611F6}"/>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C783-452E-9320-5EFB9705E8A5}"/>
              </c:ext>
            </c:extLst>
          </c:dPt>
          <c:dPt>
            <c:idx val="1"/>
            <c:bubble3D val="0"/>
            <c:extLst>
              <c:ext xmlns:c16="http://schemas.microsoft.com/office/drawing/2014/chart" uri="{C3380CC4-5D6E-409C-BE32-E72D297353CC}">
                <c16:uniqueId val="{00000001-C783-452E-9320-5EFB9705E8A5}"/>
              </c:ext>
            </c:extLst>
          </c:dPt>
          <c:dPt>
            <c:idx val="2"/>
            <c:bubble3D val="0"/>
            <c:extLst>
              <c:ext xmlns:c16="http://schemas.microsoft.com/office/drawing/2014/chart" uri="{C3380CC4-5D6E-409C-BE32-E72D297353CC}">
                <c16:uniqueId val="{00000002-C783-452E-9320-5EFB9705E8A5}"/>
              </c:ext>
            </c:extLst>
          </c:dPt>
          <c:dPt>
            <c:idx val="3"/>
            <c:bubble3D val="0"/>
            <c:extLst>
              <c:ext xmlns:c16="http://schemas.microsoft.com/office/drawing/2014/chart" uri="{C3380CC4-5D6E-409C-BE32-E72D297353CC}">
                <c16:uniqueId val="{00000003-C783-452E-9320-5EFB9705E8A5}"/>
              </c:ext>
            </c:extLst>
          </c:dPt>
          <c:dPt>
            <c:idx val="4"/>
            <c:bubble3D val="0"/>
            <c:extLst>
              <c:ext xmlns:c16="http://schemas.microsoft.com/office/drawing/2014/chart" uri="{C3380CC4-5D6E-409C-BE32-E72D297353CC}">
                <c16:uniqueId val="{00000004-C783-452E-9320-5EFB9705E8A5}"/>
              </c:ext>
            </c:extLst>
          </c:dPt>
          <c:dPt>
            <c:idx val="8"/>
            <c:bubble3D val="0"/>
            <c:extLst>
              <c:ext xmlns:c16="http://schemas.microsoft.com/office/drawing/2014/chart" uri="{C3380CC4-5D6E-409C-BE32-E72D297353CC}">
                <c16:uniqueId val="{00000005-C783-452E-9320-5EFB9705E8A5}"/>
              </c:ext>
            </c:extLst>
          </c:dPt>
          <c:dPt>
            <c:idx val="16"/>
            <c:bubble3D val="0"/>
            <c:extLst>
              <c:ext xmlns:c16="http://schemas.microsoft.com/office/drawing/2014/chart" uri="{C3380CC4-5D6E-409C-BE32-E72D297353CC}">
                <c16:uniqueId val="{00000006-C783-452E-9320-5EFB9705E8A5}"/>
              </c:ext>
            </c:extLst>
          </c:dPt>
          <c:dPt>
            <c:idx val="24"/>
            <c:bubble3D val="0"/>
            <c:extLst>
              <c:ext xmlns:c16="http://schemas.microsoft.com/office/drawing/2014/chart" uri="{C3380CC4-5D6E-409C-BE32-E72D297353CC}">
                <c16:uniqueId val="{00000007-C783-452E-9320-5EFB9705E8A5}"/>
              </c:ext>
            </c:extLst>
          </c:dPt>
          <c:dPt>
            <c:idx val="32"/>
            <c:bubble3D val="0"/>
            <c:extLst>
              <c:ext xmlns:c16="http://schemas.microsoft.com/office/drawing/2014/chart" uri="{C3380CC4-5D6E-409C-BE32-E72D297353CC}">
                <c16:uniqueId val="{00000008-C783-452E-9320-5EFB9705E8A5}"/>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783-452E-9320-5EFB9705E8A5}"/>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C783-452E-9320-5EFB9705E8A5}"/>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C783-452E-9320-5EFB9705E8A5}"/>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C783-452E-9320-5EFB9705E8A5}"/>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C783-452E-9320-5EFB9705E8A5}"/>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783-452E-9320-5EFB9705E8A5}"/>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783-452E-9320-5EFB9705E8A5}"/>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783-452E-9320-5EFB9705E8A5}"/>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C783-452E-9320-5EFB9705E8A5}"/>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60.7</c:v>
                </c:pt>
                <c:pt idx="8">
                  <c:v>62</c:v>
                </c:pt>
                <c:pt idx="16">
                  <c:v>62.3</c:v>
                </c:pt>
                <c:pt idx="24">
                  <c:v>63.4</c:v>
                </c:pt>
                <c:pt idx="32">
                  <c:v>64.3</c:v>
                </c:pt>
              </c:numCache>
            </c:numRef>
          </c:xVal>
          <c:yVal>
            <c:numRef>
              <c:f>公会計指標分析・財政指標組合せ分析表!$BP$51:$DC$51</c:f>
              <c:numCache>
                <c:formatCode>#,##0.0;"▲ "#,##0.0</c:formatCode>
                <c:ptCount val="40"/>
                <c:pt idx="0">
                  <c:v>70.2</c:v>
                </c:pt>
                <c:pt idx="8">
                  <c:v>53.2</c:v>
                </c:pt>
                <c:pt idx="16">
                  <c:v>61.7</c:v>
                </c:pt>
                <c:pt idx="24">
                  <c:v>57.7</c:v>
                </c:pt>
                <c:pt idx="32">
                  <c:v>51.9</c:v>
                </c:pt>
              </c:numCache>
            </c:numRef>
          </c:yVal>
          <c:smooth val="0"/>
          <c:extLst>
            <c:ext xmlns:c16="http://schemas.microsoft.com/office/drawing/2014/chart" uri="{C3380CC4-5D6E-409C-BE32-E72D297353CC}">
              <c16:uniqueId val="{00000009-C783-452E-9320-5EFB9705E8A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C783-452E-9320-5EFB9705E8A5}"/>
              </c:ext>
            </c:extLst>
          </c:dPt>
          <c:dPt>
            <c:idx val="1"/>
            <c:bubble3D val="0"/>
            <c:extLst>
              <c:ext xmlns:c16="http://schemas.microsoft.com/office/drawing/2014/chart" uri="{C3380CC4-5D6E-409C-BE32-E72D297353CC}">
                <c16:uniqueId val="{0000000B-C783-452E-9320-5EFB9705E8A5}"/>
              </c:ext>
            </c:extLst>
          </c:dPt>
          <c:dPt>
            <c:idx val="2"/>
            <c:bubble3D val="0"/>
            <c:extLst>
              <c:ext xmlns:c16="http://schemas.microsoft.com/office/drawing/2014/chart" uri="{C3380CC4-5D6E-409C-BE32-E72D297353CC}">
                <c16:uniqueId val="{0000000C-C783-452E-9320-5EFB9705E8A5}"/>
              </c:ext>
            </c:extLst>
          </c:dPt>
          <c:dPt>
            <c:idx val="3"/>
            <c:bubble3D val="0"/>
            <c:extLst>
              <c:ext xmlns:c16="http://schemas.microsoft.com/office/drawing/2014/chart" uri="{C3380CC4-5D6E-409C-BE32-E72D297353CC}">
                <c16:uniqueId val="{0000000D-C783-452E-9320-5EFB9705E8A5}"/>
              </c:ext>
            </c:extLst>
          </c:dPt>
          <c:dPt>
            <c:idx val="4"/>
            <c:bubble3D val="0"/>
            <c:extLst>
              <c:ext xmlns:c16="http://schemas.microsoft.com/office/drawing/2014/chart" uri="{C3380CC4-5D6E-409C-BE32-E72D297353CC}">
                <c16:uniqueId val="{0000000E-C783-452E-9320-5EFB9705E8A5}"/>
              </c:ext>
            </c:extLst>
          </c:dPt>
          <c:dPt>
            <c:idx val="8"/>
            <c:bubble3D val="0"/>
            <c:extLst>
              <c:ext xmlns:c16="http://schemas.microsoft.com/office/drawing/2014/chart" uri="{C3380CC4-5D6E-409C-BE32-E72D297353CC}">
                <c16:uniqueId val="{0000000F-C783-452E-9320-5EFB9705E8A5}"/>
              </c:ext>
            </c:extLst>
          </c:dPt>
          <c:dPt>
            <c:idx val="16"/>
            <c:bubble3D val="0"/>
            <c:extLst>
              <c:ext xmlns:c16="http://schemas.microsoft.com/office/drawing/2014/chart" uri="{C3380CC4-5D6E-409C-BE32-E72D297353CC}">
                <c16:uniqueId val="{00000010-C783-452E-9320-5EFB9705E8A5}"/>
              </c:ext>
            </c:extLst>
          </c:dPt>
          <c:dPt>
            <c:idx val="24"/>
            <c:bubble3D val="0"/>
            <c:extLst>
              <c:ext xmlns:c16="http://schemas.microsoft.com/office/drawing/2014/chart" uri="{C3380CC4-5D6E-409C-BE32-E72D297353CC}">
                <c16:uniqueId val="{00000011-C783-452E-9320-5EFB9705E8A5}"/>
              </c:ext>
            </c:extLst>
          </c:dPt>
          <c:dPt>
            <c:idx val="32"/>
            <c:bubble3D val="0"/>
            <c:extLst>
              <c:ext xmlns:c16="http://schemas.microsoft.com/office/drawing/2014/chart" uri="{C3380CC4-5D6E-409C-BE32-E72D297353CC}">
                <c16:uniqueId val="{00000012-C783-452E-9320-5EFB9705E8A5}"/>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783-452E-9320-5EFB9705E8A5}"/>
                </c:ext>
              </c:extLst>
            </c:dLbl>
            <c:dLbl>
              <c:idx val="1"/>
              <c:delete val="1"/>
              <c:extLst>
                <c:ext xmlns:c15="http://schemas.microsoft.com/office/drawing/2012/chart" uri="{CE6537A1-D6FC-4f65-9D91-7224C49458BB}"/>
                <c:ext xmlns:c16="http://schemas.microsoft.com/office/drawing/2014/chart" uri="{C3380CC4-5D6E-409C-BE32-E72D297353CC}">
                  <c16:uniqueId val="{0000000B-C783-452E-9320-5EFB9705E8A5}"/>
                </c:ext>
              </c:extLst>
            </c:dLbl>
            <c:dLbl>
              <c:idx val="2"/>
              <c:delete val="1"/>
              <c:extLst>
                <c:ext xmlns:c15="http://schemas.microsoft.com/office/drawing/2012/chart" uri="{CE6537A1-D6FC-4f65-9D91-7224C49458BB}"/>
                <c:ext xmlns:c16="http://schemas.microsoft.com/office/drawing/2014/chart" uri="{C3380CC4-5D6E-409C-BE32-E72D297353CC}">
                  <c16:uniqueId val="{0000000C-C783-452E-9320-5EFB9705E8A5}"/>
                </c:ext>
              </c:extLst>
            </c:dLbl>
            <c:dLbl>
              <c:idx val="3"/>
              <c:delete val="1"/>
              <c:extLst>
                <c:ext xmlns:c15="http://schemas.microsoft.com/office/drawing/2012/chart" uri="{CE6537A1-D6FC-4f65-9D91-7224C49458BB}"/>
                <c:ext xmlns:c16="http://schemas.microsoft.com/office/drawing/2014/chart" uri="{C3380CC4-5D6E-409C-BE32-E72D297353CC}">
                  <c16:uniqueId val="{0000000D-C783-452E-9320-5EFB9705E8A5}"/>
                </c:ext>
              </c:extLst>
            </c:dLbl>
            <c:dLbl>
              <c:idx val="4"/>
              <c:delete val="1"/>
              <c:extLst>
                <c:ext xmlns:c15="http://schemas.microsoft.com/office/drawing/2012/chart" uri="{CE6537A1-D6FC-4f65-9D91-7224C49458BB}"/>
                <c:ext xmlns:c16="http://schemas.microsoft.com/office/drawing/2014/chart" uri="{C3380CC4-5D6E-409C-BE32-E72D297353CC}">
                  <c16:uniqueId val="{0000000E-C783-452E-9320-5EFB9705E8A5}"/>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783-452E-9320-5EFB9705E8A5}"/>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C783-452E-9320-5EFB9705E8A5}"/>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783-452E-9320-5EFB9705E8A5}"/>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C783-452E-9320-5EFB9705E8A5}"/>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C783-452E-9320-5EFB9705E8A5}"/>
            </c:ext>
          </c:extLst>
        </c:ser>
        <c:dLbls>
          <c:showLegendKey val="0"/>
          <c:showVal val="1"/>
          <c:showCatName val="0"/>
          <c:showSerName val="0"/>
          <c:showPercent val="0"/>
          <c:showBubbleSize val="0"/>
        </c:dLbls>
        <c:axId val="3"/>
        <c:axId val="2"/>
      </c:scatterChart>
      <c:valAx>
        <c:axId val="3"/>
        <c:scaling>
          <c:orientation val="maxMin"/>
          <c:max val="66"/>
          <c:min val="60"/>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346669504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8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169704515091E-2"/>
              <c:y val="0.25088139320422786"/>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767C-4F70-BBEA-15058C913409}"/>
              </c:ext>
            </c:extLst>
          </c:dPt>
          <c:dPt>
            <c:idx val="1"/>
            <c:bubble3D val="0"/>
            <c:extLst>
              <c:ext xmlns:c16="http://schemas.microsoft.com/office/drawing/2014/chart" uri="{C3380CC4-5D6E-409C-BE32-E72D297353CC}">
                <c16:uniqueId val="{00000001-767C-4F70-BBEA-15058C913409}"/>
              </c:ext>
            </c:extLst>
          </c:dPt>
          <c:dPt>
            <c:idx val="2"/>
            <c:bubble3D val="0"/>
            <c:extLst>
              <c:ext xmlns:c16="http://schemas.microsoft.com/office/drawing/2014/chart" uri="{C3380CC4-5D6E-409C-BE32-E72D297353CC}">
                <c16:uniqueId val="{00000002-767C-4F70-BBEA-15058C913409}"/>
              </c:ext>
            </c:extLst>
          </c:dPt>
          <c:dPt>
            <c:idx val="3"/>
            <c:bubble3D val="0"/>
            <c:extLst>
              <c:ext xmlns:c16="http://schemas.microsoft.com/office/drawing/2014/chart" uri="{C3380CC4-5D6E-409C-BE32-E72D297353CC}">
                <c16:uniqueId val="{00000003-767C-4F70-BBEA-15058C913409}"/>
              </c:ext>
            </c:extLst>
          </c:dPt>
          <c:dPt>
            <c:idx val="4"/>
            <c:bubble3D val="0"/>
            <c:extLst>
              <c:ext xmlns:c16="http://schemas.microsoft.com/office/drawing/2014/chart" uri="{C3380CC4-5D6E-409C-BE32-E72D297353CC}">
                <c16:uniqueId val="{00000004-767C-4F70-BBEA-15058C913409}"/>
              </c:ext>
            </c:extLst>
          </c:dPt>
          <c:dPt>
            <c:idx val="8"/>
            <c:bubble3D val="0"/>
            <c:extLst>
              <c:ext xmlns:c16="http://schemas.microsoft.com/office/drawing/2014/chart" uri="{C3380CC4-5D6E-409C-BE32-E72D297353CC}">
                <c16:uniqueId val="{00000005-767C-4F70-BBEA-15058C913409}"/>
              </c:ext>
            </c:extLst>
          </c:dPt>
          <c:dPt>
            <c:idx val="16"/>
            <c:bubble3D val="0"/>
            <c:extLst>
              <c:ext xmlns:c16="http://schemas.microsoft.com/office/drawing/2014/chart" uri="{C3380CC4-5D6E-409C-BE32-E72D297353CC}">
                <c16:uniqueId val="{00000006-767C-4F70-BBEA-15058C913409}"/>
              </c:ext>
            </c:extLst>
          </c:dPt>
          <c:dPt>
            <c:idx val="24"/>
            <c:bubble3D val="0"/>
            <c:extLst>
              <c:ext xmlns:c16="http://schemas.microsoft.com/office/drawing/2014/chart" uri="{C3380CC4-5D6E-409C-BE32-E72D297353CC}">
                <c16:uniqueId val="{00000007-767C-4F70-BBEA-15058C913409}"/>
              </c:ext>
            </c:extLst>
          </c:dPt>
          <c:dPt>
            <c:idx val="32"/>
            <c:bubble3D val="0"/>
            <c:extLst>
              <c:ext xmlns:c16="http://schemas.microsoft.com/office/drawing/2014/chart" uri="{C3380CC4-5D6E-409C-BE32-E72D297353CC}">
                <c16:uniqueId val="{00000008-767C-4F70-BBEA-15058C913409}"/>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67C-4F70-BBEA-15058C913409}"/>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67C-4F70-BBEA-15058C913409}"/>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67C-4F70-BBEA-15058C913409}"/>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67C-4F70-BBEA-15058C913409}"/>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67C-4F70-BBEA-15058C913409}"/>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767C-4F70-BBEA-15058C913409}"/>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767C-4F70-BBEA-15058C913409}"/>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767C-4F70-BBEA-15058C913409}"/>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767C-4F70-BBEA-15058C913409}"/>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9.1999999999999993</c:v>
                </c:pt>
                <c:pt idx="8">
                  <c:v>9.3000000000000007</c:v>
                </c:pt>
                <c:pt idx="16">
                  <c:v>9.6</c:v>
                </c:pt>
                <c:pt idx="24">
                  <c:v>9.6999999999999993</c:v>
                </c:pt>
                <c:pt idx="32">
                  <c:v>9.4</c:v>
                </c:pt>
              </c:numCache>
            </c:numRef>
          </c:xVal>
          <c:yVal>
            <c:numRef>
              <c:f>公会計指標分析・財政指標組合せ分析表!$BP$73:$DC$73</c:f>
              <c:numCache>
                <c:formatCode>#,##0.0;"▲ "#,##0.0</c:formatCode>
                <c:ptCount val="40"/>
                <c:pt idx="0">
                  <c:v>70.2</c:v>
                </c:pt>
                <c:pt idx="8">
                  <c:v>53.2</c:v>
                </c:pt>
                <c:pt idx="16">
                  <c:v>61.7</c:v>
                </c:pt>
                <c:pt idx="24">
                  <c:v>57.7</c:v>
                </c:pt>
                <c:pt idx="32">
                  <c:v>51.9</c:v>
                </c:pt>
              </c:numCache>
            </c:numRef>
          </c:yVal>
          <c:smooth val="0"/>
          <c:extLst>
            <c:ext xmlns:c16="http://schemas.microsoft.com/office/drawing/2014/chart" uri="{C3380CC4-5D6E-409C-BE32-E72D297353CC}">
              <c16:uniqueId val="{00000009-767C-4F70-BBEA-15058C91340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767C-4F70-BBEA-15058C913409}"/>
              </c:ext>
            </c:extLst>
          </c:dPt>
          <c:dPt>
            <c:idx val="1"/>
            <c:bubble3D val="0"/>
            <c:extLst>
              <c:ext xmlns:c16="http://schemas.microsoft.com/office/drawing/2014/chart" uri="{C3380CC4-5D6E-409C-BE32-E72D297353CC}">
                <c16:uniqueId val="{0000000B-767C-4F70-BBEA-15058C913409}"/>
              </c:ext>
            </c:extLst>
          </c:dPt>
          <c:dPt>
            <c:idx val="2"/>
            <c:bubble3D val="0"/>
            <c:extLst>
              <c:ext xmlns:c16="http://schemas.microsoft.com/office/drawing/2014/chart" uri="{C3380CC4-5D6E-409C-BE32-E72D297353CC}">
                <c16:uniqueId val="{0000000C-767C-4F70-BBEA-15058C913409}"/>
              </c:ext>
            </c:extLst>
          </c:dPt>
          <c:dPt>
            <c:idx val="3"/>
            <c:bubble3D val="0"/>
            <c:extLst>
              <c:ext xmlns:c16="http://schemas.microsoft.com/office/drawing/2014/chart" uri="{C3380CC4-5D6E-409C-BE32-E72D297353CC}">
                <c16:uniqueId val="{0000000D-767C-4F70-BBEA-15058C913409}"/>
              </c:ext>
            </c:extLst>
          </c:dPt>
          <c:dPt>
            <c:idx val="4"/>
            <c:bubble3D val="0"/>
            <c:extLst>
              <c:ext xmlns:c16="http://schemas.microsoft.com/office/drawing/2014/chart" uri="{C3380CC4-5D6E-409C-BE32-E72D297353CC}">
                <c16:uniqueId val="{0000000E-767C-4F70-BBEA-15058C913409}"/>
              </c:ext>
            </c:extLst>
          </c:dPt>
          <c:dPt>
            <c:idx val="8"/>
            <c:bubble3D val="0"/>
            <c:extLst>
              <c:ext xmlns:c16="http://schemas.microsoft.com/office/drawing/2014/chart" uri="{C3380CC4-5D6E-409C-BE32-E72D297353CC}">
                <c16:uniqueId val="{0000000F-767C-4F70-BBEA-15058C913409}"/>
              </c:ext>
            </c:extLst>
          </c:dPt>
          <c:dPt>
            <c:idx val="16"/>
            <c:bubble3D val="0"/>
            <c:extLst>
              <c:ext xmlns:c16="http://schemas.microsoft.com/office/drawing/2014/chart" uri="{C3380CC4-5D6E-409C-BE32-E72D297353CC}">
                <c16:uniqueId val="{00000010-767C-4F70-BBEA-15058C913409}"/>
              </c:ext>
            </c:extLst>
          </c:dPt>
          <c:dPt>
            <c:idx val="24"/>
            <c:bubble3D val="0"/>
            <c:extLst>
              <c:ext xmlns:c16="http://schemas.microsoft.com/office/drawing/2014/chart" uri="{C3380CC4-5D6E-409C-BE32-E72D297353CC}">
                <c16:uniqueId val="{00000011-767C-4F70-BBEA-15058C913409}"/>
              </c:ext>
            </c:extLst>
          </c:dPt>
          <c:dPt>
            <c:idx val="32"/>
            <c:bubble3D val="0"/>
            <c:extLst>
              <c:ext xmlns:c16="http://schemas.microsoft.com/office/drawing/2014/chart" uri="{C3380CC4-5D6E-409C-BE32-E72D297353CC}">
                <c16:uniqueId val="{00000012-767C-4F70-BBEA-15058C913409}"/>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67C-4F70-BBEA-15058C913409}"/>
                </c:ext>
              </c:extLst>
            </c:dLbl>
            <c:dLbl>
              <c:idx val="1"/>
              <c:delete val="1"/>
              <c:extLst>
                <c:ext xmlns:c15="http://schemas.microsoft.com/office/drawing/2012/chart" uri="{CE6537A1-D6FC-4f65-9D91-7224C49458BB}"/>
                <c:ext xmlns:c16="http://schemas.microsoft.com/office/drawing/2014/chart" uri="{C3380CC4-5D6E-409C-BE32-E72D297353CC}">
                  <c16:uniqueId val="{0000000B-767C-4F70-BBEA-15058C913409}"/>
                </c:ext>
              </c:extLst>
            </c:dLbl>
            <c:dLbl>
              <c:idx val="2"/>
              <c:delete val="1"/>
              <c:extLst>
                <c:ext xmlns:c15="http://schemas.microsoft.com/office/drawing/2012/chart" uri="{CE6537A1-D6FC-4f65-9D91-7224C49458BB}"/>
                <c:ext xmlns:c16="http://schemas.microsoft.com/office/drawing/2014/chart" uri="{C3380CC4-5D6E-409C-BE32-E72D297353CC}">
                  <c16:uniqueId val="{0000000C-767C-4F70-BBEA-15058C913409}"/>
                </c:ext>
              </c:extLst>
            </c:dLbl>
            <c:dLbl>
              <c:idx val="3"/>
              <c:delete val="1"/>
              <c:extLst>
                <c:ext xmlns:c15="http://schemas.microsoft.com/office/drawing/2012/chart" uri="{CE6537A1-D6FC-4f65-9D91-7224C49458BB}"/>
                <c:ext xmlns:c16="http://schemas.microsoft.com/office/drawing/2014/chart" uri="{C3380CC4-5D6E-409C-BE32-E72D297353CC}">
                  <c16:uniqueId val="{0000000D-767C-4F70-BBEA-15058C913409}"/>
                </c:ext>
              </c:extLst>
            </c:dLbl>
            <c:dLbl>
              <c:idx val="4"/>
              <c:delete val="1"/>
              <c:extLst>
                <c:ext xmlns:c15="http://schemas.microsoft.com/office/drawing/2012/chart" uri="{CE6537A1-D6FC-4f65-9D91-7224C49458BB}"/>
                <c:ext xmlns:c16="http://schemas.microsoft.com/office/drawing/2014/chart" uri="{C3380CC4-5D6E-409C-BE32-E72D297353CC}">
                  <c16:uniqueId val="{0000000E-767C-4F70-BBEA-15058C913409}"/>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767C-4F70-BBEA-15058C913409}"/>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767C-4F70-BBEA-15058C913409}"/>
                </c:ext>
              </c:extLst>
            </c:dLbl>
            <c:dLbl>
              <c:idx val="24"/>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767C-4F70-BBEA-15058C913409}"/>
                </c:ext>
              </c:extLst>
            </c:dLbl>
            <c:dLbl>
              <c:idx val="32"/>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767C-4F70-BBEA-15058C913409}"/>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767C-4F70-BBEA-15058C913409}"/>
            </c:ext>
          </c:extLst>
        </c:ser>
        <c:dLbls>
          <c:showLegendKey val="0"/>
          <c:showVal val="1"/>
          <c:showCatName val="0"/>
          <c:showSerName val="0"/>
          <c:showPercent val="0"/>
          <c:showBubbleSize val="0"/>
        </c:dLbls>
        <c:axId val="3"/>
        <c:axId val="2"/>
      </c:scatterChart>
      <c:valAx>
        <c:axId val="3"/>
        <c:scaling>
          <c:orientation val="maxMin"/>
          <c:max val="10"/>
          <c:min val="7"/>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51987892758"/>
              <c:y val="0.8995696222011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8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538190592113E-2"/>
              <c:y val="0.25115494113724385"/>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宮崎県日南市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48,198
47,585
535.49
37,352,776
36,466,805
439,893
15,851,357
28,570,242</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9.4
51.9</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260"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815" cy="25336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8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535" cy="25336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5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380"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6415"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25" cy="425450"/>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85" cy="25336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861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45285"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27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[0.40]</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地方税収は、</a:t>
          </a:r>
          <a:r>
            <a:rPr kumimoji="1" lang="ja-JP" altLang="en-US" sz="1100">
              <a:solidFill>
                <a:schemeClr val="dk1"/>
              </a:solidFill>
              <a:effectLst/>
              <a:latin typeface="ＭＳ Ｐゴシック"/>
              <a:ea typeface="ＭＳ Ｐゴシック"/>
              <a:cs typeface="+mn-cs"/>
            </a:rPr>
            <a:t>個人市民税の定額減税措置による所得割の減、電気・土木業</a:t>
          </a:r>
          <a:r>
            <a:rPr kumimoji="1" lang="ja-JP" altLang="ja-JP" sz="1100">
              <a:solidFill>
                <a:schemeClr val="dk1"/>
              </a:solidFill>
              <a:effectLst/>
              <a:latin typeface="ＭＳ Ｐゴシック"/>
              <a:ea typeface="ＭＳ Ｐゴシック"/>
              <a:cs typeface="+mn-cs"/>
            </a:rPr>
            <a:t>の業績</a:t>
          </a:r>
          <a:r>
            <a:rPr kumimoji="1" lang="ja-JP" altLang="en-US" sz="1100">
              <a:solidFill>
                <a:schemeClr val="dk1"/>
              </a:solidFill>
              <a:effectLst/>
              <a:latin typeface="ＭＳ Ｐゴシック"/>
              <a:ea typeface="ＭＳ Ｐゴシック"/>
              <a:cs typeface="+mn-cs"/>
            </a:rPr>
            <a:t>低下</a:t>
          </a:r>
          <a:r>
            <a:rPr kumimoji="1" lang="ja-JP" altLang="ja-JP" sz="1100">
              <a:solidFill>
                <a:schemeClr val="dk1"/>
              </a:solidFill>
              <a:effectLst/>
              <a:latin typeface="ＭＳ Ｐゴシック"/>
              <a:ea typeface="ＭＳ Ｐゴシック"/>
              <a:cs typeface="+mn-cs"/>
            </a:rPr>
            <a:t>による法人市民税の</a:t>
          </a:r>
          <a:r>
            <a:rPr kumimoji="1" lang="ja-JP" altLang="en-US" sz="1100">
              <a:solidFill>
                <a:schemeClr val="dk1"/>
              </a:solidFill>
              <a:effectLst/>
              <a:latin typeface="ＭＳ Ｐゴシック"/>
              <a:ea typeface="ＭＳ Ｐゴシック"/>
              <a:cs typeface="+mn-cs"/>
            </a:rPr>
            <a:t>減</a:t>
          </a:r>
          <a:r>
            <a:rPr kumimoji="1" lang="ja-JP" altLang="ja-JP" sz="1100">
              <a:solidFill>
                <a:schemeClr val="dk1"/>
              </a:solidFill>
              <a:effectLst/>
              <a:latin typeface="ＭＳ Ｐゴシック"/>
              <a:ea typeface="ＭＳ Ｐゴシック"/>
              <a:cs typeface="+mn-cs"/>
            </a:rPr>
            <a:t>により、２．７％の</a:t>
          </a:r>
          <a:r>
            <a:rPr kumimoji="1" lang="ja-JP" altLang="en-US" sz="1100">
              <a:solidFill>
                <a:schemeClr val="dk1"/>
              </a:solidFill>
              <a:effectLst/>
              <a:latin typeface="ＭＳ Ｐゴシック"/>
              <a:ea typeface="ＭＳ Ｐゴシック"/>
              <a:cs typeface="+mn-cs"/>
            </a:rPr>
            <a:t>減</a:t>
          </a:r>
          <a:r>
            <a:rPr kumimoji="1" lang="ja-JP" altLang="ja-JP" sz="1100">
              <a:solidFill>
                <a:schemeClr val="dk1"/>
              </a:solidFill>
              <a:effectLst/>
              <a:latin typeface="ＭＳ Ｐゴシック"/>
              <a:ea typeface="ＭＳ Ｐゴシック"/>
              <a:cs typeface="+mn-cs"/>
            </a:rPr>
            <a:t>と</a:t>
          </a:r>
          <a:r>
            <a:rPr kumimoji="1" lang="ja-JP" altLang="en-US" sz="1100">
              <a:solidFill>
                <a:schemeClr val="dk1"/>
              </a:solidFill>
              <a:effectLst/>
              <a:latin typeface="ＭＳ Ｐゴシック"/>
              <a:ea typeface="ＭＳ Ｐゴシック"/>
              <a:cs typeface="+mn-cs"/>
            </a:rPr>
            <a:t>なるほか</a:t>
          </a:r>
          <a:r>
            <a:rPr kumimoji="1" lang="ja-JP" altLang="ja-JP" sz="1100">
              <a:solidFill>
                <a:schemeClr val="dk1"/>
              </a:solidFill>
              <a:effectLst/>
              <a:latin typeface="ＭＳ Ｐゴシック"/>
              <a:ea typeface="ＭＳ Ｐゴシック"/>
              <a:cs typeface="+mn-cs"/>
            </a:rPr>
            <a:t>、人口減少（前年比１．７％の減）や高齢化に歯止めがかからないため、財政基盤が非常に弱く、前年度に引き続き類似団体内平均値を下回っている。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そのため、日南市行政経営プラン２０２５に基づく歳出削減やニーズに合った職員数の適正化に努める。また、国県支出金や将来的に交付税措置のある有利な起債を活用するとともに、地方税徴収業務の更なる強化、使用料等の見直し等、自主財源確保に取り組み、財政の健全化を図る。</a:t>
          </a:r>
          <a:endParaRPr kumimoji="1" lang="ja-JP" altLang="en-US" sz="1300">
            <a:latin typeface="ＭＳ Ｐゴシック"/>
            <a:ea typeface="ＭＳ Ｐゴシック"/>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908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0.10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74930</xdr:rowOff>
    </xdr:from>
    <xdr:to>
      <xdr:col>27</xdr:col>
      <xdr:colOff>184150</xdr:colOff>
      <xdr:row>45</xdr:row>
      <xdr:rowOff>74930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103505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14605</xdr:rowOff>
    </xdr:from>
    <xdr:to>
      <xdr:col>27</xdr:col>
      <xdr:colOff>184150</xdr:colOff>
      <xdr:row>43</xdr:row>
      <xdr:rowOff>14605</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43815</xdr:rowOff>
    </xdr:from>
    <xdr:ext cx="762000" cy="25336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156210</xdr:rowOff>
    </xdr:from>
    <xdr:ext cx="762000" cy="25336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38</xdr:row>
      <xdr:rowOff>67945</xdr:rowOff>
    </xdr:from>
    <xdr:to>
      <xdr:col>27</xdr:col>
      <xdr:colOff>184150</xdr:colOff>
      <xdr:row>38</xdr:row>
      <xdr:rowOff>67945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97790</xdr:rowOff>
    </xdr:from>
    <xdr:ext cx="762000" cy="25336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0.50</a:t>
          </a:r>
          <a:endParaRPr kumimoji="1" lang="ja-JP" altLang="en-US" sz="1000">
            <a:latin typeface="ＭＳ Ｐゴシック"/>
            <a:ea typeface="ＭＳ Ｐゴシック"/>
          </a:endParaRPr>
        </a:p>
      </xdr:txBody>
    </xdr:sp>
    <xdr:clientData/>
  </xdr:oneCellAnchor>
  <xdr:twoCellAnchor>
    <xdr:from>
      <xdr:col>3</xdr:col>
      <xdr:colOff>133350</xdr:colOff>
      <xdr:row>36</xdr:row>
      <xdr:rowOff>8255</xdr:rowOff>
    </xdr:from>
    <xdr:to>
      <xdr:col>27</xdr:col>
      <xdr:colOff>184150</xdr:colOff>
      <xdr:row>36</xdr:row>
      <xdr:rowOff>8255</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37465</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0.70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59055</xdr:rowOff>
    </xdr:from>
    <xdr:to>
      <xdr:col>23</xdr:col>
      <xdr:colOff>133350</xdr:colOff>
      <xdr:row>44</xdr:row>
      <xdr:rowOff>84455</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59805"/>
          <a:ext cx="0" cy="1568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56515</xdr:rowOff>
    </xdr:from>
    <xdr:ext cx="762000" cy="2584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3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0.24</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84455</xdr:rowOff>
    </xdr:from>
    <xdr:to>
      <xdr:col>24</xdr:col>
      <xdr:colOff>12700</xdr:colOff>
      <xdr:row>44</xdr:row>
      <xdr:rowOff>84455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2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145415</xdr:rowOff>
    </xdr:from>
    <xdr:ext cx="762000" cy="25336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2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0.63</a:t>
          </a:r>
          <a:endParaRPr kumimoji="1" lang="ja-JP" altLang="en-US" sz="1000" b="1">
            <a:latin typeface="ＭＳ Ｐゴシック"/>
            <a:ea typeface="ＭＳ Ｐゴシック"/>
          </a:endParaRPr>
        </a:p>
      </xdr:txBody>
    </xdr:sp>
    <xdr:clientData/>
  </xdr:oneCellAnchor>
  <xdr:twoCellAnchor>
    <xdr:from>
      <xdr:col>23</xdr:col>
      <xdr:colOff>44450</xdr:colOff>
      <xdr:row>35</xdr:row>
      <xdr:rowOff>59055</xdr:rowOff>
    </xdr:from>
    <xdr:to>
      <xdr:col>24</xdr:col>
      <xdr:colOff>12700</xdr:colOff>
      <xdr:row>35</xdr:row>
      <xdr:rowOff>59055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59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127000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985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103505</xdr:rowOff>
    </xdr:from>
    <xdr:ext cx="762000" cy="259080"/>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60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39</xdr:row>
      <xdr:rowOff>86995</xdr:rowOff>
    </xdr:from>
    <xdr:to>
      <xdr:col>23</xdr:col>
      <xdr:colOff>184150</xdr:colOff>
      <xdr:row>40</xdr:row>
      <xdr:rowOff>17780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127000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985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86995</xdr:rowOff>
    </xdr:from>
    <xdr:to>
      <xdr:col>19</xdr:col>
      <xdr:colOff>184150</xdr:colOff>
      <xdr:row>40</xdr:row>
      <xdr:rowOff>17780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27305</xdr:rowOff>
    </xdr:from>
    <xdr:ext cx="736600" cy="259080"/>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40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40</xdr:row>
      <xdr:rowOff>127000</xdr:rowOff>
    </xdr:from>
    <xdr:to>
      <xdr:col>15</xdr:col>
      <xdr:colOff>82550</xdr:colOff>
      <xdr:row>40</xdr:row>
      <xdr:rowOff>127000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85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46355</xdr:rowOff>
    </xdr:from>
    <xdr:to>
      <xdr:col>15</xdr:col>
      <xdr:colOff>133350</xdr:colOff>
      <xdr:row>39</xdr:row>
      <xdr:rowOff>147955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158115</xdr:rowOff>
    </xdr:from>
    <xdr:ext cx="762000" cy="25336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7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40</xdr:row>
      <xdr:rowOff>86995</xdr:rowOff>
    </xdr:from>
    <xdr:to>
      <xdr:col>11</xdr:col>
      <xdr:colOff>31750</xdr:colOff>
      <xdr:row>40</xdr:row>
      <xdr:rowOff>127000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4499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86995</xdr:rowOff>
    </xdr:from>
    <xdr:to>
      <xdr:col>11</xdr:col>
      <xdr:colOff>82550</xdr:colOff>
      <xdr:row>40</xdr:row>
      <xdr:rowOff>17780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5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27305</xdr:rowOff>
    </xdr:from>
    <xdr:ext cx="762000" cy="259080"/>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0.44</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37</xdr:row>
      <xdr:rowOff>67945</xdr:rowOff>
    </xdr:from>
    <xdr:to>
      <xdr:col>7</xdr:col>
      <xdr:colOff>31750</xdr:colOff>
      <xdr:row>37</xdr:row>
      <xdr:rowOff>169545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8255</xdr:rowOff>
    </xdr:from>
    <xdr:ext cx="762000" cy="25336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0.53</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62000" cy="259080"/>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48260</xdr:rowOff>
    </xdr:from>
    <xdr:ext cx="762000" cy="259080"/>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0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0.40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162560</xdr:rowOff>
    </xdr:from>
    <xdr:ext cx="736600" cy="259080"/>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0205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162560</xdr:rowOff>
    </xdr:from>
    <xdr:ext cx="762000" cy="259080"/>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02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40</xdr:row>
      <xdr:rowOff>76200</xdr:rowOff>
    </xdr:from>
    <xdr:to>
      <xdr:col>11</xdr:col>
      <xdr:colOff>82550</xdr:colOff>
      <xdr:row>41</xdr:row>
      <xdr:rowOff>6350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162560</xdr:rowOff>
    </xdr:from>
    <xdr:ext cx="762000"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020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0.40</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40</xdr:row>
      <xdr:rowOff>36195</xdr:rowOff>
    </xdr:from>
    <xdr:to>
      <xdr:col>7</xdr:col>
      <xdr:colOff>31750</xdr:colOff>
      <xdr:row>40</xdr:row>
      <xdr:rowOff>137795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9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122555</xdr:rowOff>
    </xdr:from>
    <xdr:ext cx="762000" cy="25336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9805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0.41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8910" cy="30480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5285" cy="353060"/>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55"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[93.6%]</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93.3</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a:t>
          </a:r>
          <a:r>
            <a:rPr kumimoji="1" lang="ja-JP" altLang="en-US" sz="1100">
              <a:solidFill>
                <a:schemeClr val="dk1"/>
              </a:solidFill>
              <a:effectLst/>
              <a:latin typeface="ＭＳ Ｐゴシック"/>
              <a:ea typeface="ＭＳ Ｐゴシック"/>
              <a:cs typeface="+mn-cs"/>
            </a:rPr>
            <a:t>地方税（市民税「個人」・市民税「法人」</a:t>
          </a:r>
          <a:r>
            <a:rPr kumimoji="1" lang="en-US" altLang="ja-JP" sz="1100">
              <a:solidFill>
                <a:schemeClr val="dk1"/>
              </a:solidFill>
              <a:effectLst/>
              <a:latin typeface="ＭＳ Ｐゴシック"/>
              <a:ea typeface="ＭＳ Ｐゴシック"/>
              <a:cs typeface="+mn-cs"/>
            </a:rPr>
            <a:t>)</a:t>
          </a:r>
          <a:r>
            <a:rPr kumimoji="1" lang="ja-JP" altLang="ja-JP" sz="1100">
              <a:solidFill>
                <a:schemeClr val="dk1"/>
              </a:solidFill>
              <a:effectLst/>
              <a:latin typeface="ＭＳ Ｐゴシック"/>
              <a:ea typeface="ＭＳ Ｐゴシック"/>
              <a:cs typeface="+mn-cs"/>
            </a:rPr>
            <a:t>や環境性能割交付金</a:t>
          </a:r>
          <a:r>
            <a:rPr kumimoji="1" lang="ja-JP" altLang="en-US" sz="1100">
              <a:solidFill>
                <a:schemeClr val="dk1"/>
              </a:solidFill>
              <a:effectLst/>
              <a:latin typeface="ＭＳ Ｐゴシック"/>
              <a:ea typeface="ＭＳ Ｐゴシック"/>
              <a:cs typeface="+mn-cs"/>
            </a:rPr>
            <a:t>は減少したものの、普通交付税や地方特例交付金の増により、</a:t>
          </a:r>
          <a:r>
            <a:rPr kumimoji="1" lang="ja-JP" altLang="ja-JP" sz="1100">
              <a:solidFill>
                <a:schemeClr val="dk1"/>
              </a:solidFill>
              <a:effectLst/>
              <a:latin typeface="ＭＳ Ｐゴシック"/>
              <a:ea typeface="ＭＳ Ｐゴシック"/>
              <a:cs typeface="+mn-cs"/>
            </a:rPr>
            <a:t>前年度に比べ２．</a:t>
          </a:r>
          <a:r>
            <a:rPr kumimoji="1" lang="ja-JP" altLang="en-US" sz="1100">
              <a:solidFill>
                <a:schemeClr val="dk1"/>
              </a:solidFill>
              <a:effectLst/>
              <a:latin typeface="ＭＳ Ｐゴシック"/>
              <a:ea typeface="ＭＳ Ｐゴシック"/>
              <a:cs typeface="+mn-cs"/>
            </a:rPr>
            <a:t>０</a:t>
          </a:r>
          <a:r>
            <a:rPr kumimoji="1" lang="ja-JP" altLang="ja-JP" sz="1100">
              <a:solidFill>
                <a:schemeClr val="dk1"/>
              </a:solidFill>
              <a:effectLst/>
              <a:latin typeface="ＭＳ Ｐゴシック"/>
              <a:ea typeface="ＭＳ Ｐゴシック"/>
              <a:cs typeface="+mn-cs"/>
            </a:rPr>
            <a:t>ポイントの増となった。</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日南市行政経営プラン２０２５に基づくニーズに合った職員数の適正化や、日南市重点戦略プランに基づいた事業を基本に、行政コストを意識し、創意工夫を重ねながら、事業見直しを進め、経常経費の削減に努める</a:t>
          </a:r>
          <a:r>
            <a:rPr kumimoji="1" lang="ja-JP" altLang="en-US" sz="1100">
              <a:solidFill>
                <a:schemeClr val="dk1"/>
              </a:solidFill>
              <a:effectLst/>
              <a:latin typeface="ＭＳ Ｐゴシック"/>
              <a:ea typeface="ＭＳ Ｐゴシック"/>
              <a:cs typeface="+mn-cs"/>
            </a:rPr>
            <a:t>。</a:t>
          </a:r>
          <a:endParaRPr kumimoji="1" lang="ja-JP" altLang="en-US" sz="1300">
            <a:latin typeface="ＭＳ Ｐゴシック"/>
            <a:ea typeface="ＭＳ Ｐゴシック"/>
          </a:endParaRPr>
        </a:p>
      </xdr:txBody>
    </xdr:sp>
    <xdr:clientData/>
  </xdr:twoCellAnchor>
  <xdr:oneCellAnchor>
    <xdr:from>
      <xdr:col>3</xdr:col>
      <xdr:colOff>95250</xdr:colOff>
      <xdr:row>54</xdr:row>
      <xdr:rowOff>139700</xdr:rowOff>
    </xdr:from>
    <xdr:ext cx="298450" cy="22542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336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111760</xdr:rowOff>
    </xdr:from>
    <xdr:ext cx="762000" cy="25336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105410</xdr:rowOff>
    </xdr:from>
    <xdr:ext cx="762000" cy="259080"/>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908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15875</xdr:rowOff>
    </xdr:from>
    <xdr:ext cx="762000" cy="259080"/>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102.2</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75565</xdr:rowOff>
    </xdr:from>
    <xdr:ext cx="762000" cy="25336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81.4</a:t>
          </a:r>
          <a:endParaRPr kumimoji="1" lang="ja-JP" altLang="en-US" sz="1000" b="1">
            <a:latin typeface="ＭＳ Ｐゴシック"/>
            <a:ea typeface="ＭＳ Ｐゴシック"/>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90170</xdr:rowOff>
    </xdr:from>
    <xdr:to>
      <xdr:col>23</xdr:col>
      <xdr:colOff>133350</xdr:colOff>
      <xdr:row>64</xdr:row>
      <xdr:rowOff>39370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91520"/>
          <a:ext cx="8382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3175</xdr:rowOff>
    </xdr:from>
    <xdr:ext cx="762000" cy="259080"/>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97597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94.3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64</xdr:row>
      <xdr:rowOff>30480</xdr:rowOff>
    </xdr:from>
    <xdr:to>
      <xdr:col>23</xdr:col>
      <xdr:colOff>184150</xdr:colOff>
      <xdr:row>64</xdr:row>
      <xdr:rowOff>132080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90170</xdr:rowOff>
    </xdr:from>
    <xdr:to>
      <xdr:col>19</xdr:col>
      <xdr:colOff>133350</xdr:colOff>
      <xdr:row>63</xdr:row>
      <xdr:rowOff>150495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891520"/>
          <a:ext cx="8890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26670</xdr:rowOff>
    </xdr:from>
    <xdr:ext cx="736600" cy="259080"/>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99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62</xdr:row>
      <xdr:rowOff>122555</xdr:rowOff>
    </xdr:from>
    <xdr:to>
      <xdr:col>15</xdr:col>
      <xdr:colOff>82550</xdr:colOff>
      <xdr:row>63</xdr:row>
      <xdr:rowOff>150495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52455"/>
          <a:ext cx="889000" cy="199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52070</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3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163195</xdr:rowOff>
    </xdr:from>
    <xdr:ext cx="762000" cy="259080"/>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62</xdr:row>
      <xdr:rowOff>122555</xdr:rowOff>
    </xdr:from>
    <xdr:to>
      <xdr:col>11</xdr:col>
      <xdr:colOff>31750</xdr:colOff>
      <xdr:row>63</xdr:row>
      <xdr:rowOff>138430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52455"/>
          <a:ext cx="889000" cy="187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132080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141605</xdr:rowOff>
    </xdr:from>
    <xdr:ext cx="762000" cy="259080"/>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88.6</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63</xdr:row>
      <xdr:rowOff>69215</xdr:rowOff>
    </xdr:from>
    <xdr:to>
      <xdr:col>7</xdr:col>
      <xdr:colOff>31750</xdr:colOff>
      <xdr:row>63</xdr:row>
      <xdr:rowOff>170815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10160</xdr:rowOff>
    </xdr:from>
    <xdr:ext cx="762000" cy="259080"/>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40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92.1</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168910</xdr:rowOff>
    </xdr:from>
    <xdr:ext cx="762000" cy="25336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168910</xdr:rowOff>
    </xdr:from>
    <xdr:ext cx="762000" cy="25336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168910</xdr:rowOff>
    </xdr:from>
    <xdr:ext cx="762000" cy="25336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168910</xdr:rowOff>
    </xdr:from>
    <xdr:ext cx="762000" cy="25336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168910</xdr:rowOff>
    </xdr:from>
    <xdr:ext cx="762000" cy="25336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63</xdr:row>
      <xdr:rowOff>160020</xdr:rowOff>
    </xdr:from>
    <xdr:to>
      <xdr:col>23</xdr:col>
      <xdr:colOff>184150</xdr:colOff>
      <xdr:row>64</xdr:row>
      <xdr:rowOff>90170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5080</xdr:rowOff>
    </xdr:from>
    <xdr:ext cx="762000" cy="259080"/>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8064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63</xdr:row>
      <xdr:rowOff>39370</xdr:rowOff>
    </xdr:from>
    <xdr:to>
      <xdr:col>19</xdr:col>
      <xdr:colOff>184150</xdr:colOff>
      <xdr:row>63</xdr:row>
      <xdr:rowOff>140970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151130</xdr:rowOff>
    </xdr:from>
    <xdr:ext cx="736600" cy="25908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6095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63</xdr:row>
      <xdr:rowOff>99695</xdr:rowOff>
    </xdr:from>
    <xdr:to>
      <xdr:col>15</xdr:col>
      <xdr:colOff>133350</xdr:colOff>
      <xdr:row>64</xdr:row>
      <xdr:rowOff>29845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14605</xdr:rowOff>
    </xdr:from>
    <xdr:ext cx="762000" cy="259080"/>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87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62</xdr:row>
      <xdr:rowOff>71755</xdr:rowOff>
    </xdr:from>
    <xdr:to>
      <xdr:col>11</xdr:col>
      <xdr:colOff>82550</xdr:colOff>
      <xdr:row>63</xdr:row>
      <xdr:rowOff>1905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0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158750</xdr:rowOff>
    </xdr:from>
    <xdr:ext cx="762000" cy="259080"/>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88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63</xdr:row>
      <xdr:rowOff>87630</xdr:rowOff>
    </xdr:from>
    <xdr:to>
      <xdr:col>7</xdr:col>
      <xdr:colOff>31750</xdr:colOff>
      <xdr:row>64</xdr:row>
      <xdr:rowOff>17780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2540</xdr:rowOff>
    </xdr:from>
    <xdr:ext cx="762000" cy="259080"/>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75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139700</xdr:rowOff>
    </xdr:from>
    <xdr:ext cx="3218815" cy="3092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5285" cy="35877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09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[235,339</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37/46</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193,328</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人件費、物件費及び維持補修費の合計額の人口１人当たりの金額が類似団体内平均値を上回っているのは、主に人件費、物件費が要因となっている。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人件費については、人口千人当たりの職員数が類似団体内平均値と比較して０．</a:t>
          </a:r>
          <a:r>
            <a:rPr kumimoji="1" lang="ja-JP" altLang="en-US" sz="1100">
              <a:solidFill>
                <a:schemeClr val="dk1"/>
              </a:solidFill>
              <a:effectLst/>
              <a:latin typeface="ＭＳ Ｐゴシック"/>
              <a:ea typeface="ＭＳ Ｐゴシック"/>
              <a:cs typeface="+mn-cs"/>
            </a:rPr>
            <a:t>７２</a:t>
          </a:r>
          <a:r>
            <a:rPr kumimoji="1" lang="ja-JP" altLang="ja-JP" sz="1100">
              <a:solidFill>
                <a:schemeClr val="dk1"/>
              </a:solidFill>
              <a:effectLst/>
              <a:latin typeface="ＭＳ Ｐゴシック"/>
              <a:ea typeface="ＭＳ Ｐゴシック"/>
              <a:cs typeface="+mn-cs"/>
            </a:rPr>
            <a:t>人多いことなどが要因となっている。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物件費については、前年度に引き続きふるさと納税の増加を受けたことによる関係経費の増や、小学校の教科書改訂に伴う消耗品費が増加したことによるものである。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平成３０年度より窓口業務等の民間委託を実施しているが、今後も、日南市行政経営プラン２０２５に基づくニーズに合った職員数の適正化を進め、コスト低減を図っていく。</a:t>
          </a:r>
          <a:endParaRPr kumimoji="1" lang="ja-JP" altLang="en-US" sz="1300">
            <a:latin typeface="ＭＳ Ｐゴシック"/>
            <a:ea typeface="ＭＳ Ｐゴシック"/>
          </a:endParaRPr>
        </a:p>
      </xdr:txBody>
    </xdr:sp>
    <xdr:clientData/>
  </xdr:twoCellAnchor>
  <xdr:oneCellAnchor>
    <xdr:from>
      <xdr:col>3</xdr:col>
      <xdr:colOff>95250</xdr:colOff>
      <xdr:row>77</xdr:row>
      <xdr:rowOff>6350</xdr:rowOff>
    </xdr:from>
    <xdr:ext cx="349885" cy="219710"/>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65405</xdr:rowOff>
    </xdr:from>
    <xdr:ext cx="762000" cy="25336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336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84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336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22225</xdr:rowOff>
    </xdr:from>
    <xdr:to>
      <xdr:col>23</xdr:col>
      <xdr:colOff>133350</xdr:colOff>
      <xdr:row>89</xdr:row>
      <xdr:rowOff>10160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675"/>
          <a:ext cx="0" cy="135953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153670</xdr:rowOff>
    </xdr:from>
    <xdr:ext cx="762000" cy="259080"/>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321,360</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10160</xdr:rowOff>
    </xdr:from>
    <xdr:to>
      <xdr:col>24</xdr:col>
      <xdr:colOff>12700</xdr:colOff>
      <xdr:row>89</xdr:row>
      <xdr:rowOff>10160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2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109220</xdr:rowOff>
    </xdr:from>
    <xdr:ext cx="762000" cy="25336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37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124,118</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22225</xdr:rowOff>
    </xdr:from>
    <xdr:to>
      <xdr:col>24</xdr:col>
      <xdr:colOff>12700</xdr:colOff>
      <xdr:row>81</xdr:row>
      <xdr:rowOff>22225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6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136525</xdr:rowOff>
    </xdr:from>
    <xdr:to>
      <xdr:col>23</xdr:col>
      <xdr:colOff>133350</xdr:colOff>
      <xdr:row>85</xdr:row>
      <xdr:rowOff>102870</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538325"/>
          <a:ext cx="838200" cy="137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98425</xdr:rowOff>
    </xdr:from>
    <xdr:ext cx="762000" cy="25336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2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189,907</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83</xdr:row>
      <xdr:rowOff>81915</xdr:rowOff>
    </xdr:from>
    <xdr:to>
      <xdr:col>23</xdr:col>
      <xdr:colOff>184150</xdr:colOff>
      <xdr:row>84</xdr:row>
      <xdr:rowOff>12065</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105410</xdr:rowOff>
    </xdr:from>
    <xdr:to>
      <xdr:col>19</xdr:col>
      <xdr:colOff>133350</xdr:colOff>
      <xdr:row>84</xdr:row>
      <xdr:rowOff>136525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507210"/>
          <a:ext cx="889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635</xdr:rowOff>
    </xdr:from>
    <xdr:to>
      <xdr:col>19</xdr:col>
      <xdr:colOff>184150</xdr:colOff>
      <xdr:row>83</xdr:row>
      <xdr:rowOff>102235</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112395</xdr:rowOff>
    </xdr:from>
    <xdr:ext cx="736600" cy="25336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998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178,145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84</xdr:row>
      <xdr:rowOff>63500</xdr:rowOff>
    </xdr:from>
    <xdr:to>
      <xdr:col>15</xdr:col>
      <xdr:colOff>82550</xdr:colOff>
      <xdr:row>84</xdr:row>
      <xdr:rowOff>105410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465300"/>
          <a:ext cx="889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159385</xdr:rowOff>
    </xdr:from>
    <xdr:to>
      <xdr:col>15</xdr:col>
      <xdr:colOff>133350</xdr:colOff>
      <xdr:row>83</xdr:row>
      <xdr:rowOff>89535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99695</xdr:rowOff>
    </xdr:from>
    <xdr:ext cx="762000" cy="25336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1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176,292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190500</xdr:colOff>
      <xdr:row>83</xdr:row>
      <xdr:rowOff>88265</xdr:rowOff>
    </xdr:from>
    <xdr:to>
      <xdr:col>11</xdr:col>
      <xdr:colOff>31750</xdr:colOff>
      <xdr:row>84</xdr:row>
      <xdr:rowOff>63500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18615"/>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125730</xdr:rowOff>
    </xdr:from>
    <xdr:to>
      <xdr:col>11</xdr:col>
      <xdr:colOff>82550</xdr:colOff>
      <xdr:row>83</xdr:row>
      <xdr:rowOff>55880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66040</xdr:rowOff>
    </xdr:from>
    <xdr:ext cx="762000" cy="25336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4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171,422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19050</xdr:rowOff>
    </xdr:from>
    <xdr:to>
      <xdr:col>7</xdr:col>
      <xdr:colOff>31750</xdr:colOff>
      <xdr:row>82</xdr:row>
      <xdr:rowOff>120650</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130810</xdr:rowOff>
    </xdr:from>
    <xdr:ext cx="762000" cy="259080"/>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6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155,949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62000" cy="259080"/>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62000" cy="259080"/>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9080"/>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62000" cy="259080"/>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85</xdr:row>
      <xdr:rowOff>52070</xdr:rowOff>
    </xdr:from>
    <xdr:to>
      <xdr:col>23</xdr:col>
      <xdr:colOff>184150</xdr:colOff>
      <xdr:row>85</xdr:row>
      <xdr:rowOff>153670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24130</xdr:rowOff>
    </xdr:from>
    <xdr:ext cx="762000" cy="259080"/>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597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235,339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84</xdr:row>
      <xdr:rowOff>86360</xdr:rowOff>
    </xdr:from>
    <xdr:to>
      <xdr:col>19</xdr:col>
      <xdr:colOff>184150</xdr:colOff>
      <xdr:row>85</xdr:row>
      <xdr:rowOff>15875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4881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635</xdr:rowOff>
    </xdr:from>
    <xdr:ext cx="736600" cy="259080"/>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5738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215,322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84</xdr:row>
      <xdr:rowOff>54610</xdr:rowOff>
    </xdr:from>
    <xdr:to>
      <xdr:col>15</xdr:col>
      <xdr:colOff>133350</xdr:colOff>
      <xdr:row>84</xdr:row>
      <xdr:rowOff>156210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45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140970</xdr:rowOff>
    </xdr:from>
    <xdr:ext cx="762000" cy="259080"/>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5427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210,853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190500</xdr:colOff>
      <xdr:row>84</xdr:row>
      <xdr:rowOff>12700</xdr:rowOff>
    </xdr:from>
    <xdr:to>
      <xdr:col>11</xdr:col>
      <xdr:colOff>82550</xdr:colOff>
      <xdr:row>84</xdr:row>
      <xdr:rowOff>114300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41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99060</xdr:rowOff>
    </xdr:from>
    <xdr:ext cx="762000" cy="25336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500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204,704</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83</xdr:row>
      <xdr:rowOff>37465</xdr:rowOff>
    </xdr:from>
    <xdr:to>
      <xdr:col>7</xdr:col>
      <xdr:colOff>31750</xdr:colOff>
      <xdr:row>83</xdr:row>
      <xdr:rowOff>139065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26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123825</xdr:rowOff>
    </xdr:from>
    <xdr:ext cx="762000" cy="25336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541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183,499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139700</xdr:rowOff>
    </xdr:from>
    <xdr:ext cx="1653540" cy="3092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5285" cy="35877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77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[99.7]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令和６年度においても、前年度までと同様に、全国市平均値・類似団体内平均値いずれも上回る水準となっている。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人事院勧告を尊重しながらも、適正な給与水準を保つとともに、職務・職責・能力をより重視した給与制度への転換を行い、人件費縮減に努める。</a:t>
          </a:r>
          <a:endParaRPr kumimoji="1" lang="ja-JP" altLang="en-US" sz="1300">
            <a:latin typeface="ＭＳ Ｐゴシック"/>
            <a:ea typeface="ＭＳ Ｐゴシック"/>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62000" cy="259080"/>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90</xdr:row>
      <xdr:rowOff>36195</xdr:rowOff>
    </xdr:from>
    <xdr:to>
      <xdr:col>85</xdr:col>
      <xdr:colOff>95250</xdr:colOff>
      <xdr:row>90</xdr:row>
      <xdr:rowOff>36195</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65405</xdr:rowOff>
    </xdr:from>
    <xdr:ext cx="762000" cy="25336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88</xdr:row>
      <xdr:rowOff>34290</xdr:rowOff>
    </xdr:from>
    <xdr:to>
      <xdr:col>85</xdr:col>
      <xdr:colOff>95250</xdr:colOff>
      <xdr:row>88</xdr:row>
      <xdr:rowOff>34290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63500</xdr:rowOff>
    </xdr:from>
    <xdr:ext cx="762000" cy="25336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86</xdr:row>
      <xdr:rowOff>32385</xdr:rowOff>
    </xdr:from>
    <xdr:to>
      <xdr:col>85</xdr:col>
      <xdr:colOff>95250</xdr:colOff>
      <xdr:row>86</xdr:row>
      <xdr:rowOff>32385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61595</xdr:rowOff>
    </xdr:from>
    <xdr:ext cx="762000"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84</xdr:row>
      <xdr:rowOff>31115</xdr:rowOff>
    </xdr:from>
    <xdr:to>
      <xdr:col>85</xdr:col>
      <xdr:colOff>95250</xdr:colOff>
      <xdr:row>84</xdr:row>
      <xdr:rowOff>31115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60325</xdr:rowOff>
    </xdr:from>
    <xdr:ext cx="762000"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29210</xdr:rowOff>
    </xdr:from>
    <xdr:to>
      <xdr:col>85</xdr:col>
      <xdr:colOff>95250</xdr:colOff>
      <xdr:row>82</xdr:row>
      <xdr:rowOff>29210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58420</xdr:rowOff>
    </xdr:from>
    <xdr:ext cx="762000"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27305</xdr:rowOff>
    </xdr:from>
    <xdr:to>
      <xdr:col>85</xdr:col>
      <xdr:colOff>95250</xdr:colOff>
      <xdr:row>80</xdr:row>
      <xdr:rowOff>27305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56515</xdr:rowOff>
    </xdr:from>
    <xdr:ext cx="762000" cy="2584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62000" cy="25336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112395</xdr:rowOff>
    </xdr:from>
    <xdr:to>
      <xdr:col>81</xdr:col>
      <xdr:colOff>44450</xdr:colOff>
      <xdr:row>88</xdr:row>
      <xdr:rowOff>137795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6945"/>
          <a:ext cx="0" cy="15684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109855</xdr:rowOff>
    </xdr:from>
    <xdr:ext cx="762000" cy="25336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100.6</a:t>
          </a:r>
          <a:endParaRPr kumimoji="1" lang="ja-JP" altLang="en-US" sz="1000" b="1">
            <a:latin typeface="ＭＳ Ｐゴシック"/>
            <a:ea typeface="ＭＳ Ｐゴシック"/>
          </a:endParaRPr>
        </a:p>
      </xdr:txBody>
    </xdr:sp>
    <xdr:clientData/>
  </xdr:oneCellAnchor>
  <xdr:twoCellAnchor>
    <xdr:from>
      <xdr:col>80</xdr:col>
      <xdr:colOff>165100</xdr:colOff>
      <xdr:row>88</xdr:row>
      <xdr:rowOff>137795</xdr:rowOff>
    </xdr:from>
    <xdr:to>
      <xdr:col>81</xdr:col>
      <xdr:colOff>133350</xdr:colOff>
      <xdr:row>88</xdr:row>
      <xdr:rowOff>137795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3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27305</xdr:rowOff>
    </xdr:from>
    <xdr:ext cx="762000" cy="259080"/>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4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80</xdr:col>
      <xdr:colOff>165100</xdr:colOff>
      <xdr:row>79</xdr:row>
      <xdr:rowOff>112395</xdr:rowOff>
    </xdr:from>
    <xdr:to>
      <xdr:col>81</xdr:col>
      <xdr:colOff>133350</xdr:colOff>
      <xdr:row>79</xdr:row>
      <xdr:rowOff>112395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69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120650</xdr:rowOff>
    </xdr:from>
    <xdr:to>
      <xdr:col>81</xdr:col>
      <xdr:colOff>44450</xdr:colOff>
      <xdr:row>87</xdr:row>
      <xdr:rowOff>154940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5036800"/>
          <a:ext cx="8382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100965</xdr:rowOff>
    </xdr:from>
    <xdr:ext cx="762000" cy="25336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76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85</xdr:row>
      <xdr:rowOff>84455</xdr:rowOff>
    </xdr:from>
    <xdr:to>
      <xdr:col>81</xdr:col>
      <xdr:colOff>95250</xdr:colOff>
      <xdr:row>86</xdr:row>
      <xdr:rowOff>14605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120650</xdr:rowOff>
    </xdr:from>
    <xdr:to>
      <xdr:col>77</xdr:col>
      <xdr:colOff>44450</xdr:colOff>
      <xdr:row>87</xdr:row>
      <xdr:rowOff>154940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0368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41910</xdr:rowOff>
    </xdr:from>
    <xdr:ext cx="736600" cy="25336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4371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87</xdr:row>
      <xdr:rowOff>50800</xdr:rowOff>
    </xdr:from>
    <xdr:to>
      <xdr:col>72</xdr:col>
      <xdr:colOff>203200</xdr:colOff>
      <xdr:row>87</xdr:row>
      <xdr:rowOff>154940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966950"/>
          <a:ext cx="8890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118745</xdr:rowOff>
    </xdr:from>
    <xdr:to>
      <xdr:col>73</xdr:col>
      <xdr:colOff>44450</xdr:colOff>
      <xdr:row>86</xdr:row>
      <xdr:rowOff>48895</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59055</xdr:rowOff>
    </xdr:from>
    <xdr:ext cx="762000" cy="259080"/>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608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87</xdr:row>
      <xdr:rowOff>50800</xdr:rowOff>
    </xdr:from>
    <xdr:to>
      <xdr:col>68</xdr:col>
      <xdr:colOff>152400</xdr:colOff>
      <xdr:row>87</xdr:row>
      <xdr:rowOff>50800</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9669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41910</xdr:rowOff>
    </xdr:from>
    <xdr:ext cx="762000" cy="25336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437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85</xdr:row>
      <xdr:rowOff>170815</xdr:rowOff>
    </xdr:from>
    <xdr:to>
      <xdr:col>64</xdr:col>
      <xdr:colOff>152400</xdr:colOff>
      <xdr:row>86</xdr:row>
      <xdr:rowOff>100965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4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111125</xdr:rowOff>
    </xdr:from>
    <xdr:ext cx="762000" cy="25336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129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62000" cy="259080"/>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62000" cy="259080"/>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92</xdr:row>
      <xdr:rowOff>35560</xdr:rowOff>
    </xdr:from>
    <xdr:ext cx="762000" cy="259080"/>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9080"/>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62000" cy="259080"/>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87</xdr:row>
      <xdr:rowOff>103505</xdr:rowOff>
    </xdr:from>
    <xdr:to>
      <xdr:col>81</xdr:col>
      <xdr:colOff>95250</xdr:colOff>
      <xdr:row>88</xdr:row>
      <xdr:rowOff>33655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501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75565</xdr:rowOff>
    </xdr:from>
    <xdr:ext cx="762000" cy="25336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91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87</xdr:row>
      <xdr:rowOff>69215</xdr:rowOff>
    </xdr:from>
    <xdr:to>
      <xdr:col>77</xdr:col>
      <xdr:colOff>95250</xdr:colOff>
      <xdr:row>87</xdr:row>
      <xdr:rowOff>170815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8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155575</xdr:rowOff>
    </xdr:from>
    <xdr:ext cx="736600" cy="25336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7172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99.5</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87</xdr:row>
      <xdr:rowOff>103505</xdr:rowOff>
    </xdr:from>
    <xdr:to>
      <xdr:col>73</xdr:col>
      <xdr:colOff>44450</xdr:colOff>
      <xdr:row>88</xdr:row>
      <xdr:rowOff>33655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1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18415</xdr:rowOff>
    </xdr:from>
    <xdr:ext cx="762000" cy="25336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060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87</xdr:row>
      <xdr:rowOff>0</xdr:rowOff>
    </xdr:from>
    <xdr:to>
      <xdr:col>68</xdr:col>
      <xdr:colOff>203200</xdr:colOff>
      <xdr:row>87</xdr:row>
      <xdr:rowOff>101600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86360</xdr:rowOff>
    </xdr:from>
    <xdr:ext cx="762000" cy="25336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025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87</xdr:row>
      <xdr:rowOff>0</xdr:rowOff>
    </xdr:from>
    <xdr:to>
      <xdr:col>64</xdr:col>
      <xdr:colOff>152400</xdr:colOff>
      <xdr:row>87</xdr:row>
      <xdr:rowOff>101600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86360</xdr:rowOff>
    </xdr:from>
    <xdr:ext cx="762000" cy="25336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025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63140" cy="304800"/>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5285" cy="353060"/>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570"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[9.63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平成３０年度から学校給食調理業務や資源物回収業務、窓口業務の一部を民間委託している。また、第三次日南市定員適正化計画に基づき職員数の削減が図られたことで、職員数は改善した。しかし、人口減少に歯止めがかからないことから、人口千人当たり職員数は、前年度に比べ０．０９人増となっており、依然として類似団体内平均値を上回ってい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今後も「民間にできることは民間に委ねる」という基本原則のもと、行政のスリム化を図りながら適正な定員管理に努める。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139700</xdr:rowOff>
    </xdr:from>
    <xdr:ext cx="349885" cy="22542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62000" cy="25336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169545</xdr:rowOff>
    </xdr:from>
    <xdr:to>
      <xdr:col>85</xdr:col>
      <xdr:colOff>95250</xdr:colOff>
      <xdr:row>67</xdr:row>
      <xdr:rowOff>169545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62000" cy="259080"/>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62000"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166370</xdr:rowOff>
    </xdr:from>
    <xdr:to>
      <xdr:col>85</xdr:col>
      <xdr:colOff>95250</xdr:colOff>
      <xdr:row>63</xdr:row>
      <xdr:rowOff>166370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62000"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62000" cy="2584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62000" cy="25336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62000" cy="25336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10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62000" cy="259080"/>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45720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38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17780</xdr:rowOff>
    </xdr:from>
    <xdr:ext cx="762000" cy="25336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9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16.92</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45720</xdr:rowOff>
    </xdr:from>
    <xdr:to>
      <xdr:col>81</xdr:col>
      <xdr:colOff>133350</xdr:colOff>
      <xdr:row>67</xdr:row>
      <xdr:rowOff>45720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8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114300</xdr:rowOff>
    </xdr:from>
    <xdr:ext cx="762000" cy="259080"/>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4.83</a:t>
          </a:r>
          <a:endParaRPr kumimoji="1" lang="ja-JP" altLang="en-US" sz="1000" b="1">
            <a:latin typeface="ＭＳ Ｐゴシック"/>
            <a:ea typeface="ＭＳ Ｐゴシック"/>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54610</xdr:rowOff>
    </xdr:from>
    <xdr:to>
      <xdr:col>81</xdr:col>
      <xdr:colOff>44450</xdr:colOff>
      <xdr:row>62</xdr:row>
      <xdr:rowOff>65405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84510"/>
          <a:ext cx="8382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119380</xdr:rowOff>
    </xdr:from>
    <xdr:ext cx="762000" cy="259080"/>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063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8.91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61</xdr:row>
      <xdr:rowOff>102870</xdr:rowOff>
    </xdr:from>
    <xdr:to>
      <xdr:col>81</xdr:col>
      <xdr:colOff>95250</xdr:colOff>
      <xdr:row>62</xdr:row>
      <xdr:rowOff>33020</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29210</xdr:rowOff>
    </xdr:from>
    <xdr:to>
      <xdr:col>77</xdr:col>
      <xdr:colOff>44450</xdr:colOff>
      <xdr:row>62</xdr:row>
      <xdr:rowOff>54610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5911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89535</xdr:rowOff>
    </xdr:from>
    <xdr:to>
      <xdr:col>77</xdr:col>
      <xdr:colOff>95250</xdr:colOff>
      <xdr:row>62</xdr:row>
      <xdr:rowOff>19685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29845</xdr:rowOff>
    </xdr:from>
    <xdr:ext cx="736600" cy="25336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1684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8.79</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62</xdr:row>
      <xdr:rowOff>20320</xdr:rowOff>
    </xdr:from>
    <xdr:to>
      <xdr:col>72</xdr:col>
      <xdr:colOff>203200</xdr:colOff>
      <xdr:row>62</xdr:row>
      <xdr:rowOff>29210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502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75565</xdr:rowOff>
    </xdr:from>
    <xdr:to>
      <xdr:col>73</xdr:col>
      <xdr:colOff>44450</xdr:colOff>
      <xdr:row>62</xdr:row>
      <xdr:rowOff>6350</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40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15875</xdr:rowOff>
    </xdr:from>
    <xdr:ext cx="762000" cy="259080"/>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02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8.67</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62</xdr:row>
      <xdr:rowOff>1905</xdr:rowOff>
    </xdr:from>
    <xdr:to>
      <xdr:col>68</xdr:col>
      <xdr:colOff>152400</xdr:colOff>
      <xdr:row>62</xdr:row>
      <xdr:rowOff>20320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3180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65405</xdr:rowOff>
    </xdr:from>
    <xdr:to>
      <xdr:col>68</xdr:col>
      <xdr:colOff>203200</xdr:colOff>
      <xdr:row>61</xdr:row>
      <xdr:rowOff>167005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6350</xdr:rowOff>
    </xdr:from>
    <xdr:ext cx="762000" cy="25336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293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61</xdr:row>
      <xdr:rowOff>21590</xdr:rowOff>
    </xdr:from>
    <xdr:to>
      <xdr:col>64</xdr:col>
      <xdr:colOff>152400</xdr:colOff>
      <xdr:row>61</xdr:row>
      <xdr:rowOff>123190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8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133350</xdr:rowOff>
    </xdr:from>
    <xdr:ext cx="762000" cy="25336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2489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8.20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168910</xdr:rowOff>
    </xdr:from>
    <xdr:ext cx="762000" cy="25336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168910</xdr:rowOff>
    </xdr:from>
    <xdr:ext cx="762000" cy="25336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69</xdr:row>
      <xdr:rowOff>168910</xdr:rowOff>
    </xdr:from>
    <xdr:ext cx="762000" cy="25336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168910</xdr:rowOff>
    </xdr:from>
    <xdr:ext cx="762000" cy="25336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168910</xdr:rowOff>
    </xdr:from>
    <xdr:ext cx="762000" cy="25336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62</xdr:row>
      <xdr:rowOff>14605</xdr:rowOff>
    </xdr:from>
    <xdr:to>
      <xdr:col>81</xdr:col>
      <xdr:colOff>95250</xdr:colOff>
      <xdr:row>62</xdr:row>
      <xdr:rowOff>116205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4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158115</xdr:rowOff>
    </xdr:from>
    <xdr:ext cx="762000" cy="25336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6165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9.63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62</xdr:row>
      <xdr:rowOff>3810</xdr:rowOff>
    </xdr:from>
    <xdr:to>
      <xdr:col>77</xdr:col>
      <xdr:colOff>95250</xdr:colOff>
      <xdr:row>62</xdr:row>
      <xdr:rowOff>105410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33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90170</xdr:rowOff>
    </xdr:from>
    <xdr:ext cx="736600" cy="259080"/>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7200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9.54</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61</xdr:row>
      <xdr:rowOff>149860</xdr:rowOff>
    </xdr:from>
    <xdr:to>
      <xdr:col>73</xdr:col>
      <xdr:colOff>44450</xdr:colOff>
      <xdr:row>62</xdr:row>
      <xdr:rowOff>80010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08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65405</xdr:rowOff>
    </xdr:from>
    <xdr:ext cx="762000" cy="25336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695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9.32</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61</xdr:row>
      <xdr:rowOff>140970</xdr:rowOff>
    </xdr:from>
    <xdr:to>
      <xdr:col>68</xdr:col>
      <xdr:colOff>203200</xdr:colOff>
      <xdr:row>62</xdr:row>
      <xdr:rowOff>71120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55880</xdr:rowOff>
    </xdr:from>
    <xdr:ext cx="762000" cy="25908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685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61</xdr:row>
      <xdr:rowOff>122555</xdr:rowOff>
    </xdr:from>
    <xdr:to>
      <xdr:col>64</xdr:col>
      <xdr:colOff>152400</xdr:colOff>
      <xdr:row>62</xdr:row>
      <xdr:rowOff>52705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37465</xdr:rowOff>
    </xdr:from>
    <xdr:ext cx="762000" cy="259080"/>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6673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9.08</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5915" cy="30861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5285" cy="35877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64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[9.4%]</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臨時財政対策債発行可能額</a:t>
          </a:r>
          <a:r>
            <a:rPr kumimoji="1" lang="ja-JP" altLang="en-US" sz="1100">
              <a:solidFill>
                <a:schemeClr val="dk1"/>
              </a:solidFill>
              <a:effectLst/>
              <a:latin typeface="ＭＳ Ｐゴシック"/>
              <a:ea typeface="ＭＳ Ｐゴシック"/>
              <a:cs typeface="+mn-cs"/>
            </a:rPr>
            <a:t>や密度補正により基準財政需要額に算入された元利償還金及び準元利償還金の</a:t>
          </a:r>
          <a:r>
            <a:rPr kumimoji="1" lang="ja-JP" altLang="ja-JP" sz="1100">
              <a:solidFill>
                <a:schemeClr val="dk1"/>
              </a:solidFill>
              <a:effectLst/>
              <a:latin typeface="ＭＳ Ｐゴシック"/>
              <a:ea typeface="ＭＳ Ｐゴシック"/>
              <a:cs typeface="+mn-cs"/>
            </a:rPr>
            <a:t>減、</a:t>
          </a:r>
          <a:r>
            <a:rPr kumimoji="1" lang="ja-JP" altLang="en-US" sz="1100">
              <a:solidFill>
                <a:schemeClr val="dk1"/>
              </a:solidFill>
              <a:effectLst/>
              <a:latin typeface="ＭＳ Ｐゴシック"/>
              <a:ea typeface="ＭＳ Ｐゴシック"/>
              <a:cs typeface="+mn-cs"/>
            </a:rPr>
            <a:t>普通交付税や事業費補正により基準財政需要額に算入された公債費</a:t>
          </a:r>
          <a:r>
            <a:rPr kumimoji="1" lang="ja-JP" altLang="ja-JP" sz="1100">
              <a:solidFill>
                <a:schemeClr val="dk1"/>
              </a:solidFill>
              <a:effectLst/>
              <a:latin typeface="ＭＳ Ｐゴシック"/>
              <a:ea typeface="ＭＳ Ｐゴシック"/>
              <a:cs typeface="+mn-cs"/>
            </a:rPr>
            <a:t>の増により、前年度に比べ０．３ポイントの減となったものの、依然として類似団体内平均値を上回っている。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今後は、地方債発行額を元金償還額以下に抑制するとともに、事業見直しや交付税措置のある有利な地方債借入を行うことにより、実質公債比率の改善に努める。</a:t>
          </a:r>
          <a:endParaRPr lang="ja-JP" altLang="ja-JP" sz="11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dr:col>61</xdr:col>
      <xdr:colOff>6350</xdr:colOff>
      <xdr:row>32</xdr:row>
      <xdr:rowOff>101600</xdr:rowOff>
    </xdr:from>
    <xdr:ext cx="298450" cy="224790"/>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62000" cy="259080"/>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74930</xdr:rowOff>
    </xdr:from>
    <xdr:to>
      <xdr:col>85</xdr:col>
      <xdr:colOff>95250</xdr:colOff>
      <xdr:row>45</xdr:row>
      <xdr:rowOff>74930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9018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62000" cy="259080"/>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62000" cy="25336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7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62000" cy="25336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97790</xdr:rowOff>
    </xdr:from>
    <xdr:ext cx="762000" cy="25336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1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62000"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2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149860</xdr:rowOff>
    </xdr:from>
    <xdr:ext cx="762000" cy="259080"/>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33655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45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6350</xdr:rowOff>
    </xdr:from>
    <xdr:ext cx="762000" cy="25336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6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14.7</a:t>
          </a:r>
          <a:endParaRPr kumimoji="1" lang="ja-JP" altLang="en-US" sz="1000" b="1">
            <a:latin typeface="ＭＳ Ｐゴシック"/>
            <a:ea typeface="ＭＳ Ｐゴシック"/>
          </a:endParaRPr>
        </a:p>
      </xdr:txBody>
    </xdr:sp>
    <xdr:clientData/>
  </xdr:oneCellAnchor>
  <xdr:twoCellAnchor>
    <xdr:from>
      <xdr:col>80</xdr:col>
      <xdr:colOff>165100</xdr:colOff>
      <xdr:row>45</xdr:row>
      <xdr:rowOff>33655</xdr:rowOff>
    </xdr:from>
    <xdr:to>
      <xdr:col>81</xdr:col>
      <xdr:colOff>133350</xdr:colOff>
      <xdr:row>45</xdr:row>
      <xdr:rowOff>33655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89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54610</xdr:rowOff>
    </xdr:from>
    <xdr:ext cx="762000" cy="25336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8890</xdr:rowOff>
    </xdr:from>
    <xdr:to>
      <xdr:col>81</xdr:col>
      <xdr:colOff>44450</xdr:colOff>
      <xdr:row>41</xdr:row>
      <xdr:rowOff>49530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038340"/>
          <a:ext cx="8382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39370</xdr:rowOff>
    </xdr:from>
    <xdr:ext cx="762000" cy="259080"/>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259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8.6</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40</xdr:row>
      <xdr:rowOff>22860</xdr:rowOff>
    </xdr:from>
    <xdr:to>
      <xdr:col>81</xdr:col>
      <xdr:colOff>95250</xdr:colOff>
      <xdr:row>40</xdr:row>
      <xdr:rowOff>124460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36195</xdr:rowOff>
    </xdr:from>
    <xdr:to>
      <xdr:col>77</xdr:col>
      <xdr:colOff>44450</xdr:colOff>
      <xdr:row>41</xdr:row>
      <xdr:rowOff>49530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065645"/>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153670</xdr:rowOff>
    </xdr:from>
    <xdr:to>
      <xdr:col>77</xdr:col>
      <xdr:colOff>95250</xdr:colOff>
      <xdr:row>40</xdr:row>
      <xdr:rowOff>83820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93980</xdr:rowOff>
    </xdr:from>
    <xdr:ext cx="736600" cy="259080"/>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090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8.3</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167005</xdr:rowOff>
    </xdr:from>
    <xdr:to>
      <xdr:col>72</xdr:col>
      <xdr:colOff>203200</xdr:colOff>
      <xdr:row>41</xdr:row>
      <xdr:rowOff>36195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2500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113665</xdr:rowOff>
    </xdr:from>
    <xdr:to>
      <xdr:col>73</xdr:col>
      <xdr:colOff>44450</xdr:colOff>
      <xdr:row>40</xdr:row>
      <xdr:rowOff>43815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53975</xdr:rowOff>
    </xdr:from>
    <xdr:ext cx="762000" cy="25336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153670</xdr:rowOff>
    </xdr:from>
    <xdr:to>
      <xdr:col>68</xdr:col>
      <xdr:colOff>152400</xdr:colOff>
      <xdr:row>40</xdr:row>
      <xdr:rowOff>167005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01167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113665</xdr:rowOff>
    </xdr:from>
    <xdr:to>
      <xdr:col>68</xdr:col>
      <xdr:colOff>203200</xdr:colOff>
      <xdr:row>40</xdr:row>
      <xdr:rowOff>43815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53975</xdr:rowOff>
    </xdr:from>
    <xdr:ext cx="762000" cy="25336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46355</xdr:rowOff>
    </xdr:from>
    <xdr:to>
      <xdr:col>64</xdr:col>
      <xdr:colOff>152400</xdr:colOff>
      <xdr:row>39</xdr:row>
      <xdr:rowOff>147955</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158115</xdr:rowOff>
    </xdr:from>
    <xdr:ext cx="762000" cy="25336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7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62000"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47</xdr:row>
      <xdr:rowOff>130810</xdr:rowOff>
    </xdr:from>
    <xdr:ext cx="762000"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40</xdr:row>
      <xdr:rowOff>129540</xdr:rowOff>
    </xdr:from>
    <xdr:to>
      <xdr:col>81</xdr:col>
      <xdr:colOff>95250</xdr:colOff>
      <xdr:row>41</xdr:row>
      <xdr:rowOff>59690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8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101600</xdr:rowOff>
    </xdr:from>
    <xdr:ext cx="762000" cy="259080"/>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959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9.4</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40</xdr:row>
      <xdr:rowOff>170180</xdr:rowOff>
    </xdr:from>
    <xdr:to>
      <xdr:col>77</xdr:col>
      <xdr:colOff>95250</xdr:colOff>
      <xdr:row>41</xdr:row>
      <xdr:rowOff>100330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85090</xdr:rowOff>
    </xdr:from>
    <xdr:ext cx="736600" cy="259080"/>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145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156845</xdr:rowOff>
    </xdr:from>
    <xdr:to>
      <xdr:col>73</xdr:col>
      <xdr:colOff>44450</xdr:colOff>
      <xdr:row>41</xdr:row>
      <xdr:rowOff>86995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1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71755</xdr:rowOff>
    </xdr:from>
    <xdr:ext cx="762000" cy="259080"/>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012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116205</xdr:rowOff>
    </xdr:from>
    <xdr:to>
      <xdr:col>68</xdr:col>
      <xdr:colOff>203200</xdr:colOff>
      <xdr:row>41</xdr:row>
      <xdr:rowOff>46355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74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31115</xdr:rowOff>
    </xdr:from>
    <xdr:ext cx="762000" cy="25336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605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40</xdr:row>
      <xdr:rowOff>102870</xdr:rowOff>
    </xdr:from>
    <xdr:to>
      <xdr:col>64</xdr:col>
      <xdr:colOff>152400</xdr:colOff>
      <xdr:row>41</xdr:row>
      <xdr:rowOff>33020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60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17780</xdr:rowOff>
    </xdr:from>
    <xdr:ext cx="762000" cy="25336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472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8910" cy="3092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5285" cy="35877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55" y="154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[51.9%]</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充当可能基金や充当可能財源等、標準財政規模の増により、５．８ポイントの減となった。</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依然として類似団体内平均値を大きく上回っているため、今後も、財政調整基金等の充当可能な基金の積立てや地方債発行の抑制、事業実施の適正化を図り、財政の健全化に努める。</a:t>
          </a:r>
          <a:endParaRPr kumimoji="1" lang="ja-JP" altLang="en-US" sz="1300">
            <a:latin typeface="ＭＳ Ｐゴシック"/>
            <a:ea typeface="ＭＳ Ｐゴシック"/>
          </a:endParaRPr>
        </a:p>
      </xdr:txBody>
    </xdr:sp>
    <xdr:clientData/>
  </xdr:twoCellAnchor>
  <xdr:oneCellAnchor>
    <xdr:from>
      <xdr:col>61</xdr:col>
      <xdr:colOff>6350</xdr:colOff>
      <xdr:row>10</xdr:row>
      <xdr:rowOff>63500</xdr:rowOff>
    </xdr:from>
    <xdr:ext cx="298450" cy="219710"/>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62000" cy="259080"/>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93345</xdr:rowOff>
    </xdr:from>
    <xdr:to>
      <xdr:col>85</xdr:col>
      <xdr:colOff>95250</xdr:colOff>
      <xdr:row>23</xdr:row>
      <xdr:rowOff>93345</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122555</xdr:rowOff>
    </xdr:from>
    <xdr:ext cx="762000" cy="25336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21</xdr:row>
      <xdr:rowOff>91440</xdr:rowOff>
    </xdr:from>
    <xdr:to>
      <xdr:col>85</xdr:col>
      <xdr:colOff>95250</xdr:colOff>
      <xdr:row>21</xdr:row>
      <xdr:rowOff>91440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120650</xdr:rowOff>
    </xdr:from>
    <xdr:ext cx="762000" cy="25336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19</xdr:row>
      <xdr:rowOff>89535</xdr:rowOff>
    </xdr:from>
    <xdr:to>
      <xdr:col>85</xdr:col>
      <xdr:colOff>95250</xdr:colOff>
      <xdr:row>19</xdr:row>
      <xdr:rowOff>89535</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118745</xdr:rowOff>
    </xdr:from>
    <xdr:ext cx="762000" cy="259080"/>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17</xdr:row>
      <xdr:rowOff>88265</xdr:rowOff>
    </xdr:from>
    <xdr:to>
      <xdr:col>85</xdr:col>
      <xdr:colOff>95250</xdr:colOff>
      <xdr:row>17</xdr:row>
      <xdr:rowOff>88265</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117475</xdr:rowOff>
    </xdr:from>
    <xdr:ext cx="762000" cy="259080"/>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15</xdr:row>
      <xdr:rowOff>86360</xdr:rowOff>
    </xdr:from>
    <xdr:to>
      <xdr:col>85</xdr:col>
      <xdr:colOff>95250</xdr:colOff>
      <xdr:row>15</xdr:row>
      <xdr:rowOff>86360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115570</xdr:rowOff>
    </xdr:from>
    <xdr:ext cx="762000" cy="259080"/>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84455</xdr:rowOff>
    </xdr:from>
    <xdr:to>
      <xdr:col>85</xdr:col>
      <xdr:colOff>95250</xdr:colOff>
      <xdr:row>13</xdr:row>
      <xdr:rowOff>84455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113665</xdr:rowOff>
    </xdr:from>
    <xdr:ext cx="762000" cy="2584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84455</xdr:rowOff>
    </xdr:from>
    <xdr:to>
      <xdr:col>81</xdr:col>
      <xdr:colOff>44450</xdr:colOff>
      <xdr:row>22</xdr:row>
      <xdr:rowOff>165100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305"/>
          <a:ext cx="0" cy="162369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137160</xdr:rowOff>
    </xdr:from>
    <xdr:ext cx="762000" cy="259080"/>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9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141.3</a:t>
          </a:r>
          <a:endParaRPr kumimoji="1" lang="ja-JP" altLang="en-US" sz="1000" b="1">
            <a:latin typeface="ＭＳ Ｐゴシック"/>
            <a:ea typeface="ＭＳ Ｐゴシック"/>
          </a:endParaRPr>
        </a:p>
      </xdr:txBody>
    </xdr:sp>
    <xdr:clientData/>
  </xdr:oneCellAnchor>
  <xdr:twoCellAnchor>
    <xdr:from>
      <xdr:col>80</xdr:col>
      <xdr:colOff>165100</xdr:colOff>
      <xdr:row>22</xdr:row>
      <xdr:rowOff>165100</xdr:rowOff>
    </xdr:from>
    <xdr:to>
      <xdr:col>81</xdr:col>
      <xdr:colOff>133350</xdr:colOff>
      <xdr:row>22</xdr:row>
      <xdr:rowOff>165100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7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170815</xdr:rowOff>
    </xdr:from>
    <xdr:ext cx="762000" cy="2584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84455</xdr:rowOff>
    </xdr:from>
    <xdr:to>
      <xdr:col>81</xdr:col>
      <xdr:colOff>133350</xdr:colOff>
      <xdr:row>13</xdr:row>
      <xdr:rowOff>84455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166370</xdr:rowOff>
    </xdr:from>
    <xdr:to>
      <xdr:col>81</xdr:col>
      <xdr:colOff>44450</xdr:colOff>
      <xdr:row>17</xdr:row>
      <xdr:rowOff>61595</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6179800" y="2909570"/>
          <a:ext cx="8382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162560</xdr:rowOff>
    </xdr:from>
    <xdr:ext cx="762000" cy="259080"/>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199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203200</xdr:colOff>
      <xdr:row>13</xdr:row>
      <xdr:rowOff>146050</xdr:rowOff>
    </xdr:from>
    <xdr:to>
      <xdr:col>81</xdr:col>
      <xdr:colOff>95250</xdr:colOff>
      <xdr:row>14</xdr:row>
      <xdr:rowOff>76200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61595</xdr:rowOff>
    </xdr:from>
    <xdr:to>
      <xdr:col>77</xdr:col>
      <xdr:colOff>44450</xdr:colOff>
      <xdr:row>17</xdr:row>
      <xdr:rowOff>107315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5290800" y="2976245"/>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38100</xdr:rowOff>
    </xdr:from>
    <xdr:to>
      <xdr:col>77</xdr:col>
      <xdr:colOff>95250</xdr:colOff>
      <xdr:row>13</xdr:row>
      <xdr:rowOff>139700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149860</xdr:rowOff>
    </xdr:from>
    <xdr:ext cx="736600" cy="259080"/>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17</xdr:row>
      <xdr:rowOff>10160</xdr:rowOff>
    </xdr:from>
    <xdr:to>
      <xdr:col>72</xdr:col>
      <xdr:colOff>203200</xdr:colOff>
      <xdr:row>17</xdr:row>
      <xdr:rowOff>107315</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2924810"/>
          <a:ext cx="889000" cy="97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79375</xdr:rowOff>
    </xdr:from>
    <xdr:to>
      <xdr:col>73</xdr:col>
      <xdr:colOff>44450</xdr:colOff>
      <xdr:row>14</xdr:row>
      <xdr:rowOff>9525</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19685</xdr:rowOff>
    </xdr:from>
    <xdr:ext cx="762000" cy="25336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0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17</xdr:row>
      <xdr:rowOff>10160</xdr:rowOff>
    </xdr:from>
    <xdr:to>
      <xdr:col>68</xdr:col>
      <xdr:colOff>152400</xdr:colOff>
      <xdr:row>18</xdr:row>
      <xdr:rowOff>33655</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924810"/>
          <a:ext cx="889000" cy="194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80645</xdr:rowOff>
    </xdr:from>
    <xdr:to>
      <xdr:col>68</xdr:col>
      <xdr:colOff>203200</xdr:colOff>
      <xdr:row>15</xdr:row>
      <xdr:rowOff>10795</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20955</xdr:rowOff>
    </xdr:from>
    <xdr:ext cx="762000" cy="25336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498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15</xdr:row>
      <xdr:rowOff>10160</xdr:rowOff>
    </xdr:from>
    <xdr:to>
      <xdr:col>64</xdr:col>
      <xdr:colOff>152400</xdr:colOff>
      <xdr:row>15</xdr:row>
      <xdr:rowOff>111760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121920</xdr:rowOff>
    </xdr:from>
    <xdr:ext cx="762000" cy="25336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507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27.8</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62000" cy="259080"/>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62000" cy="259080"/>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196850</xdr:colOff>
      <xdr:row>25</xdr:row>
      <xdr:rowOff>92710</xdr:rowOff>
    </xdr:from>
    <xdr:ext cx="762000" cy="259080"/>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9080"/>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62000" cy="259080"/>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203200</xdr:colOff>
      <xdr:row>16</xdr:row>
      <xdr:rowOff>115570</xdr:rowOff>
    </xdr:from>
    <xdr:to>
      <xdr:col>81</xdr:col>
      <xdr:colOff>95250</xdr:colOff>
      <xdr:row>17</xdr:row>
      <xdr:rowOff>45720</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85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87630</xdr:rowOff>
    </xdr:from>
    <xdr:ext cx="762000" cy="25336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8308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51.9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203200</xdr:colOff>
      <xdr:row>17</xdr:row>
      <xdr:rowOff>10795</xdr:rowOff>
    </xdr:from>
    <xdr:to>
      <xdr:col>77</xdr:col>
      <xdr:colOff>95250</xdr:colOff>
      <xdr:row>17</xdr:row>
      <xdr:rowOff>112395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925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97790</xdr:rowOff>
    </xdr:from>
    <xdr:ext cx="736600" cy="25336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01244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57.7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17</xdr:row>
      <xdr:rowOff>56515</xdr:rowOff>
    </xdr:from>
    <xdr:to>
      <xdr:col>73</xdr:col>
      <xdr:colOff>44450</xdr:colOff>
      <xdr:row>17</xdr:row>
      <xdr:rowOff>158115</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97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143510</xdr:rowOff>
    </xdr:from>
    <xdr:ext cx="762000" cy="25336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0581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16</xdr:row>
      <xdr:rowOff>130810</xdr:rowOff>
    </xdr:from>
    <xdr:to>
      <xdr:col>68</xdr:col>
      <xdr:colOff>203200</xdr:colOff>
      <xdr:row>17</xdr:row>
      <xdr:rowOff>60960</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87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45720</xdr:rowOff>
    </xdr:from>
    <xdr:ext cx="762000" cy="259080"/>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960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17</xdr:row>
      <xdr:rowOff>154940</xdr:rowOff>
    </xdr:from>
    <xdr:to>
      <xdr:col>64</xdr:col>
      <xdr:colOff>152400</xdr:colOff>
      <xdr:row>18</xdr:row>
      <xdr:rowOff>84455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069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69215</xdr:rowOff>
    </xdr:from>
    <xdr:ext cx="762000" cy="259080"/>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155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宮崎県日南市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48,198
47,585
535.49
37,352,776
36,466,805
439,893
15,851,357
28,570,242</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9.4
51.9</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0635" cy="25336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0755" cy="25336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0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579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79070" cy="259080"/>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25.1</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aseline="0">
              <a:solidFill>
                <a:schemeClr val="dk1"/>
              </a:solidFill>
              <a:effectLst/>
              <a:latin typeface="ＭＳ Ｐゴシック"/>
              <a:ea typeface="ＭＳ Ｐゴシック"/>
              <a:cs typeface="+mn-cs"/>
            </a:rPr>
            <a:t>　人件費に係る経常収支比率は２５．０％で前年度に比べて</a:t>
          </a:r>
          <a:r>
            <a:rPr kumimoji="1" lang="ja-JP" altLang="en-US" sz="1100" baseline="0">
              <a:solidFill>
                <a:schemeClr val="dk1"/>
              </a:solidFill>
              <a:effectLst/>
              <a:latin typeface="ＭＳ Ｐゴシック"/>
              <a:ea typeface="ＭＳ Ｐゴシック"/>
              <a:cs typeface="+mn-cs"/>
            </a:rPr>
            <a:t>１</a:t>
          </a:r>
          <a:r>
            <a:rPr kumimoji="1" lang="ja-JP" altLang="ja-JP" sz="1100" baseline="0">
              <a:solidFill>
                <a:schemeClr val="dk1"/>
              </a:solidFill>
              <a:effectLst/>
              <a:latin typeface="ＭＳ Ｐゴシック"/>
              <a:ea typeface="ＭＳ Ｐゴシック"/>
              <a:cs typeface="+mn-cs"/>
            </a:rPr>
            <a:t>．６ポイント増加している。</a:t>
          </a:r>
          <a:endParaRPr lang="ja-JP" altLang="ja-JP" sz="1100">
            <a:effectLst/>
            <a:latin typeface="ＭＳ Ｐゴシック"/>
            <a:ea typeface="ＭＳ Ｐゴシック"/>
          </a:endParaRPr>
        </a:p>
        <a:p>
          <a:r>
            <a:rPr kumimoji="1" lang="ja-JP" altLang="ja-JP" sz="1100" baseline="0">
              <a:solidFill>
                <a:schemeClr val="dk1"/>
              </a:solidFill>
              <a:effectLst/>
              <a:latin typeface="ＭＳ Ｐゴシック"/>
              <a:ea typeface="ＭＳ Ｐゴシック"/>
              <a:cs typeface="+mn-cs"/>
            </a:rPr>
            <a:t>　増加の要因としては、前年度に比べ</a:t>
          </a:r>
          <a:r>
            <a:rPr kumimoji="1" lang="ja-JP" altLang="en-US" sz="1100" baseline="0">
              <a:solidFill>
                <a:schemeClr val="dk1"/>
              </a:solidFill>
              <a:effectLst/>
              <a:latin typeface="ＭＳ Ｐゴシック"/>
              <a:ea typeface="ＭＳ Ｐゴシック"/>
              <a:cs typeface="+mn-cs"/>
            </a:rPr>
            <a:t>、人事院勧告に伴い給与費が増加した</a:t>
          </a:r>
          <a:r>
            <a:rPr kumimoji="1" lang="ja-JP" altLang="ja-JP" sz="1100" baseline="0">
              <a:solidFill>
                <a:schemeClr val="dk1"/>
              </a:solidFill>
              <a:effectLst/>
              <a:latin typeface="ＭＳ Ｐゴシック"/>
              <a:ea typeface="ＭＳ Ｐゴシック"/>
              <a:cs typeface="+mn-cs"/>
            </a:rPr>
            <a:t>ことが挙げられる。</a:t>
          </a:r>
          <a:r>
            <a:rPr kumimoji="1" lang="ja-JP" altLang="en-US" sz="1100" baseline="0">
              <a:solidFill>
                <a:schemeClr val="dk1"/>
              </a:solidFill>
              <a:effectLst/>
              <a:latin typeface="ＭＳ Ｐゴシック"/>
              <a:ea typeface="ＭＳ Ｐゴシック"/>
              <a:cs typeface="+mn-cs"/>
            </a:rPr>
            <a:t>類似団体内平均値においては下回ってはいるものの、</a:t>
          </a:r>
          <a:r>
            <a:rPr kumimoji="1" lang="ja-JP" altLang="ja-JP" sz="1100" baseline="0">
              <a:solidFill>
                <a:schemeClr val="dk1"/>
              </a:solidFill>
              <a:effectLst/>
              <a:latin typeface="ＭＳ Ｐゴシック"/>
              <a:ea typeface="ＭＳ Ｐゴシック"/>
              <a:cs typeface="+mn-cs"/>
            </a:rPr>
            <a:t>人口千人当たりの職員数は類似団体内平均値より０．</a:t>
          </a:r>
          <a:r>
            <a:rPr kumimoji="1" lang="ja-JP" altLang="en-US" sz="1100" baseline="0">
              <a:solidFill>
                <a:schemeClr val="dk1"/>
              </a:solidFill>
              <a:effectLst/>
              <a:latin typeface="ＭＳ Ｐゴシック"/>
              <a:ea typeface="ＭＳ Ｐゴシック"/>
              <a:cs typeface="+mn-cs"/>
            </a:rPr>
            <a:t>７２</a:t>
          </a:r>
          <a:r>
            <a:rPr kumimoji="1" lang="ja-JP" altLang="ja-JP" sz="1100" baseline="0">
              <a:solidFill>
                <a:schemeClr val="dk1"/>
              </a:solidFill>
              <a:effectLst/>
              <a:latin typeface="ＭＳ Ｐゴシック"/>
              <a:ea typeface="ＭＳ Ｐゴシック"/>
              <a:cs typeface="+mn-cs"/>
            </a:rPr>
            <a:t>人多い状況であるため、</a:t>
          </a:r>
          <a:r>
            <a:rPr kumimoji="1" lang="ja-JP" altLang="en-US" sz="1100" baseline="0">
              <a:solidFill>
                <a:schemeClr val="dk1"/>
              </a:solidFill>
              <a:effectLst/>
              <a:latin typeface="ＭＳ Ｐゴシック"/>
              <a:ea typeface="ＭＳ Ｐゴシック"/>
              <a:cs typeface="+mn-cs"/>
            </a:rPr>
            <a:t>引き続き</a:t>
          </a:r>
          <a:r>
            <a:rPr kumimoji="1" lang="ja-JP" altLang="ja-JP" sz="1100" baseline="0">
              <a:solidFill>
                <a:schemeClr val="dk1"/>
              </a:solidFill>
              <a:effectLst/>
              <a:latin typeface="ＭＳ Ｐゴシック"/>
              <a:ea typeface="ＭＳ Ｐゴシック"/>
              <a:cs typeface="+mn-cs"/>
            </a:rPr>
            <a:t>行政のスリム化を図りながら適切な定員管理に努め、人件費の削減を行う。</a:t>
          </a:r>
          <a:endParaRPr kumimoji="1" lang="ja-JP" altLang="en-US" sz="1300">
            <a:latin typeface="ＭＳ Ｐゴシック"/>
            <a:ea typeface="ＭＳ Ｐゴシック"/>
          </a:endParaRPr>
        </a:p>
      </xdr:txBody>
    </xdr:sp>
    <xdr:clientData/>
  </xdr:twoCellAnchor>
  <xdr:oneCellAnchor>
    <xdr:from>
      <xdr:col>3</xdr:col>
      <xdr:colOff>123825</xdr:colOff>
      <xdr:row>29</xdr:row>
      <xdr:rowOff>107950</xdr:rowOff>
    </xdr:from>
    <xdr:ext cx="292735" cy="225425"/>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2285" cy="25336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2285"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2285"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2285" cy="25336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2285"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2285"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2285" cy="25336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76200</xdr:rowOff>
    </xdr:from>
    <xdr:ext cx="762000" cy="25336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32.2</a:t>
          </a:r>
          <a:endParaRPr kumimoji="1" lang="ja-JP" altLang="en-US" sz="1000" b="1">
            <a:latin typeface="ＭＳ Ｐゴシック"/>
            <a:ea typeface="ＭＳ Ｐゴシック"/>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68580</xdr:rowOff>
    </xdr:from>
    <xdr:ext cx="762000" cy="25908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17.1</a:t>
          </a:r>
          <a:endParaRPr kumimoji="1" lang="ja-JP" altLang="en-US" sz="1000" b="1">
            <a:latin typeface="ＭＳ Ｐゴシック"/>
            <a:ea typeface="ＭＳ Ｐゴシック"/>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119380</xdr:rowOff>
    </xdr:from>
    <xdr:to>
      <xdr:col>24</xdr:col>
      <xdr:colOff>25400</xdr:colOff>
      <xdr:row>37</xdr:row>
      <xdr:rowOff>69850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91580"/>
          <a:ext cx="838200"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6350</xdr:rowOff>
    </xdr:from>
    <xdr:ext cx="762000" cy="25336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0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119380</xdr:rowOff>
    </xdr:from>
    <xdr:to>
      <xdr:col>19</xdr:col>
      <xdr:colOff>187325</xdr:colOff>
      <xdr:row>37</xdr:row>
      <xdr:rowOff>92710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91580"/>
          <a:ext cx="8890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21590</xdr:rowOff>
    </xdr:from>
    <xdr:ext cx="730885" cy="259080"/>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524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37</xdr:row>
      <xdr:rowOff>92710</xdr:rowOff>
    </xdr:from>
    <xdr:to>
      <xdr:col>15</xdr:col>
      <xdr:colOff>98425</xdr:colOff>
      <xdr:row>37</xdr:row>
      <xdr:rowOff>92710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3636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54610</xdr:rowOff>
    </xdr:from>
    <xdr:ext cx="762000" cy="25336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37</xdr:row>
      <xdr:rowOff>54610</xdr:rowOff>
    </xdr:from>
    <xdr:to>
      <xdr:col>11</xdr:col>
      <xdr:colOff>9525</xdr:colOff>
      <xdr:row>37</xdr:row>
      <xdr:rowOff>92710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39826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1270</xdr:rowOff>
    </xdr:from>
    <xdr:ext cx="75628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0202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113030</xdr:rowOff>
    </xdr:from>
    <xdr:ext cx="756285" cy="25908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566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62000" cy="259080"/>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62000" cy="259080"/>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6285" cy="259080"/>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44</xdr:row>
      <xdr:rowOff>10160</xdr:rowOff>
    </xdr:from>
    <xdr:ext cx="762000" cy="259080"/>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62000" cy="259080"/>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35560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20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36</xdr:row>
      <xdr:rowOff>68580</xdr:rowOff>
    </xdr:from>
    <xdr:to>
      <xdr:col>20</xdr:col>
      <xdr:colOff>38100</xdr:colOff>
      <xdr:row>36</xdr:row>
      <xdr:rowOff>170180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8890</xdr:rowOff>
    </xdr:from>
    <xdr:ext cx="730885" cy="25336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0964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37</xdr:row>
      <xdr:rowOff>41910</xdr:rowOff>
    </xdr:from>
    <xdr:to>
      <xdr:col>15</xdr:col>
      <xdr:colOff>149225</xdr:colOff>
      <xdr:row>37</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128270</xdr:rowOff>
    </xdr:from>
    <xdr:ext cx="762000"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71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37</xdr:row>
      <xdr:rowOff>41910</xdr:rowOff>
    </xdr:from>
    <xdr:to>
      <xdr:col>11</xdr:col>
      <xdr:colOff>60325</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128270</xdr:rowOff>
    </xdr:from>
    <xdr:ext cx="75628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192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34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115570</xdr:rowOff>
    </xdr:from>
    <xdr:ext cx="756285" cy="259080"/>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11632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24.8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物件費に係る経常収支比率は、小学校の教科書改訂に伴う消耗品費の増や子宮頸がんワクチンの委託単価の増などにより前年度に比べ１．２ポイントの増となっており、類似団体内平均値より高い水準であ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今後も令和元年度に策定した公共施設の個別計画に基づき、施設の整理・統合等による施設維持管理費の縮減に努める。</a:t>
          </a:r>
          <a:endParaRPr kumimoji="1" lang="ja-JP" altLang="en-US" sz="1300">
            <a:latin typeface="ＭＳ Ｐゴシック"/>
            <a:ea typeface="ＭＳ Ｐゴシック"/>
          </a:endParaRPr>
        </a:p>
      </xdr:txBody>
    </xdr:sp>
    <xdr:clientData/>
  </xdr:twoCellAnchor>
  <xdr:oneCellAnchor>
    <xdr:from>
      <xdr:col>62</xdr:col>
      <xdr:colOff>6350</xdr:colOff>
      <xdr:row>9</xdr:row>
      <xdr:rowOff>107950</xdr:rowOff>
    </xdr:from>
    <xdr:ext cx="292735" cy="22542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2285" cy="25336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228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228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2285" cy="25336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228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2285"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2285" cy="25336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67310</xdr:rowOff>
    </xdr:from>
    <xdr:ext cx="76200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20.6</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105410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a:t>
          </a:r>
          <a:endParaRPr kumimoji="1" lang="ja-JP" altLang="en-US" sz="1000" b="1">
            <a:latin typeface="ＭＳ Ｐゴシック"/>
            <a:ea typeface="ＭＳ Ｐゴシック"/>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57150</xdr:rowOff>
    </xdr:from>
    <xdr:to>
      <xdr:col>82</xdr:col>
      <xdr:colOff>107950</xdr:colOff>
      <xdr:row>18</xdr:row>
      <xdr:rowOff>38100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71800"/>
          <a:ext cx="8382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35560</xdr:rowOff>
    </xdr:from>
    <xdr:ext cx="762000" cy="259080"/>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57150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083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92710</xdr:rowOff>
    </xdr:from>
    <xdr:ext cx="736600" cy="259080"/>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16</xdr:row>
      <xdr:rowOff>101600</xdr:rowOff>
    </xdr:from>
    <xdr:to>
      <xdr:col>73</xdr:col>
      <xdr:colOff>180975</xdr:colOff>
      <xdr:row>16</xdr:row>
      <xdr:rowOff>165100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44800"/>
          <a:ext cx="8890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54610</xdr:rowOff>
    </xdr:from>
    <xdr:ext cx="762000" cy="25336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14.4</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16</xdr:row>
      <xdr:rowOff>101600</xdr:rowOff>
    </xdr:from>
    <xdr:to>
      <xdr:col>69</xdr:col>
      <xdr:colOff>92075</xdr:colOff>
      <xdr:row>17</xdr:row>
      <xdr:rowOff>57150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44800"/>
          <a:ext cx="889000" cy="127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60960</xdr:rowOff>
    </xdr:from>
    <xdr:ext cx="756285" cy="259080"/>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124460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9080"/>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56285" cy="259080"/>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56285" cy="259080"/>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9080"/>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24</xdr:row>
      <xdr:rowOff>10160</xdr:rowOff>
    </xdr:from>
    <xdr:ext cx="756285" cy="259080"/>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17</xdr:row>
      <xdr:rowOff>158750</xdr:rowOff>
    </xdr:from>
    <xdr:to>
      <xdr:col>82</xdr:col>
      <xdr:colOff>158750</xdr:colOff>
      <xdr:row>18</xdr:row>
      <xdr:rowOff>88900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7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130810</xdr:rowOff>
    </xdr:from>
    <xdr:ext cx="762000"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45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17</xdr:row>
      <xdr:rowOff>6350</xdr:rowOff>
    </xdr:from>
    <xdr:to>
      <xdr:col>78</xdr:col>
      <xdr:colOff>120650</xdr:colOff>
      <xdr:row>17</xdr:row>
      <xdr:rowOff>107950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92710</xdr:rowOff>
    </xdr:from>
    <xdr:ext cx="736600"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073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16</xdr:row>
      <xdr:rowOff>114300</xdr:rowOff>
    </xdr:from>
    <xdr:to>
      <xdr:col>74</xdr:col>
      <xdr:colOff>31750</xdr:colOff>
      <xdr:row>17</xdr:row>
      <xdr:rowOff>44450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29210</xdr:rowOff>
    </xdr:from>
    <xdr:ext cx="762000" cy="25336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438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16</xdr:row>
      <xdr:rowOff>50800</xdr:rowOff>
    </xdr:from>
    <xdr:to>
      <xdr:col>69</xdr:col>
      <xdr:colOff>142875</xdr:colOff>
      <xdr:row>16</xdr:row>
      <xdr:rowOff>152400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137160</xdr:rowOff>
    </xdr:from>
    <xdr:ext cx="756285" cy="259080"/>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880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17</xdr:row>
      <xdr:rowOff>6350</xdr:rowOff>
    </xdr:from>
    <xdr:to>
      <xdr:col>65</xdr:col>
      <xdr:colOff>53975</xdr:colOff>
      <xdr:row>17</xdr:row>
      <xdr:rowOff>107950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92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92710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007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14.5</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扶助費に係る経常収支比率は、前年度に比べ０．４ポイントの増となり、類似団体内平均値より高い水準である。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比率が増加した要因としては、扶助費に対する特定財源は増になったものの、それ以上に経常一般財源が増になったためである。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今後、</a:t>
          </a:r>
          <a:r>
            <a:rPr kumimoji="1" lang="ja-JP" altLang="en-US" sz="1100">
              <a:solidFill>
                <a:schemeClr val="dk1"/>
              </a:solidFill>
              <a:effectLst/>
              <a:latin typeface="ＭＳ Ｐゴシック"/>
              <a:ea typeface="ＭＳ Ｐゴシック"/>
              <a:cs typeface="+mn-cs"/>
            </a:rPr>
            <a:t>様々な独自支援なども考えられる</a:t>
          </a:r>
          <a:r>
            <a:rPr kumimoji="1" lang="ja-JP" altLang="ja-JP" sz="1100">
              <a:solidFill>
                <a:schemeClr val="dk1"/>
              </a:solidFill>
              <a:effectLst/>
              <a:latin typeface="ＭＳ Ｐゴシック"/>
              <a:ea typeface="ＭＳ Ｐゴシック"/>
              <a:cs typeface="+mn-cs"/>
            </a:rPr>
            <a:t>ことから、独自支援についてはふるさと納税等の特定財源を確保したうえで実施するなど、硬直化する財政運営に歯止めをかけるよう努める。</a:t>
          </a:r>
          <a:endParaRPr kumimoji="1" lang="ja-JP" altLang="en-US" sz="1300">
            <a:latin typeface="ＭＳ Ｐゴシック"/>
            <a:ea typeface="ＭＳ Ｐゴシック"/>
          </a:endParaRPr>
        </a:p>
      </xdr:txBody>
    </xdr:sp>
    <xdr:clientData/>
  </xdr:twoCellAnchor>
  <xdr:oneCellAnchor>
    <xdr:from>
      <xdr:col>3</xdr:col>
      <xdr:colOff>123825</xdr:colOff>
      <xdr:row>49</xdr:row>
      <xdr:rowOff>107950</xdr:rowOff>
    </xdr:from>
    <xdr:ext cx="292735" cy="22542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2285" cy="25336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99060</xdr:rowOff>
    </xdr:from>
    <xdr:ext cx="502285" cy="25336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156210</xdr:rowOff>
    </xdr:from>
    <xdr:ext cx="502285" cy="25336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41910</xdr:rowOff>
    </xdr:from>
    <xdr:ext cx="502285" cy="25336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99060</xdr:rowOff>
    </xdr:from>
    <xdr:ext cx="502285" cy="25336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2285" cy="25336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78740</xdr:rowOff>
    </xdr:from>
    <xdr:to>
      <xdr:col>24</xdr:col>
      <xdr:colOff>25400</xdr:colOff>
      <xdr:row>61</xdr:row>
      <xdr:rowOff>124460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590"/>
          <a:ext cx="0" cy="14173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96520</xdr:rowOff>
    </xdr:from>
    <xdr:ext cx="762000" cy="259080"/>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4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20.6</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124460</xdr:rowOff>
    </xdr:from>
    <xdr:to>
      <xdr:col>24</xdr:col>
      <xdr:colOff>114300</xdr:colOff>
      <xdr:row>61</xdr:row>
      <xdr:rowOff>124460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29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165100</xdr:rowOff>
    </xdr:from>
    <xdr:ext cx="762000" cy="259080"/>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5.1</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78740</xdr:rowOff>
    </xdr:from>
    <xdr:to>
      <xdr:col>24</xdr:col>
      <xdr:colOff>114300</xdr:colOff>
      <xdr:row>53</xdr:row>
      <xdr:rowOff>78740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5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106680</xdr:rowOff>
    </xdr:from>
    <xdr:to>
      <xdr:col>24</xdr:col>
      <xdr:colOff>25400</xdr:colOff>
      <xdr:row>57</xdr:row>
      <xdr:rowOff>143510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879330"/>
          <a:ext cx="8382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140970</xdr:rowOff>
    </xdr:from>
    <xdr:ext cx="762000" cy="259080"/>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9927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55</xdr:row>
      <xdr:rowOff>124460</xdr:rowOff>
    </xdr:from>
    <xdr:to>
      <xdr:col>24</xdr:col>
      <xdr:colOff>76200</xdr:colOff>
      <xdr:row>56</xdr:row>
      <xdr:rowOff>54610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33020</xdr:rowOff>
    </xdr:from>
    <xdr:to>
      <xdr:col>19</xdr:col>
      <xdr:colOff>187325</xdr:colOff>
      <xdr:row>57</xdr:row>
      <xdr:rowOff>106680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805670"/>
          <a:ext cx="8890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96520</xdr:rowOff>
    </xdr:from>
    <xdr:to>
      <xdr:col>20</xdr:col>
      <xdr:colOff>38100</xdr:colOff>
      <xdr:row>56</xdr:row>
      <xdr:rowOff>26670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36830</xdr:rowOff>
    </xdr:from>
    <xdr:ext cx="730885" cy="259080"/>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9513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56</xdr:row>
      <xdr:rowOff>158750</xdr:rowOff>
    </xdr:from>
    <xdr:to>
      <xdr:col>15</xdr:col>
      <xdr:colOff>98425</xdr:colOff>
      <xdr:row>57</xdr:row>
      <xdr:rowOff>33020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599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69215</xdr:rowOff>
    </xdr:from>
    <xdr:to>
      <xdr:col>15</xdr:col>
      <xdr:colOff>149225</xdr:colOff>
      <xdr:row>55</xdr:row>
      <xdr:rowOff>170815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9525</xdr:rowOff>
    </xdr:from>
    <xdr:ext cx="762000" cy="25336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6782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56</xdr:row>
      <xdr:rowOff>158750</xdr:rowOff>
    </xdr:from>
    <xdr:to>
      <xdr:col>11</xdr:col>
      <xdr:colOff>9525</xdr:colOff>
      <xdr:row>57</xdr:row>
      <xdr:rowOff>88265</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59950"/>
          <a:ext cx="88900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50800</xdr:rowOff>
    </xdr:from>
    <xdr:to>
      <xdr:col>11</xdr:col>
      <xdr:colOff>60325</xdr:colOff>
      <xdr:row>55</xdr:row>
      <xdr:rowOff>152400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162560</xdr:rowOff>
    </xdr:from>
    <xdr:ext cx="756285" cy="259080"/>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2494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55</xdr:row>
      <xdr:rowOff>151765</xdr:rowOff>
    </xdr:from>
    <xdr:to>
      <xdr:col>6</xdr:col>
      <xdr:colOff>171450</xdr:colOff>
      <xdr:row>56</xdr:row>
      <xdr:rowOff>81915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92075</xdr:rowOff>
    </xdr:from>
    <xdr:ext cx="756285" cy="259080"/>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5037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62000" cy="259080"/>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62000"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6285" cy="259080"/>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64</xdr:row>
      <xdr:rowOff>10160</xdr:rowOff>
    </xdr:from>
    <xdr:ext cx="762000"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62000" cy="259080"/>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57</xdr:row>
      <xdr:rowOff>92075</xdr:rowOff>
    </xdr:from>
    <xdr:to>
      <xdr:col>24</xdr:col>
      <xdr:colOff>76200</xdr:colOff>
      <xdr:row>58</xdr:row>
      <xdr:rowOff>22225</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86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64135</xdr:rowOff>
    </xdr:from>
    <xdr:ext cx="762000" cy="25336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8367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57</xdr:row>
      <xdr:rowOff>55880</xdr:rowOff>
    </xdr:from>
    <xdr:to>
      <xdr:col>20</xdr:col>
      <xdr:colOff>38100</xdr:colOff>
      <xdr:row>57</xdr:row>
      <xdr:rowOff>157480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2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142240</xdr:rowOff>
    </xdr:from>
    <xdr:ext cx="730885" cy="259080"/>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1489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56</xdr:row>
      <xdr:rowOff>153670</xdr:rowOff>
    </xdr:from>
    <xdr:to>
      <xdr:col>15</xdr:col>
      <xdr:colOff>149225</xdr:colOff>
      <xdr:row>57</xdr:row>
      <xdr:rowOff>83820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5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68580</xdr:rowOff>
    </xdr:from>
    <xdr:ext cx="762000" cy="259080"/>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41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56</xdr:row>
      <xdr:rowOff>107950</xdr:rowOff>
    </xdr:from>
    <xdr:to>
      <xdr:col>11</xdr:col>
      <xdr:colOff>60325</xdr:colOff>
      <xdr:row>57</xdr:row>
      <xdr:rowOff>38100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70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22860</xdr:rowOff>
    </xdr:from>
    <xdr:ext cx="756285"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955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57</xdr:row>
      <xdr:rowOff>37465</xdr:rowOff>
    </xdr:from>
    <xdr:to>
      <xdr:col>6</xdr:col>
      <xdr:colOff>171450</xdr:colOff>
      <xdr:row>57</xdr:row>
      <xdr:rowOff>139065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81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123825</xdr:rowOff>
    </xdr:from>
    <xdr:ext cx="756285" cy="25336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9647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12.7</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経常収支比率は前年比で０．２ポイントの減となったが、依然として類似団体内平均値より高い水準である。</a:t>
          </a:r>
          <a:endParaRPr lang="ja-JP" altLang="ja-JP" sz="14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今後も、高齢者の増により給付費をはじめとする社会保障経費が増えることが想定されるため、普通会計の負担額を減らしていくよう、保険料等の財源の適正化に努めていく。</a:t>
          </a:r>
          <a:endParaRPr kumimoji="1" lang="ja-JP" altLang="en-US" sz="1300">
            <a:latin typeface="ＭＳ Ｐゴシック"/>
            <a:ea typeface="ＭＳ Ｐゴシック"/>
          </a:endParaRPr>
        </a:p>
      </xdr:txBody>
    </xdr:sp>
    <xdr:clientData/>
  </xdr:twoCellAnchor>
  <xdr:oneCellAnchor>
    <xdr:from>
      <xdr:col>62</xdr:col>
      <xdr:colOff>6350</xdr:colOff>
      <xdr:row>49</xdr:row>
      <xdr:rowOff>107950</xdr:rowOff>
    </xdr:from>
    <xdr:ext cx="292735" cy="22542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2285" cy="25336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2285" cy="2590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228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2285" cy="25336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228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228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2285" cy="25336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60960</xdr:rowOff>
    </xdr:from>
    <xdr:ext cx="762000" cy="259080"/>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16.8</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156210</xdr:rowOff>
    </xdr:from>
    <xdr:ext cx="762000" cy="25336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69850</xdr:rowOff>
    </xdr:from>
    <xdr:to>
      <xdr:col>82</xdr:col>
      <xdr:colOff>107950</xdr:colOff>
      <xdr:row>58</xdr:row>
      <xdr:rowOff>107950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01395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73660</xdr:rowOff>
    </xdr:from>
    <xdr:ext cx="762000" cy="259080"/>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034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31750</xdr:rowOff>
    </xdr:from>
    <xdr:to>
      <xdr:col>78</xdr:col>
      <xdr:colOff>69850</xdr:colOff>
      <xdr:row>58</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97585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16510</xdr:rowOff>
    </xdr:from>
    <xdr:ext cx="736600" cy="259080"/>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57</xdr:row>
      <xdr:rowOff>146050</xdr:rowOff>
    </xdr:from>
    <xdr:to>
      <xdr:col>73</xdr:col>
      <xdr:colOff>180975</xdr:colOff>
      <xdr:row>58</xdr:row>
      <xdr:rowOff>31750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918700"/>
          <a:ext cx="8890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130810</xdr:rowOff>
    </xdr:from>
    <xdr:ext cx="762000" cy="259080"/>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57</xdr:row>
      <xdr:rowOff>146050</xdr:rowOff>
    </xdr:from>
    <xdr:to>
      <xdr:col>69</xdr:col>
      <xdr:colOff>92075</xdr:colOff>
      <xdr:row>58</xdr:row>
      <xdr:rowOff>127000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91870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73660</xdr:rowOff>
    </xdr:from>
    <xdr:ext cx="756285" cy="259080"/>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130810</xdr:rowOff>
    </xdr:from>
    <xdr:ext cx="762000" cy="259080"/>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9080"/>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56285"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56285" cy="259080"/>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9080"/>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64</xdr:row>
      <xdr:rowOff>10160</xdr:rowOff>
    </xdr:from>
    <xdr:ext cx="756285" cy="259080"/>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58</xdr:row>
      <xdr:rowOff>19050</xdr:rowOff>
    </xdr:from>
    <xdr:to>
      <xdr:col>82</xdr:col>
      <xdr:colOff>158750</xdr:colOff>
      <xdr:row>58</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162560</xdr:rowOff>
    </xdr:from>
    <xdr:ext cx="762000" cy="259080"/>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935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58</xdr:row>
      <xdr:rowOff>57150</xdr:rowOff>
    </xdr:from>
    <xdr:to>
      <xdr:col>78</xdr:col>
      <xdr:colOff>120650</xdr:colOff>
      <xdr:row>58</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143510</xdr:rowOff>
    </xdr:from>
    <xdr:ext cx="736600" cy="25336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08761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15.1</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57</xdr:row>
      <xdr:rowOff>152400</xdr:rowOff>
    </xdr:from>
    <xdr:to>
      <xdr:col>74</xdr:col>
      <xdr:colOff>31750</xdr:colOff>
      <xdr:row>58</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67310</xdr:rowOff>
    </xdr:from>
    <xdr:ext cx="762000" cy="259080"/>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01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10160</xdr:rowOff>
    </xdr:from>
    <xdr:ext cx="756285"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9542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162560</xdr:rowOff>
    </xdr:from>
    <xdr:ext cx="762000" cy="259080"/>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10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15.2</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補助費等に係る経常収支比率は、前年度に比べ</a:t>
          </a:r>
          <a:r>
            <a:rPr kumimoji="1" lang="ja-JP" altLang="en-US" sz="1100">
              <a:solidFill>
                <a:schemeClr val="dk1"/>
              </a:solidFill>
              <a:effectLst/>
              <a:latin typeface="ＭＳ Ｐゴシック"/>
              <a:ea typeface="ＭＳ Ｐゴシック"/>
              <a:cs typeface="+mn-cs"/>
            </a:rPr>
            <a:t>０</a:t>
          </a:r>
          <a:r>
            <a:rPr kumimoji="1" lang="ja-JP" altLang="ja-JP" sz="1100">
              <a:solidFill>
                <a:schemeClr val="dk1"/>
              </a:solidFill>
              <a:effectLst/>
              <a:latin typeface="ＭＳ Ｐゴシック"/>
              <a:ea typeface="ＭＳ Ｐゴシック"/>
              <a:cs typeface="+mn-cs"/>
            </a:rPr>
            <a:t>．</a:t>
          </a:r>
          <a:r>
            <a:rPr kumimoji="1" lang="ja-JP" altLang="en-US" sz="1100">
              <a:solidFill>
                <a:schemeClr val="dk1"/>
              </a:solidFill>
              <a:effectLst/>
              <a:latin typeface="ＭＳ Ｐゴシック"/>
              <a:ea typeface="ＭＳ Ｐゴシック"/>
              <a:cs typeface="+mn-cs"/>
            </a:rPr>
            <a:t>４</a:t>
          </a:r>
          <a:r>
            <a:rPr kumimoji="1" lang="ja-JP" altLang="ja-JP" sz="1100">
              <a:solidFill>
                <a:schemeClr val="dk1"/>
              </a:solidFill>
              <a:effectLst/>
              <a:latin typeface="ＭＳ Ｐゴシック"/>
              <a:ea typeface="ＭＳ Ｐゴシック"/>
              <a:cs typeface="+mn-cs"/>
            </a:rPr>
            <a:t>ポイントの増となったものの、類似団体内平均値より低い水準である。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比率が増加した主な要因としては、公共下水道事業会計への繰出金の増や一部事業への特定財源の減による経常一般財源の増が大きい。</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今後、市単独の補助金・交付金について、その必要性及び妥当性の再検討や終期の設定、事業効果の検証等、計画的な見直しを行っていく。</a:t>
          </a:r>
          <a:endParaRPr kumimoji="1" lang="ja-JP" altLang="en-US" sz="1300">
            <a:latin typeface="ＭＳ Ｐゴシック"/>
            <a:ea typeface="ＭＳ Ｐゴシック"/>
          </a:endParaRPr>
        </a:p>
      </xdr:txBody>
    </xdr:sp>
    <xdr:clientData/>
  </xdr:twoCellAnchor>
  <xdr:oneCellAnchor>
    <xdr:from>
      <xdr:col>62</xdr:col>
      <xdr:colOff>6350</xdr:colOff>
      <xdr:row>29</xdr:row>
      <xdr:rowOff>107950</xdr:rowOff>
    </xdr:from>
    <xdr:ext cx="292735" cy="22542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2285" cy="25336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156210</xdr:rowOff>
    </xdr:from>
    <xdr:ext cx="502285" cy="25336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99060</xdr:rowOff>
    </xdr:from>
    <xdr:ext cx="502285" cy="25336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41910</xdr:rowOff>
    </xdr:from>
    <xdr:ext cx="502285" cy="25336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19050</xdr:rowOff>
    </xdr:from>
    <xdr:ext cx="762000" cy="25336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21.6</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13335</xdr:rowOff>
    </xdr:from>
    <xdr:ext cx="762000" cy="259080"/>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1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a:t>
          </a:r>
          <a:endParaRPr kumimoji="1" lang="ja-JP" altLang="en-US" sz="1000" b="1">
            <a:latin typeface="ＭＳ Ｐゴシック"/>
            <a:ea typeface="ＭＳ Ｐゴシック"/>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161290</xdr:rowOff>
    </xdr:from>
    <xdr:to>
      <xdr:col>82</xdr:col>
      <xdr:colOff>107950</xdr:colOff>
      <xdr:row>37</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333490"/>
          <a:ext cx="8382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139700</xdr:rowOff>
    </xdr:from>
    <xdr:ext cx="762000" cy="259080"/>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8335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161290</xdr:rowOff>
    </xdr:from>
    <xdr:to>
      <xdr:col>78</xdr:col>
      <xdr:colOff>69850</xdr:colOff>
      <xdr:row>37</xdr:row>
      <xdr:rowOff>12700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33349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76835</xdr:rowOff>
    </xdr:from>
    <xdr:ext cx="736600" cy="25336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3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36</xdr:row>
      <xdr:rowOff>115570</xdr:rowOff>
    </xdr:from>
    <xdr:to>
      <xdr:col>73</xdr:col>
      <xdr:colOff>180975</xdr:colOff>
      <xdr:row>37</xdr:row>
      <xdr:rowOff>12700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287770"/>
          <a:ext cx="88900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53975</xdr:rowOff>
    </xdr:from>
    <xdr:ext cx="762000" cy="25336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36</xdr:row>
      <xdr:rowOff>92710</xdr:rowOff>
    </xdr:from>
    <xdr:to>
      <xdr:col>69</xdr:col>
      <xdr:colOff>92075</xdr:colOff>
      <xdr:row>36</xdr:row>
      <xdr:rowOff>115570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626491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48260</xdr:rowOff>
    </xdr:from>
    <xdr:ext cx="756285" cy="259080"/>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42545</xdr:rowOff>
    </xdr:from>
    <xdr:ext cx="762000" cy="25336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5576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9080"/>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56285" cy="259080"/>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56285" cy="259080"/>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9080"/>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44</xdr:row>
      <xdr:rowOff>10160</xdr:rowOff>
    </xdr:from>
    <xdr:ext cx="756285"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36</xdr:row>
      <xdr:rowOff>133350</xdr:rowOff>
    </xdr:from>
    <xdr:to>
      <xdr:col>82</xdr:col>
      <xdr:colOff>158750</xdr:colOff>
      <xdr:row>37</xdr:row>
      <xdr:rowOff>63500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149860</xdr:rowOff>
    </xdr:from>
    <xdr:ext cx="762000" cy="259080"/>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150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36</xdr:row>
      <xdr:rowOff>110490</xdr:rowOff>
    </xdr:from>
    <xdr:to>
      <xdr:col>78</xdr:col>
      <xdr:colOff>120650</xdr:colOff>
      <xdr:row>37</xdr:row>
      <xdr:rowOff>40640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50800</xdr:rowOff>
    </xdr:from>
    <xdr:ext cx="736600" cy="259080"/>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05155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36</xdr:row>
      <xdr:rowOff>133350</xdr:rowOff>
    </xdr:from>
    <xdr:to>
      <xdr:col>74</xdr:col>
      <xdr:colOff>31750</xdr:colOff>
      <xdr:row>37</xdr:row>
      <xdr:rowOff>63500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73660</xdr:rowOff>
    </xdr:from>
    <xdr:ext cx="762000" cy="259080"/>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074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36</xdr:row>
      <xdr:rowOff>64770</xdr:rowOff>
    </xdr:from>
    <xdr:to>
      <xdr:col>69</xdr:col>
      <xdr:colOff>142875</xdr:colOff>
      <xdr:row>36</xdr:row>
      <xdr:rowOff>166370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5080</xdr:rowOff>
    </xdr:from>
    <xdr:ext cx="756285" cy="259080"/>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583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36</xdr:row>
      <xdr:rowOff>41910</xdr:rowOff>
    </xdr:from>
    <xdr:to>
      <xdr:col>65</xdr:col>
      <xdr:colOff>53975</xdr:colOff>
      <xdr:row>36</xdr:row>
      <xdr:rowOff>143510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1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153670</xdr:rowOff>
    </xdr:from>
    <xdr:ext cx="762000" cy="259080"/>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982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　公債費に係る経常収支比率は、大型事業の元金償還が</a:t>
          </a:r>
          <a:r>
            <a:rPr kumimoji="1" lang="ja-JP" altLang="en-US" sz="1100">
              <a:solidFill>
                <a:schemeClr val="dk1"/>
              </a:solidFill>
              <a:effectLst/>
              <a:latin typeface="ＭＳ Ｐゴシック"/>
              <a:ea typeface="ＭＳ Ｐゴシック"/>
              <a:cs typeface="+mn-cs"/>
            </a:rPr>
            <a:t>終了したことに伴い、</a:t>
          </a:r>
          <a:r>
            <a:rPr kumimoji="1" lang="ja-JP" altLang="ja-JP" sz="1100">
              <a:solidFill>
                <a:schemeClr val="dk1"/>
              </a:solidFill>
              <a:effectLst/>
              <a:latin typeface="ＭＳ Ｐゴシック"/>
              <a:ea typeface="ＭＳ Ｐゴシック"/>
              <a:cs typeface="+mn-cs"/>
            </a:rPr>
            <a:t>前年度に比べ１．</a:t>
          </a:r>
          <a:r>
            <a:rPr kumimoji="1" lang="ja-JP" altLang="en-US" sz="1100">
              <a:solidFill>
                <a:schemeClr val="dk1"/>
              </a:solidFill>
              <a:effectLst/>
              <a:latin typeface="ＭＳ Ｐゴシック"/>
              <a:ea typeface="ＭＳ Ｐゴシック"/>
              <a:cs typeface="+mn-cs"/>
            </a:rPr>
            <a:t>４</a:t>
          </a:r>
          <a:r>
            <a:rPr kumimoji="1" lang="ja-JP" altLang="ja-JP" sz="1100">
              <a:solidFill>
                <a:schemeClr val="dk1"/>
              </a:solidFill>
              <a:effectLst/>
              <a:latin typeface="ＭＳ Ｐゴシック"/>
              <a:ea typeface="ＭＳ Ｐゴシック"/>
              <a:cs typeface="+mn-cs"/>
            </a:rPr>
            <a:t>ポイント減少し、令和６年度も類似団体内平均値より低い水準である。</a:t>
          </a:r>
          <a:endParaRPr lang="ja-JP" altLang="ja-JP" sz="11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　地方債発行の計画的抑制により改善基調が継続して</a:t>
          </a:r>
          <a:r>
            <a:rPr kumimoji="1" lang="ja-JP" altLang="en-US" sz="1100">
              <a:solidFill>
                <a:schemeClr val="dk1"/>
              </a:solidFill>
              <a:effectLst/>
              <a:latin typeface="ＭＳ Ｐゴシック"/>
              <a:ea typeface="ＭＳ Ｐゴシック"/>
              <a:cs typeface="+mn-cs"/>
            </a:rPr>
            <a:t>おり、</a:t>
          </a:r>
          <a:r>
            <a:rPr kumimoji="1" lang="ja-JP" altLang="ja-JP" sz="1100">
              <a:solidFill>
                <a:schemeClr val="dk1"/>
              </a:solidFill>
              <a:effectLst/>
              <a:latin typeface="ＭＳ Ｐゴシック"/>
              <a:ea typeface="ＭＳ Ｐゴシック"/>
              <a:cs typeface="+mn-cs"/>
            </a:rPr>
            <a:t>今後も、投資事業の計画的な実施や地方債発行の抑制に努め、公債費の削減を図っていく。</a:t>
          </a:r>
          <a:endParaRPr kumimoji="1" lang="ja-JP" altLang="en-US" sz="1300">
            <a:latin typeface="ＭＳ Ｐゴシック"/>
            <a:ea typeface="ＭＳ Ｐゴシック"/>
          </a:endParaRPr>
        </a:p>
      </xdr:txBody>
    </xdr:sp>
    <xdr:clientData/>
  </xdr:twoCellAnchor>
  <xdr:oneCellAnchor>
    <xdr:from>
      <xdr:col>3</xdr:col>
      <xdr:colOff>123825</xdr:colOff>
      <xdr:row>69</xdr:row>
      <xdr:rowOff>107950</xdr:rowOff>
    </xdr:from>
    <xdr:ext cx="292735" cy="22542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2285" cy="25336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99060</xdr:rowOff>
    </xdr:from>
    <xdr:ext cx="502285" cy="25336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156210</xdr:rowOff>
    </xdr:from>
    <xdr:ext cx="502285" cy="25336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41910</xdr:rowOff>
    </xdr:from>
    <xdr:ext cx="502285" cy="25336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99060</xdr:rowOff>
    </xdr:from>
    <xdr:ext cx="502285" cy="25336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156210</xdr:rowOff>
    </xdr:from>
    <xdr:ext cx="502285" cy="25336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41910</xdr:rowOff>
    </xdr:from>
    <xdr:ext cx="502285" cy="25336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99060</xdr:rowOff>
    </xdr:from>
    <xdr:ext cx="502285" cy="25336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1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156210</xdr:rowOff>
    </xdr:from>
    <xdr:ext cx="502285" cy="25336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13335</xdr:rowOff>
    </xdr:from>
    <xdr:ext cx="762000" cy="259080"/>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7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24.9</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109220</xdr:rowOff>
    </xdr:from>
    <xdr:ext cx="762000" cy="25336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21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10.3</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155575</xdr:rowOff>
    </xdr:from>
    <xdr:to>
      <xdr:col>24</xdr:col>
      <xdr:colOff>25400</xdr:colOff>
      <xdr:row>76</xdr:row>
      <xdr:rowOff>117475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014325"/>
          <a:ext cx="8382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19685</xdr:rowOff>
    </xdr:from>
    <xdr:ext cx="762000" cy="25336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21335"/>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18.3</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117475</xdr:rowOff>
    </xdr:from>
    <xdr:to>
      <xdr:col>19</xdr:col>
      <xdr:colOff>187325</xdr:colOff>
      <xdr:row>76</xdr:row>
      <xdr:rowOff>155575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147675"/>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86360</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80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635</xdr:rowOff>
    </xdr:from>
    <xdr:ext cx="730885" cy="259080"/>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373735"/>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76</xdr:row>
      <xdr:rowOff>79375</xdr:rowOff>
    </xdr:from>
    <xdr:to>
      <xdr:col>15</xdr:col>
      <xdr:colOff>98425</xdr:colOff>
      <xdr:row>76</xdr:row>
      <xdr:rowOff>155575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109575"/>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19685</xdr:rowOff>
    </xdr:from>
    <xdr:ext cx="762000" cy="25336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27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18.9</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76</xdr:row>
      <xdr:rowOff>79375</xdr:rowOff>
    </xdr:from>
    <xdr:to>
      <xdr:col>11</xdr:col>
      <xdr:colOff>9525</xdr:colOff>
      <xdr:row>77</xdr:row>
      <xdr:rowOff>12700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109575"/>
          <a:ext cx="8890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133985</xdr:rowOff>
    </xdr:from>
    <xdr:ext cx="756285" cy="25336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3563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124460</xdr:rowOff>
    </xdr:from>
    <xdr:ext cx="756285" cy="259080"/>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3261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62000" cy="259080"/>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62000" cy="25908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6285" cy="259080"/>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193675</xdr:colOff>
      <xdr:row>84</xdr:row>
      <xdr:rowOff>10160</xdr:rowOff>
    </xdr:from>
    <xdr:ext cx="762000" cy="259080"/>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62000" cy="259080"/>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75</xdr:row>
      <xdr:rowOff>104775</xdr:rowOff>
    </xdr:from>
    <xdr:to>
      <xdr:col>24</xdr:col>
      <xdr:colOff>76200</xdr:colOff>
      <xdr:row>76</xdr:row>
      <xdr:rowOff>34925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96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121285</xdr:rowOff>
    </xdr:from>
    <xdr:ext cx="762000" cy="25336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8085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76</xdr:row>
      <xdr:rowOff>66675</xdr:rowOff>
    </xdr:from>
    <xdr:to>
      <xdr:col>20</xdr:col>
      <xdr:colOff>38100</xdr:colOff>
      <xdr:row>76</xdr:row>
      <xdr:rowOff>168275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09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6985</xdr:rowOff>
    </xdr:from>
    <xdr:ext cx="730885" cy="25336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865735"/>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76</xdr:row>
      <xdr:rowOff>104775</xdr:rowOff>
    </xdr:from>
    <xdr:to>
      <xdr:col>15</xdr:col>
      <xdr:colOff>149225</xdr:colOff>
      <xdr:row>77</xdr:row>
      <xdr:rowOff>34925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45085</xdr:rowOff>
    </xdr:from>
    <xdr:ext cx="762000" cy="2584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9038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76</xdr:row>
      <xdr:rowOff>29210</xdr:rowOff>
    </xdr:from>
    <xdr:to>
      <xdr:col>11</xdr:col>
      <xdr:colOff>60325</xdr:colOff>
      <xdr:row>76</xdr:row>
      <xdr:rowOff>130175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0594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140335</xdr:rowOff>
    </xdr:from>
    <xdr:ext cx="756285" cy="25908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82763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76</xdr:row>
      <xdr:rowOff>133350</xdr:rowOff>
    </xdr:from>
    <xdr:to>
      <xdr:col>6</xdr:col>
      <xdr:colOff>171450</xdr:colOff>
      <xdr:row>77</xdr:row>
      <xdr:rowOff>63500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73660</xdr:rowOff>
    </xdr:from>
    <xdr:ext cx="756285" cy="259080"/>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324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33/46</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76.9</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aseline="0">
              <a:solidFill>
                <a:schemeClr val="dk1"/>
              </a:solidFill>
              <a:effectLst/>
              <a:latin typeface="ＭＳ Ｐゴシック"/>
              <a:ea typeface="ＭＳ Ｐゴシック"/>
              <a:cs typeface="+mn-cs"/>
            </a:rPr>
            <a:t>　経常収支比率は前年比で３．４ポイント増加しており、類似団体内平均値より高い水準である。</a:t>
          </a:r>
          <a:endParaRPr lang="ja-JP" altLang="ja-JP" sz="1100" baseline="0">
            <a:effectLst/>
            <a:latin typeface="ＭＳ Ｐゴシック"/>
            <a:ea typeface="ＭＳ Ｐゴシック"/>
          </a:endParaRPr>
        </a:p>
        <a:p>
          <a:r>
            <a:rPr kumimoji="1" lang="ja-JP" altLang="ja-JP" sz="1100" baseline="0">
              <a:solidFill>
                <a:schemeClr val="dk1"/>
              </a:solidFill>
              <a:effectLst/>
              <a:latin typeface="ＭＳ Ｐゴシック"/>
              <a:ea typeface="ＭＳ Ｐゴシック"/>
              <a:cs typeface="+mn-cs"/>
            </a:rPr>
            <a:t>　比率が増加した要因としては、主に物件費における</a:t>
          </a:r>
          <a:r>
            <a:rPr kumimoji="1" lang="ja-JP" altLang="ja-JP" sz="1100">
              <a:solidFill>
                <a:schemeClr val="dk1"/>
              </a:solidFill>
              <a:effectLst/>
              <a:latin typeface="ＭＳ Ｐゴシック"/>
              <a:ea typeface="ＭＳ Ｐゴシック"/>
              <a:cs typeface="+mn-cs"/>
            </a:rPr>
            <a:t>小学校の教科書改訂に伴う消耗品費の増や子宮頸がんワクチンの委託単価の増など</a:t>
          </a:r>
          <a:r>
            <a:rPr kumimoji="1" lang="ja-JP" altLang="ja-JP" sz="1100" baseline="0">
              <a:solidFill>
                <a:schemeClr val="dk1"/>
              </a:solidFill>
              <a:effectLst/>
              <a:latin typeface="ＭＳ Ｐゴシック"/>
              <a:ea typeface="ＭＳ Ｐゴシック"/>
              <a:cs typeface="+mn-cs"/>
            </a:rPr>
            <a:t>によるものが挙げられる。</a:t>
          </a:r>
          <a:endParaRPr lang="ja-JP" altLang="ja-JP" sz="1100" baseline="0">
            <a:effectLst/>
            <a:latin typeface="ＭＳ Ｐゴシック"/>
            <a:ea typeface="ＭＳ Ｐゴシック"/>
          </a:endParaRPr>
        </a:p>
        <a:p>
          <a:r>
            <a:rPr kumimoji="1" lang="ja-JP" altLang="ja-JP" sz="1100" baseline="0">
              <a:solidFill>
                <a:schemeClr val="dk1"/>
              </a:solidFill>
              <a:effectLst/>
              <a:latin typeface="ＭＳ Ｐゴシック"/>
              <a:ea typeface="ＭＳ Ｐゴシック"/>
              <a:cs typeface="+mn-cs"/>
            </a:rPr>
            <a:t>　今後も、物価高騰による諸経費の増が予想されるため、事業見直しにより行政コストの削減を図り、更なる歳出抑制に努める。</a:t>
          </a:r>
          <a:endParaRPr kumimoji="1" lang="ja-JP" altLang="en-US" sz="1300">
            <a:latin typeface="ＭＳ Ｐゴシック"/>
            <a:ea typeface="ＭＳ Ｐゴシック"/>
          </a:endParaRPr>
        </a:p>
      </xdr:txBody>
    </xdr:sp>
    <xdr:clientData/>
  </xdr:twoCellAnchor>
  <xdr:oneCellAnchor>
    <xdr:from>
      <xdr:col>62</xdr:col>
      <xdr:colOff>6350</xdr:colOff>
      <xdr:row>69</xdr:row>
      <xdr:rowOff>107950</xdr:rowOff>
    </xdr:from>
    <xdr:ext cx="292735" cy="22542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2285" cy="25336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2285" cy="25908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2285" cy="25908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2285" cy="25336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2285" cy="25908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2285" cy="25908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2285" cy="25336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11430</xdr:rowOff>
    </xdr:from>
    <xdr:ext cx="762000" cy="259080"/>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88.6</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11430</xdr:rowOff>
    </xdr:from>
    <xdr:ext cx="762000" cy="259080"/>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69.1</a:t>
          </a:r>
          <a:endParaRPr kumimoji="1" lang="ja-JP" altLang="en-US" sz="1000" b="1">
            <a:latin typeface="ＭＳ Ｐゴシック"/>
            <a:ea typeface="ＭＳ Ｐゴシック"/>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24130</xdr:rowOff>
    </xdr:from>
    <xdr:to>
      <xdr:col>82</xdr:col>
      <xdr:colOff>107950</xdr:colOff>
      <xdr:row>76</xdr:row>
      <xdr:rowOff>111760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882880"/>
          <a:ext cx="838200" cy="259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73660</xdr:rowOff>
    </xdr:from>
    <xdr:ext cx="762000" cy="259080"/>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76.0</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24130</xdr:rowOff>
    </xdr:from>
    <xdr:to>
      <xdr:col>78</xdr:col>
      <xdr:colOff>69850</xdr:colOff>
      <xdr:row>75</xdr:row>
      <xdr:rowOff>69850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4782800" y="1288288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24130</xdr:rowOff>
    </xdr:from>
    <xdr:ext cx="736600" cy="259080"/>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74.1</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74</xdr:row>
      <xdr:rowOff>50800</xdr:rowOff>
    </xdr:from>
    <xdr:to>
      <xdr:col>73</xdr:col>
      <xdr:colOff>180975</xdr:colOff>
      <xdr:row>75</xdr:row>
      <xdr:rowOff>69850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738100"/>
          <a:ext cx="889000" cy="190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104140</xdr:rowOff>
    </xdr:from>
    <xdr:ext cx="762000" cy="259080"/>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72.9</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74</xdr:row>
      <xdr:rowOff>50800</xdr:rowOff>
    </xdr:from>
    <xdr:to>
      <xdr:col>69</xdr:col>
      <xdr:colOff>92075</xdr:colOff>
      <xdr:row>75</xdr:row>
      <xdr:rowOff>31750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73810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77470</xdr:rowOff>
    </xdr:from>
    <xdr:ext cx="756285" cy="25336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2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70.3</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8890</xdr:rowOff>
    </xdr:from>
    <xdr:ext cx="762000" cy="25336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5247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9080"/>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56285" cy="259080"/>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56285" cy="259080"/>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908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187325</xdr:colOff>
      <xdr:row>84</xdr:row>
      <xdr:rowOff>10160</xdr:rowOff>
    </xdr:from>
    <xdr:ext cx="756285" cy="259080"/>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76</xdr:row>
      <xdr:rowOff>60960</xdr:rowOff>
    </xdr:from>
    <xdr:to>
      <xdr:col>82</xdr:col>
      <xdr:colOff>158750</xdr:colOff>
      <xdr:row>76</xdr:row>
      <xdr:rowOff>162560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09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33020</xdr:rowOff>
    </xdr:from>
    <xdr:ext cx="762000" cy="259080"/>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063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144780</xdr:rowOff>
    </xdr:from>
    <xdr:to>
      <xdr:col>78</xdr:col>
      <xdr:colOff>120650</xdr:colOff>
      <xdr:row>75</xdr:row>
      <xdr:rowOff>74930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59690</xdr:rowOff>
    </xdr:from>
    <xdr:ext cx="736600" cy="259080"/>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9184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75</xdr:row>
      <xdr:rowOff>19050</xdr:rowOff>
    </xdr:from>
    <xdr:to>
      <xdr:col>74</xdr:col>
      <xdr:colOff>31750</xdr:colOff>
      <xdr:row>75</xdr:row>
      <xdr:rowOff>120650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87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105410</xdr:rowOff>
    </xdr:from>
    <xdr:ext cx="762000" cy="259080"/>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964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75.5</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74</xdr:row>
      <xdr:rowOff>0</xdr:rowOff>
    </xdr:from>
    <xdr:to>
      <xdr:col>69</xdr:col>
      <xdr:colOff>142875</xdr:colOff>
      <xdr:row>74</xdr:row>
      <xdr:rowOff>101600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86360</xdr:rowOff>
    </xdr:from>
    <xdr:ext cx="756285" cy="25336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7736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74</xdr:row>
      <xdr:rowOff>152400</xdr:rowOff>
    </xdr:from>
    <xdr:to>
      <xdr:col>65</xdr:col>
      <xdr:colOff>53975</xdr:colOff>
      <xdr:row>75</xdr:row>
      <xdr:rowOff>82550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67310</xdr:rowOff>
    </xdr:from>
    <xdr:ext cx="762000" cy="259080"/>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926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280035</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699135</xdr:colOff>
      <xdr:row>0</xdr:row>
      <xdr:rowOff>0</xdr:rowOff>
    </xdr:from>
    <xdr:to>
      <xdr:col>43</xdr:col>
      <xdr:colOff>1092835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1056005</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宮崎県日南市</a:t>
          </a:r>
        </a:p>
      </xdr:txBody>
    </xdr:sp>
    <xdr:clientData/>
  </xdr:twoCellAnchor>
  <xdr:twoCellAnchor>
    <xdr:from>
      <xdr:col>39</xdr:col>
      <xdr:colOff>1066165</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1092835</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29210</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86360</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29210</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05765" cy="269875"/>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0576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62000" cy="25336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2159000" y="3556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109220</xdr:rowOff>
    </xdr:from>
    <xdr:ext cx="762000" cy="25336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4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2159000" y="3175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70485</xdr:rowOff>
    </xdr:from>
    <xdr:ext cx="762000" cy="25908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2159000" y="2794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32385</xdr:rowOff>
    </xdr:from>
    <xdr:ext cx="762000" cy="25336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2159000" y="2413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166370</xdr:rowOff>
    </xdr:from>
    <xdr:ext cx="762000" cy="25336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13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2159000" y="2032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127635</xdr:rowOff>
    </xdr:from>
    <xdr:ext cx="762000" cy="259080"/>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62000" cy="25336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26670</xdr:rowOff>
    </xdr:from>
    <xdr:to>
      <xdr:col>29</xdr:col>
      <xdr:colOff>127000</xdr:colOff>
      <xdr:row>20</xdr:row>
      <xdr:rowOff>100965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flipV="1">
          <a:off x="5651500" y="2131695"/>
          <a:ext cx="0" cy="14458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73025</xdr:rowOff>
    </xdr:from>
    <xdr:ext cx="756285" cy="259080"/>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65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58,316</a:t>
          </a:r>
          <a:endParaRPr kumimoji="1" lang="ja-JP" altLang="en-US" sz="1000" b="1">
            <a:latin typeface="ＭＳ Ｐゴシック"/>
            <a:ea typeface="ＭＳ Ｐゴシック"/>
          </a:endParaRPr>
        </a:p>
      </xdr:txBody>
    </xdr:sp>
    <xdr:clientData/>
  </xdr:oneCellAnchor>
  <xdr:twoCellAnchor>
    <xdr:from>
      <xdr:col>29</xdr:col>
      <xdr:colOff>38100</xdr:colOff>
      <xdr:row>20</xdr:row>
      <xdr:rowOff>100965</xdr:rowOff>
    </xdr:from>
    <xdr:to>
      <xdr:col>30</xdr:col>
      <xdr:colOff>25400</xdr:colOff>
      <xdr:row>20</xdr:row>
      <xdr:rowOff>100965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5562600" y="357759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113030</xdr:rowOff>
    </xdr:from>
    <xdr:ext cx="756285" cy="259080"/>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15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172,159</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26670</xdr:rowOff>
    </xdr:from>
    <xdr:to>
      <xdr:col>30</xdr:col>
      <xdr:colOff>25400</xdr:colOff>
      <xdr:row>12</xdr:row>
      <xdr:rowOff>26670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a:xfrm>
          <a:off x="5562600" y="213169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85090</xdr:rowOff>
    </xdr:from>
    <xdr:to>
      <xdr:col>29</xdr:col>
      <xdr:colOff>127000</xdr:colOff>
      <xdr:row>17</xdr:row>
      <xdr:rowOff>127635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a:xfrm flipV="1">
          <a:off x="5003800" y="3047365"/>
          <a:ext cx="647700" cy="425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157480</xdr:rowOff>
    </xdr:from>
    <xdr:ext cx="756285" cy="25336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76855"/>
          <a:ext cx="75628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105,167</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140970</xdr:rowOff>
    </xdr:from>
    <xdr:to>
      <xdr:col>29</xdr:col>
      <xdr:colOff>177800</xdr:colOff>
      <xdr:row>17</xdr:row>
      <xdr:rowOff>71120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5600700" y="29317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127635</xdr:rowOff>
    </xdr:from>
    <xdr:to>
      <xdr:col>26</xdr:col>
      <xdr:colOff>50800</xdr:colOff>
      <xdr:row>17</xdr:row>
      <xdr:rowOff>151130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a:xfrm flipV="1">
          <a:off x="4305300" y="3089910"/>
          <a:ext cx="698500" cy="234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64135</xdr:rowOff>
    </xdr:from>
    <xdr:to>
      <xdr:col>26</xdr:col>
      <xdr:colOff>101600</xdr:colOff>
      <xdr:row>17</xdr:row>
      <xdr:rowOff>166370</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a:xfrm>
          <a:off x="4953000" y="302641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4445</xdr:rowOff>
    </xdr:from>
    <xdr:ext cx="736600" cy="259080"/>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952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97,678</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17</xdr:row>
      <xdr:rowOff>151130</xdr:rowOff>
    </xdr:from>
    <xdr:to>
      <xdr:col>22</xdr:col>
      <xdr:colOff>114300</xdr:colOff>
      <xdr:row>17</xdr:row>
      <xdr:rowOff>161290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a:xfrm flipV="1">
          <a:off x="3606800" y="3113405"/>
          <a:ext cx="698500" cy="101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109220</xdr:rowOff>
    </xdr:from>
    <xdr:to>
      <xdr:col>22</xdr:col>
      <xdr:colOff>165100</xdr:colOff>
      <xdr:row>18</xdr:row>
      <xdr:rowOff>38735</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a:xfrm>
          <a:off x="4254500" y="307149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23495</xdr:rowOff>
    </xdr:from>
    <xdr:ext cx="762000" cy="259080"/>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57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94,217</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17</xdr:row>
      <xdr:rowOff>161290</xdr:rowOff>
    </xdr:from>
    <xdr:to>
      <xdr:col>18</xdr:col>
      <xdr:colOff>177800</xdr:colOff>
      <xdr:row>18</xdr:row>
      <xdr:rowOff>30480</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a:xfrm flipV="1">
          <a:off x="2908300" y="3123565"/>
          <a:ext cx="698500" cy="4064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122555</xdr:rowOff>
    </xdr:from>
    <xdr:to>
      <xdr:col>19</xdr:col>
      <xdr:colOff>38100</xdr:colOff>
      <xdr:row>18</xdr:row>
      <xdr:rowOff>52705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3556000" y="3084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37465</xdr:rowOff>
    </xdr:from>
    <xdr:ext cx="762000" cy="25908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711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93,111</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36830</xdr:rowOff>
    </xdr:from>
    <xdr:to>
      <xdr:col>15</xdr:col>
      <xdr:colOff>101600</xdr:colOff>
      <xdr:row>18</xdr:row>
      <xdr:rowOff>138430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a:xfrm>
          <a:off x="2857500" y="31705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123190</xdr:rowOff>
    </xdr:from>
    <xdr:ext cx="762000" cy="25336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69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86,357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56285" cy="259080"/>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9080"/>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9080"/>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9080"/>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9080"/>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17</xdr:row>
      <xdr:rowOff>34290</xdr:rowOff>
    </xdr:from>
    <xdr:to>
      <xdr:col>29</xdr:col>
      <xdr:colOff>177800</xdr:colOff>
      <xdr:row>17</xdr:row>
      <xdr:rowOff>135890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5600700" y="29965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6350</xdr:rowOff>
    </xdr:from>
    <xdr:ext cx="756285" cy="25336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6862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100,039</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17</xdr:row>
      <xdr:rowOff>76835</xdr:rowOff>
    </xdr:from>
    <xdr:to>
      <xdr:col>26</xdr:col>
      <xdr:colOff>101600</xdr:colOff>
      <xdr:row>18</xdr:row>
      <xdr:rowOff>6985</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4953000" y="3039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163195</xdr:rowOff>
    </xdr:from>
    <xdr:ext cx="736600" cy="259080"/>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254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96,708</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17</xdr:row>
      <xdr:rowOff>100330</xdr:rowOff>
    </xdr:from>
    <xdr:to>
      <xdr:col>22</xdr:col>
      <xdr:colOff>165100</xdr:colOff>
      <xdr:row>18</xdr:row>
      <xdr:rowOff>30480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4254500" y="30626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40640</xdr:rowOff>
    </xdr:from>
    <xdr:ext cx="762000" cy="25336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314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94,870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17</xdr:row>
      <xdr:rowOff>110490</xdr:rowOff>
    </xdr:from>
    <xdr:to>
      <xdr:col>19</xdr:col>
      <xdr:colOff>38100</xdr:colOff>
      <xdr:row>18</xdr:row>
      <xdr:rowOff>40640</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3556000" y="3072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50800</xdr:rowOff>
    </xdr:from>
    <xdr:ext cx="762000"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41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94,067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17</xdr:row>
      <xdr:rowOff>151130</xdr:rowOff>
    </xdr:from>
    <xdr:to>
      <xdr:col>15</xdr:col>
      <xdr:colOff>101600</xdr:colOff>
      <xdr:row>18</xdr:row>
      <xdr:rowOff>81280</xdr:rowOff>
    </xdr:to>
    <xdr:sp macro="" textlink="">
      <xdr:nvSpPr>
        <xdr:cNvPr id="77" name="楕円 76">
          <a:extLst>
            <a:ext uri="{FF2B5EF4-FFF2-40B4-BE49-F238E27FC236}">
              <a16:creationId xmlns:a16="http://schemas.microsoft.com/office/drawing/2014/main" id="{00000000-0008-0000-0500-00004D000000}"/>
            </a:ext>
          </a:extLst>
        </xdr:cNvPr>
        <xdr:cNvSpPr/>
      </xdr:nvSpPr>
      <xdr:spPr>
        <a:xfrm>
          <a:off x="2857500" y="3113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91440</xdr:rowOff>
    </xdr:from>
    <xdr:ext cx="762000" cy="259080"/>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82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90,857</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177800</xdr:colOff>
      <xdr:row>31</xdr:row>
      <xdr:rowOff>305435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177800</xdr:colOff>
      <xdr:row>33</xdr:row>
      <xdr:rowOff>172085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05765" cy="275590"/>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0576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156210</xdr:rowOff>
    </xdr:from>
    <xdr:ext cx="762000" cy="25336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288925</xdr:rowOff>
    </xdr:from>
    <xdr:ext cx="762000" cy="25908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62000"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62000" cy="25527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62000" cy="25971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62000" cy="259080"/>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62000" cy="25336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107315</xdr:rowOff>
    </xdr:from>
    <xdr:to>
      <xdr:col>29</xdr:col>
      <xdr:colOff>127000</xdr:colOff>
      <xdr:row>38</xdr:row>
      <xdr:rowOff>53975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flipV="1">
          <a:off x="5651500" y="6031865"/>
          <a:ext cx="0" cy="148971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26035</xdr:rowOff>
    </xdr:from>
    <xdr:ext cx="756285" cy="25971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635"/>
          <a:ext cx="75628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10,919</a:t>
          </a:r>
          <a:endParaRPr kumimoji="1" lang="ja-JP" altLang="en-US" sz="1000" b="1">
            <a:latin typeface="ＭＳ Ｐゴシック"/>
            <a:ea typeface="ＭＳ Ｐゴシック"/>
          </a:endParaRPr>
        </a:p>
      </xdr:txBody>
    </xdr:sp>
    <xdr:clientData/>
  </xdr:oneCellAnchor>
  <xdr:twoCellAnchor>
    <xdr:from>
      <xdr:col>29</xdr:col>
      <xdr:colOff>38100</xdr:colOff>
      <xdr:row>38</xdr:row>
      <xdr:rowOff>53975</xdr:rowOff>
    </xdr:from>
    <xdr:to>
      <xdr:col>30</xdr:col>
      <xdr:colOff>25400</xdr:colOff>
      <xdr:row>38</xdr:row>
      <xdr:rowOff>53975</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a:xfrm>
          <a:off x="5562600" y="752157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22860</xdr:rowOff>
    </xdr:from>
    <xdr:ext cx="756285" cy="259080"/>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50,004</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107315</xdr:rowOff>
    </xdr:from>
    <xdr:to>
      <xdr:col>30</xdr:col>
      <xdr:colOff>25400</xdr:colOff>
      <xdr:row>33</xdr:row>
      <xdr:rowOff>107315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5562600" y="603186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341630</xdr:rowOff>
    </xdr:from>
    <xdr:to>
      <xdr:col>29</xdr:col>
      <xdr:colOff>127000</xdr:colOff>
      <xdr:row>36</xdr:row>
      <xdr:rowOff>29845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a:xfrm>
          <a:off x="5003800" y="6951980"/>
          <a:ext cx="647700" cy="311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14605</xdr:rowOff>
    </xdr:from>
    <xdr:ext cx="756285" cy="259080"/>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7855"/>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23,508</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36</xdr:row>
      <xdr:rowOff>38100</xdr:rowOff>
    </xdr:from>
    <xdr:to>
      <xdr:col>29</xdr:col>
      <xdr:colOff>177800</xdr:colOff>
      <xdr:row>36</xdr:row>
      <xdr:rowOff>139700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a:xfrm>
          <a:off x="5600700" y="6991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274320</xdr:rowOff>
    </xdr:from>
    <xdr:to>
      <xdr:col>26</xdr:col>
      <xdr:colOff>50800</xdr:colOff>
      <xdr:row>35</xdr:row>
      <xdr:rowOff>341630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a:xfrm>
          <a:off x="4305300" y="6884670"/>
          <a:ext cx="698500" cy="673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54610</xdr:rowOff>
    </xdr:from>
    <xdr:to>
      <xdr:col>26</xdr:col>
      <xdr:colOff>101600</xdr:colOff>
      <xdr:row>36</xdr:row>
      <xdr:rowOff>156210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a:xfrm>
          <a:off x="4953000" y="70078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140970</xdr:rowOff>
    </xdr:from>
    <xdr:ext cx="736600" cy="259080"/>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23,067</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177800</xdr:colOff>
      <xdr:row>35</xdr:row>
      <xdr:rowOff>274320</xdr:rowOff>
    </xdr:from>
    <xdr:to>
      <xdr:col>22</xdr:col>
      <xdr:colOff>114300</xdr:colOff>
      <xdr:row>35</xdr:row>
      <xdr:rowOff>335915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a:xfrm flipV="1">
          <a:off x="3606800" y="6884670"/>
          <a:ext cx="698500" cy="615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91440</xdr:rowOff>
    </xdr:from>
    <xdr:to>
      <xdr:col>22</xdr:col>
      <xdr:colOff>165100</xdr:colOff>
      <xdr:row>37</xdr:row>
      <xdr:rowOff>21590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a:xfrm>
          <a:off x="4254500" y="704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6985</xdr:rowOff>
    </xdr:from>
    <xdr:ext cx="762000" cy="256540"/>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168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22,106</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335915</xdr:rowOff>
    </xdr:from>
    <xdr:to>
      <xdr:col>18</xdr:col>
      <xdr:colOff>177800</xdr:colOff>
      <xdr:row>36</xdr:row>
      <xdr:rowOff>104140</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a:xfrm flipV="1">
          <a:off x="2908300" y="6946265"/>
          <a:ext cx="698500" cy="11112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137160</xdr:rowOff>
    </xdr:from>
    <xdr:to>
      <xdr:col>19</xdr:col>
      <xdr:colOff>38100</xdr:colOff>
      <xdr:row>37</xdr:row>
      <xdr:rowOff>67310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a:xfrm>
          <a:off x="3556000" y="7090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52705</xdr:rowOff>
    </xdr:from>
    <xdr:ext cx="762000" cy="25654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405"/>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20,894</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37</xdr:row>
      <xdr:rowOff>96520</xdr:rowOff>
    </xdr:from>
    <xdr:to>
      <xdr:col>15</xdr:col>
      <xdr:colOff>101600</xdr:colOff>
      <xdr:row>37</xdr:row>
      <xdr:rowOff>198755</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a:xfrm>
          <a:off x="2857500" y="722122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182880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17,457</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56285"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321310</xdr:rowOff>
    </xdr:from>
    <xdr:to>
      <xdr:col>29</xdr:col>
      <xdr:colOff>177800</xdr:colOff>
      <xdr:row>36</xdr:row>
      <xdr:rowOff>80645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5600700" y="69316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167005</xdr:rowOff>
    </xdr:from>
    <xdr:ext cx="756285" cy="25336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77735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25,043</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290195</xdr:rowOff>
    </xdr:from>
    <xdr:to>
      <xdr:col>26</xdr:col>
      <xdr:colOff>101600</xdr:colOff>
      <xdr:row>36</xdr:row>
      <xdr:rowOff>49530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4953000" y="690054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59055</xdr:rowOff>
    </xdr:from>
    <xdr:ext cx="736600" cy="25971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669405"/>
          <a:ext cx="7366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25,864</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223520</xdr:rowOff>
    </xdr:from>
    <xdr:to>
      <xdr:col>22</xdr:col>
      <xdr:colOff>165100</xdr:colOff>
      <xdr:row>35</xdr:row>
      <xdr:rowOff>325120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4254500" y="68338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334645</xdr:rowOff>
    </xdr:from>
    <xdr:ext cx="762000"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60209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27,636</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285115</xdr:rowOff>
    </xdr:from>
    <xdr:to>
      <xdr:col>19</xdr:col>
      <xdr:colOff>38100</xdr:colOff>
      <xdr:row>36</xdr:row>
      <xdr:rowOff>43815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a:xfrm>
          <a:off x="3556000" y="68954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53975</xdr:rowOff>
    </xdr:from>
    <xdr:ext cx="762000" cy="255270"/>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6643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26,010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53340</xdr:rowOff>
    </xdr:from>
    <xdr:to>
      <xdr:col>15</xdr:col>
      <xdr:colOff>101600</xdr:colOff>
      <xdr:row>36</xdr:row>
      <xdr:rowOff>154940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a:xfrm>
          <a:off x="2857500" y="7006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165100</xdr:rowOff>
    </xdr:from>
    <xdr:ext cx="762000" cy="259080"/>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7754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23,104</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48,198
47,585
535.49
37,352,776
36,466,805
439,893
15,851,357
28,570,242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9.4
51.9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336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336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86,523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71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31495" cy="25336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505" y="6969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73660</xdr:rowOff>
    </xdr:from>
    <xdr:ext cx="531495" cy="25908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35560</xdr:rowOff>
    </xdr:from>
    <xdr:ext cx="531495" cy="25908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33</xdr:row>
      <xdr:rowOff>168910</xdr:rowOff>
    </xdr:from>
    <xdr:ext cx="589915" cy="25336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370" y="5826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31</xdr:row>
      <xdr:rowOff>130810</xdr:rowOff>
    </xdr:from>
    <xdr:ext cx="589915"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370" y="544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92710</xdr:rowOff>
    </xdr:from>
    <xdr:ext cx="589915"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370" y="506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89915" cy="25336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41910</xdr:rowOff>
    </xdr:from>
    <xdr:to>
      <xdr:col>24</xdr:col>
      <xdr:colOff>62865</xdr:colOff>
      <xdr:row>39</xdr:row>
      <xdr:rowOff>95885</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60"/>
          <a:ext cx="1270" cy="14255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100330</xdr:rowOff>
    </xdr:from>
    <xdr:ext cx="534670" cy="25336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8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55,926</a:t>
          </a:r>
          <a:endParaRPr kumimoji="1" lang="ja-JP" altLang="en-US" sz="1000" b="1">
            <a:latin typeface="ＭＳ Ｐゴシック"/>
            <a:ea typeface="ＭＳ Ｐゴシック"/>
          </a:endParaRPr>
        </a:p>
      </xdr:txBody>
    </xdr:sp>
    <xdr:clientData/>
  </xdr:oneCellAnchor>
  <xdr:twoCellAnchor>
    <xdr:from>
      <xdr:col>23</xdr:col>
      <xdr:colOff>165100</xdr:colOff>
      <xdr:row>39</xdr:row>
      <xdr:rowOff>95885</xdr:rowOff>
    </xdr:from>
    <xdr:to>
      <xdr:col>24</xdr:col>
      <xdr:colOff>152400</xdr:colOff>
      <xdr:row>39</xdr:row>
      <xdr:rowOff>95885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160020</xdr:rowOff>
    </xdr:from>
    <xdr:ext cx="598805" cy="259080"/>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168,201</a:t>
          </a:r>
          <a:endParaRPr kumimoji="1" lang="ja-JP" altLang="en-US" sz="1000" b="1">
            <a:latin typeface="ＭＳ Ｐゴシック"/>
            <a:ea typeface="ＭＳ Ｐゴシック"/>
          </a:endParaRPr>
        </a:p>
      </xdr:txBody>
    </xdr:sp>
    <xdr:clientData/>
  </xdr:oneCellAnchor>
  <xdr:twoCellAnchor>
    <xdr:from>
      <xdr:col>23</xdr:col>
      <xdr:colOff>165100</xdr:colOff>
      <xdr:row>31</xdr:row>
      <xdr:rowOff>41910</xdr:rowOff>
    </xdr:from>
    <xdr:to>
      <xdr:col>24</xdr:col>
      <xdr:colOff>152400</xdr:colOff>
      <xdr:row>31</xdr:row>
      <xdr:rowOff>41910</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67310</xdr:rowOff>
    </xdr:from>
    <xdr:to>
      <xdr:col>24</xdr:col>
      <xdr:colOff>63500</xdr:colOff>
      <xdr:row>36</xdr:row>
      <xdr:rowOff>124460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239510"/>
          <a:ext cx="83820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30480</xdr:rowOff>
    </xdr:from>
    <xdr:ext cx="534670" cy="25336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0268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95,899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52070</xdr:rowOff>
    </xdr:from>
    <xdr:to>
      <xdr:col>24</xdr:col>
      <xdr:colOff>114300</xdr:colOff>
      <xdr:row>36</xdr:row>
      <xdr:rowOff>153670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124460</xdr:rowOff>
    </xdr:from>
    <xdr:to>
      <xdr:col>19</xdr:col>
      <xdr:colOff>177800</xdr:colOff>
      <xdr:row>36</xdr:row>
      <xdr:rowOff>126365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96660"/>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146685</xdr:rowOff>
    </xdr:from>
    <xdr:to>
      <xdr:col>20</xdr:col>
      <xdr:colOff>38100</xdr:colOff>
      <xdr:row>37</xdr:row>
      <xdr:rowOff>76835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37</xdr:row>
      <xdr:rowOff>67945</xdr:rowOff>
    </xdr:from>
    <xdr:ext cx="528955" cy="2584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29965" y="641159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88,459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36</xdr:row>
      <xdr:rowOff>126365</xdr:rowOff>
    </xdr:from>
    <xdr:to>
      <xdr:col>15</xdr:col>
      <xdr:colOff>50800</xdr:colOff>
      <xdr:row>36</xdr:row>
      <xdr:rowOff>132715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9856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167005</xdr:rowOff>
    </xdr:from>
    <xdr:to>
      <xdr:col>15</xdr:col>
      <xdr:colOff>101600</xdr:colOff>
      <xdr:row>37</xdr:row>
      <xdr:rowOff>97790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2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37</xdr:row>
      <xdr:rowOff>88265</xdr:rowOff>
    </xdr:from>
    <xdr:ext cx="528955" cy="25336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0965" y="64319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86,855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36</xdr:row>
      <xdr:rowOff>132715</xdr:rowOff>
    </xdr:from>
    <xdr:to>
      <xdr:col>10</xdr:col>
      <xdr:colOff>114300</xdr:colOff>
      <xdr:row>37</xdr:row>
      <xdr:rowOff>50800</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04915"/>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37</xdr:row>
      <xdr:rowOff>102870</xdr:rowOff>
    </xdr:from>
    <xdr:ext cx="528955" cy="25908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1965" y="64465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85,700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37</xdr:row>
      <xdr:rowOff>67310</xdr:rowOff>
    </xdr:from>
    <xdr:to>
      <xdr:col>6</xdr:col>
      <xdr:colOff>38100</xdr:colOff>
      <xdr:row>37</xdr:row>
      <xdr:rowOff>168910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37</xdr:row>
      <xdr:rowOff>160020</xdr:rowOff>
    </xdr:from>
    <xdr:ext cx="52895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2965" y="65036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81,198</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36</xdr:row>
      <xdr:rowOff>16510</xdr:rowOff>
    </xdr:from>
    <xdr:to>
      <xdr:col>24</xdr:col>
      <xdr:colOff>114300</xdr:colOff>
      <xdr:row>36</xdr:row>
      <xdr:rowOff>118110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39370</xdr:rowOff>
    </xdr:from>
    <xdr:ext cx="534670" cy="259080"/>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401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98,723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36</xdr:row>
      <xdr:rowOff>73660</xdr:rowOff>
    </xdr:from>
    <xdr:to>
      <xdr:col>20</xdr:col>
      <xdr:colOff>38100</xdr:colOff>
      <xdr:row>37</xdr:row>
      <xdr:rowOff>3810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4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35</xdr:row>
      <xdr:rowOff>20320</xdr:rowOff>
    </xdr:from>
    <xdr:ext cx="528955" cy="25336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29965" y="60210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36</xdr:row>
      <xdr:rowOff>75565</xdr:rowOff>
    </xdr:from>
    <xdr:to>
      <xdr:col>15</xdr:col>
      <xdr:colOff>101600</xdr:colOff>
      <xdr:row>37</xdr:row>
      <xdr:rowOff>6350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477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35</xdr:row>
      <xdr:rowOff>22225</xdr:rowOff>
    </xdr:from>
    <xdr:ext cx="528955" cy="2584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0965" y="602297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94,044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36</xdr:row>
      <xdr:rowOff>81915</xdr:rowOff>
    </xdr:from>
    <xdr:to>
      <xdr:col>10</xdr:col>
      <xdr:colOff>165100</xdr:colOff>
      <xdr:row>37</xdr:row>
      <xdr:rowOff>12065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5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35</xdr:row>
      <xdr:rowOff>29210</xdr:rowOff>
    </xdr:from>
    <xdr:ext cx="528955" cy="25336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1965" y="60299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93,572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37</xdr:row>
      <xdr:rowOff>0</xdr:rowOff>
    </xdr:from>
    <xdr:to>
      <xdr:col>6</xdr:col>
      <xdr:colOff>38100</xdr:colOff>
      <xdr:row>37</xdr:row>
      <xdr:rowOff>101600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34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118110</xdr:rowOff>
    </xdr:from>
    <xdr:ext cx="52895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2965" y="61188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86,490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105,939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71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31495" cy="25336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505" y="10398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57</xdr:row>
      <xdr:rowOff>168910</xdr:rowOff>
    </xdr:from>
    <xdr:ext cx="531495" cy="25336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505" y="9941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55</xdr:row>
      <xdr:rowOff>54610</xdr:rowOff>
    </xdr:from>
    <xdr:ext cx="531495" cy="25336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505" y="9484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89915" cy="25336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370" y="9027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89915" cy="25336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370" y="8569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915" cy="25336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43815</xdr:rowOff>
    </xdr:from>
    <xdr:to>
      <xdr:col>24</xdr:col>
      <xdr:colOff>62865</xdr:colOff>
      <xdr:row>59</xdr:row>
      <xdr:rowOff>67945</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315"/>
          <a:ext cx="1270" cy="1567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71755</xdr:rowOff>
    </xdr:from>
    <xdr:ext cx="534670" cy="259080"/>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53,455</a:t>
          </a:r>
          <a:endParaRPr kumimoji="1" lang="ja-JP" altLang="en-US" sz="1000" b="1">
            <a:latin typeface="ＭＳ Ｐゴシック"/>
            <a:ea typeface="ＭＳ Ｐゴシック"/>
          </a:endParaRPr>
        </a:p>
      </xdr:txBody>
    </xdr:sp>
    <xdr:clientData/>
  </xdr:oneCellAnchor>
  <xdr:twoCellAnchor>
    <xdr:from>
      <xdr:col>23</xdr:col>
      <xdr:colOff>165100</xdr:colOff>
      <xdr:row>59</xdr:row>
      <xdr:rowOff>67945</xdr:rowOff>
    </xdr:from>
    <xdr:to>
      <xdr:col>24</xdr:col>
      <xdr:colOff>152400</xdr:colOff>
      <xdr:row>59</xdr:row>
      <xdr:rowOff>67945</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4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161925</xdr:rowOff>
    </xdr:from>
    <xdr:ext cx="598805" cy="259080"/>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5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156,272</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43815</xdr:rowOff>
    </xdr:from>
    <xdr:to>
      <xdr:col>24</xdr:col>
      <xdr:colOff>152400</xdr:colOff>
      <xdr:row>50</xdr:row>
      <xdr:rowOff>43815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3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53975</xdr:rowOff>
    </xdr:from>
    <xdr:to>
      <xdr:col>24</xdr:col>
      <xdr:colOff>63500</xdr:colOff>
      <xdr:row>53</xdr:row>
      <xdr:rowOff>129540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8969375"/>
          <a:ext cx="838200" cy="247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156845</xdr:rowOff>
    </xdr:from>
    <xdr:ext cx="534670" cy="25336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59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87,891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6985</xdr:rowOff>
    </xdr:from>
    <xdr:to>
      <xdr:col>24</xdr:col>
      <xdr:colOff>114300</xdr:colOff>
      <xdr:row>56</xdr:row>
      <xdr:rowOff>109220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8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129540</xdr:rowOff>
    </xdr:from>
    <xdr:to>
      <xdr:col>19</xdr:col>
      <xdr:colOff>177800</xdr:colOff>
      <xdr:row>53</xdr:row>
      <xdr:rowOff>130810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21639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60960</xdr:rowOff>
    </xdr:from>
    <xdr:to>
      <xdr:col>20</xdr:col>
      <xdr:colOff>38100</xdr:colOff>
      <xdr:row>56</xdr:row>
      <xdr:rowOff>162560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153670</xdr:rowOff>
    </xdr:from>
    <xdr:ext cx="528955" cy="259080"/>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29965" y="97548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84,320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53</xdr:row>
      <xdr:rowOff>130810</xdr:rowOff>
    </xdr:from>
    <xdr:to>
      <xdr:col>15</xdr:col>
      <xdr:colOff>50800</xdr:colOff>
      <xdr:row>54</xdr:row>
      <xdr:rowOff>48260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217660"/>
          <a:ext cx="8890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54610</xdr:rowOff>
    </xdr:from>
    <xdr:to>
      <xdr:col>15</xdr:col>
      <xdr:colOff>101600</xdr:colOff>
      <xdr:row>56</xdr:row>
      <xdr:rowOff>156210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147320</xdr:rowOff>
    </xdr:from>
    <xdr:ext cx="528955" cy="25908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0965" y="97485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84,759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54</xdr:row>
      <xdr:rowOff>48260</xdr:rowOff>
    </xdr:from>
    <xdr:to>
      <xdr:col>10</xdr:col>
      <xdr:colOff>114300</xdr:colOff>
      <xdr:row>55</xdr:row>
      <xdr:rowOff>146685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306560"/>
          <a:ext cx="889000" cy="269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107315</xdr:rowOff>
    </xdr:from>
    <xdr:to>
      <xdr:col>10</xdr:col>
      <xdr:colOff>165100</xdr:colOff>
      <xdr:row>57</xdr:row>
      <xdr:rowOff>37465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29210</xdr:rowOff>
    </xdr:from>
    <xdr:ext cx="528955" cy="25336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1965" y="98018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81,277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57</xdr:row>
      <xdr:rowOff>86360</xdr:rowOff>
    </xdr:from>
    <xdr:to>
      <xdr:col>6</xdr:col>
      <xdr:colOff>38100</xdr:colOff>
      <xdr:row>58</xdr:row>
      <xdr:rowOff>16510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58</xdr:row>
      <xdr:rowOff>7620</xdr:rowOff>
    </xdr:from>
    <xdr:ext cx="528955" cy="25336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2965" y="99517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71,416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52</xdr:row>
      <xdr:rowOff>3175</xdr:rowOff>
    </xdr:from>
    <xdr:to>
      <xdr:col>24</xdr:col>
      <xdr:colOff>114300</xdr:colOff>
      <xdr:row>52</xdr:row>
      <xdr:rowOff>104775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891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26035</xdr:rowOff>
    </xdr:from>
    <xdr:ext cx="598805" cy="259080"/>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87699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133,135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53</xdr:row>
      <xdr:rowOff>78740</xdr:rowOff>
    </xdr:from>
    <xdr:to>
      <xdr:col>20</xdr:col>
      <xdr:colOff>38100</xdr:colOff>
      <xdr:row>54</xdr:row>
      <xdr:rowOff>8890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16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52</xdr:row>
      <xdr:rowOff>25400</xdr:rowOff>
    </xdr:from>
    <xdr:ext cx="593090" cy="259080"/>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580" y="894080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116,934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53</xdr:row>
      <xdr:rowOff>80010</xdr:rowOff>
    </xdr:from>
    <xdr:to>
      <xdr:col>15</xdr:col>
      <xdr:colOff>101600</xdr:colOff>
      <xdr:row>54</xdr:row>
      <xdr:rowOff>10160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16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52</xdr:row>
      <xdr:rowOff>26670</xdr:rowOff>
    </xdr:from>
    <xdr:ext cx="593090"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580" y="894207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116,828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53</xdr:row>
      <xdr:rowOff>168910</xdr:rowOff>
    </xdr:from>
    <xdr:to>
      <xdr:col>10</xdr:col>
      <xdr:colOff>165100</xdr:colOff>
      <xdr:row>54</xdr:row>
      <xdr:rowOff>99060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25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52</xdr:row>
      <xdr:rowOff>115570</xdr:rowOff>
    </xdr:from>
    <xdr:ext cx="593090"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580" y="903097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111,018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55</xdr:row>
      <xdr:rowOff>95885</xdr:rowOff>
    </xdr:from>
    <xdr:to>
      <xdr:col>6</xdr:col>
      <xdr:colOff>38100</xdr:colOff>
      <xdr:row>56</xdr:row>
      <xdr:rowOff>26035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52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54</xdr:row>
      <xdr:rowOff>42545</xdr:rowOff>
    </xdr:from>
    <xdr:ext cx="528955" cy="25336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2965" y="93008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93,308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4,949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710"/>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99060</xdr:rowOff>
    </xdr:from>
    <xdr:to>
      <xdr:col>28</xdr:col>
      <xdr:colOff>114300</xdr:colOff>
      <xdr:row>79</xdr:row>
      <xdr:rowOff>99060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128270</xdr:rowOff>
    </xdr:from>
    <xdr:ext cx="243205" cy="259080"/>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080" y="13501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76</xdr:row>
      <xdr:rowOff>144145</xdr:rowOff>
    </xdr:from>
    <xdr:ext cx="531495" cy="25336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505" y="13174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74</xdr:row>
      <xdr:rowOff>160655</xdr:rowOff>
    </xdr:from>
    <xdr:ext cx="531495" cy="259080"/>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73</xdr:row>
      <xdr:rowOff>6350</xdr:rowOff>
    </xdr:from>
    <xdr:ext cx="531495" cy="25336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505" y="12522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71</xdr:row>
      <xdr:rowOff>22225</xdr:rowOff>
    </xdr:from>
    <xdr:ext cx="531495" cy="2584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38100</xdr:rowOff>
    </xdr:from>
    <xdr:ext cx="531495" cy="259080"/>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505" y="11868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31495" cy="25336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59690</xdr:rowOff>
    </xdr:from>
    <xdr:to>
      <xdr:col>24</xdr:col>
      <xdr:colOff>62865</xdr:colOff>
      <xdr:row>79</xdr:row>
      <xdr:rowOff>36830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640"/>
          <a:ext cx="127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40640</xdr:rowOff>
    </xdr:from>
    <xdr:ext cx="469900" cy="25336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1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1,894</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36830</xdr:rowOff>
    </xdr:from>
    <xdr:to>
      <xdr:col>24</xdr:col>
      <xdr:colOff>152400</xdr:colOff>
      <xdr:row>79</xdr:row>
      <xdr:rowOff>36830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6350</xdr:rowOff>
    </xdr:from>
    <xdr:ext cx="534670" cy="25336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8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43,196</a:t>
          </a:r>
          <a:endParaRPr kumimoji="1" lang="ja-JP" altLang="en-US" sz="1000" b="1">
            <a:latin typeface="ＭＳ Ｐゴシック"/>
            <a:ea typeface="ＭＳ Ｐゴシック"/>
          </a:endParaRPr>
        </a:p>
      </xdr:txBody>
    </xdr:sp>
    <xdr:clientData/>
  </xdr:oneCellAnchor>
  <xdr:twoCellAnchor>
    <xdr:from>
      <xdr:col>23</xdr:col>
      <xdr:colOff>165100</xdr:colOff>
      <xdr:row>71</xdr:row>
      <xdr:rowOff>59690</xdr:rowOff>
    </xdr:from>
    <xdr:to>
      <xdr:col>24</xdr:col>
      <xdr:colOff>152400</xdr:colOff>
      <xdr:row>71</xdr:row>
      <xdr:rowOff>59690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6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96520</xdr:rowOff>
    </xdr:from>
    <xdr:to>
      <xdr:col>24</xdr:col>
      <xdr:colOff>63500</xdr:colOff>
      <xdr:row>77</xdr:row>
      <xdr:rowOff>120650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29817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49530</xdr:rowOff>
    </xdr:from>
    <xdr:ext cx="469900" cy="259080"/>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5118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9,801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77</xdr:row>
      <xdr:rowOff>71120</xdr:rowOff>
    </xdr:from>
    <xdr:to>
      <xdr:col>24</xdr:col>
      <xdr:colOff>114300</xdr:colOff>
      <xdr:row>78</xdr:row>
      <xdr:rowOff>1270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120650</xdr:rowOff>
    </xdr:from>
    <xdr:to>
      <xdr:col>19</xdr:col>
      <xdr:colOff>177800</xdr:colOff>
      <xdr:row>78</xdr:row>
      <xdr:rowOff>43180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322300"/>
          <a:ext cx="889000" cy="939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114935</xdr:rowOff>
    </xdr:from>
    <xdr:to>
      <xdr:col>20</xdr:col>
      <xdr:colOff>38100</xdr:colOff>
      <xdr:row>78</xdr:row>
      <xdr:rowOff>45085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78</xdr:row>
      <xdr:rowOff>36195</xdr:rowOff>
    </xdr:from>
    <xdr:ext cx="464185" cy="259080"/>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350" y="134092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8,449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78</xdr:row>
      <xdr:rowOff>30480</xdr:rowOff>
    </xdr:from>
    <xdr:to>
      <xdr:col>15</xdr:col>
      <xdr:colOff>50800</xdr:colOff>
      <xdr:row>78</xdr:row>
      <xdr:rowOff>43180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0358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97790</xdr:rowOff>
    </xdr:from>
    <xdr:to>
      <xdr:col>15</xdr:col>
      <xdr:colOff>101600</xdr:colOff>
      <xdr:row>78</xdr:row>
      <xdr:rowOff>27940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44450</xdr:rowOff>
    </xdr:from>
    <xdr:ext cx="464185"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350" y="130746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78</xdr:row>
      <xdr:rowOff>30480</xdr:rowOff>
    </xdr:from>
    <xdr:to>
      <xdr:col>10</xdr:col>
      <xdr:colOff>114300</xdr:colOff>
      <xdr:row>78</xdr:row>
      <xdr:rowOff>48895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40358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89535</xdr:rowOff>
    </xdr:from>
    <xdr:to>
      <xdr:col>10</xdr:col>
      <xdr:colOff>165100</xdr:colOff>
      <xdr:row>78</xdr:row>
      <xdr:rowOff>19685</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76</xdr:row>
      <xdr:rowOff>36195</xdr:rowOff>
    </xdr:from>
    <xdr:ext cx="464185" cy="25908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350" y="130663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9,236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130810</xdr:rowOff>
    </xdr:from>
    <xdr:to>
      <xdr:col>6</xdr:col>
      <xdr:colOff>38100</xdr:colOff>
      <xdr:row>78</xdr:row>
      <xdr:rowOff>60960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76</xdr:row>
      <xdr:rowOff>77470</xdr:rowOff>
    </xdr:from>
    <xdr:ext cx="464185" cy="25336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350" y="1310767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7,967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77</xdr:row>
      <xdr:rowOff>45720</xdr:rowOff>
    </xdr:from>
    <xdr:to>
      <xdr:col>24</xdr:col>
      <xdr:colOff>114300</xdr:colOff>
      <xdr:row>77</xdr:row>
      <xdr:rowOff>147320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68580</xdr:rowOff>
    </xdr:from>
    <xdr:ext cx="534670" cy="259080"/>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09878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10,567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77</xdr:row>
      <xdr:rowOff>69850</xdr:rowOff>
    </xdr:from>
    <xdr:to>
      <xdr:col>20</xdr:col>
      <xdr:colOff>38100</xdr:colOff>
      <xdr:row>78</xdr:row>
      <xdr:rowOff>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27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16510</xdr:rowOff>
    </xdr:from>
    <xdr:ext cx="464185"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350" y="130467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9,830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77</xdr:row>
      <xdr:rowOff>163830</xdr:rowOff>
    </xdr:from>
    <xdr:to>
      <xdr:col>15</xdr:col>
      <xdr:colOff>101600</xdr:colOff>
      <xdr:row>78</xdr:row>
      <xdr:rowOff>93980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78</xdr:row>
      <xdr:rowOff>85090</xdr:rowOff>
    </xdr:from>
    <xdr:ext cx="464185" cy="259080"/>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350" y="134581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6,965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77</xdr:row>
      <xdr:rowOff>151130</xdr:rowOff>
    </xdr:from>
    <xdr:to>
      <xdr:col>10</xdr:col>
      <xdr:colOff>165100</xdr:colOff>
      <xdr:row>78</xdr:row>
      <xdr:rowOff>81280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35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72390</xdr:rowOff>
    </xdr:from>
    <xdr:ext cx="464185"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350" y="134454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77</xdr:row>
      <xdr:rowOff>169545</xdr:rowOff>
    </xdr:from>
    <xdr:to>
      <xdr:col>6</xdr:col>
      <xdr:colOff>38100</xdr:colOff>
      <xdr:row>78</xdr:row>
      <xdr:rowOff>99695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371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78</xdr:row>
      <xdr:rowOff>90805</xdr:rowOff>
    </xdr:from>
    <xdr:ext cx="464185" cy="2584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350" y="1346390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174,363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710"/>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205" cy="25336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35560</xdr:rowOff>
    </xdr:from>
    <xdr:ext cx="589915" cy="259080"/>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649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168910</xdr:rowOff>
    </xdr:from>
    <xdr:ext cx="589915" cy="25336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611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130810</xdr:rowOff>
    </xdr:from>
    <xdr:ext cx="589915" cy="259080"/>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9915" cy="259080"/>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336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68580</xdr:rowOff>
    </xdr:from>
    <xdr:to>
      <xdr:col>24</xdr:col>
      <xdr:colOff>62865</xdr:colOff>
      <xdr:row>98</xdr:row>
      <xdr:rowOff>38100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530"/>
          <a:ext cx="1270" cy="11696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41910</xdr:rowOff>
    </xdr:from>
    <xdr:ext cx="534670" cy="25336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0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73,322</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38100</xdr:rowOff>
    </xdr:from>
    <xdr:to>
      <xdr:col>24</xdr:col>
      <xdr:colOff>152400</xdr:colOff>
      <xdr:row>98</xdr:row>
      <xdr:rowOff>38100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15240</xdr:rowOff>
    </xdr:from>
    <xdr:ext cx="598805" cy="259080"/>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7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226,849</a:t>
          </a:r>
          <a:endParaRPr kumimoji="1" lang="ja-JP" altLang="en-US" sz="1000" b="1">
            <a:latin typeface="ＭＳ Ｐゴシック"/>
            <a:ea typeface="ＭＳ Ｐゴシック"/>
          </a:endParaRPr>
        </a:p>
      </xdr:txBody>
    </xdr:sp>
    <xdr:clientData/>
  </xdr:oneCellAnchor>
  <xdr:twoCellAnchor>
    <xdr:from>
      <xdr:col>23</xdr:col>
      <xdr:colOff>165100</xdr:colOff>
      <xdr:row>91</xdr:row>
      <xdr:rowOff>68580</xdr:rowOff>
    </xdr:from>
    <xdr:to>
      <xdr:col>24</xdr:col>
      <xdr:colOff>152400</xdr:colOff>
      <xdr:row>91</xdr:row>
      <xdr:rowOff>68580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5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14605</xdr:rowOff>
    </xdr:from>
    <xdr:to>
      <xdr:col>24</xdr:col>
      <xdr:colOff>63500</xdr:colOff>
      <xdr:row>94</xdr:row>
      <xdr:rowOff>64770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130905"/>
          <a:ext cx="83820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64770</xdr:rowOff>
    </xdr:from>
    <xdr:ext cx="598805" cy="25336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52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127,860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86360</xdr:rowOff>
    </xdr:from>
    <xdr:to>
      <xdr:col>24</xdr:col>
      <xdr:colOff>114300</xdr:colOff>
      <xdr:row>96</xdr:row>
      <xdr:rowOff>16510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64770</xdr:rowOff>
    </xdr:from>
    <xdr:to>
      <xdr:col>19</xdr:col>
      <xdr:colOff>177800</xdr:colOff>
      <xdr:row>95</xdr:row>
      <xdr:rowOff>30480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18107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137795</xdr:rowOff>
    </xdr:from>
    <xdr:to>
      <xdr:col>20</xdr:col>
      <xdr:colOff>38100</xdr:colOff>
      <xdr:row>96</xdr:row>
      <xdr:rowOff>67945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59055</xdr:rowOff>
    </xdr:from>
    <xdr:ext cx="593090" cy="259080"/>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580" y="1651825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121,110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94</xdr:row>
      <xdr:rowOff>75565</xdr:rowOff>
    </xdr:from>
    <xdr:to>
      <xdr:col>15</xdr:col>
      <xdr:colOff>50800</xdr:colOff>
      <xdr:row>95</xdr:row>
      <xdr:rowOff>30480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191865"/>
          <a:ext cx="8890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43815</xdr:rowOff>
    </xdr:from>
    <xdr:to>
      <xdr:col>15</xdr:col>
      <xdr:colOff>101600</xdr:colOff>
      <xdr:row>96</xdr:row>
      <xdr:rowOff>145415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96</xdr:row>
      <xdr:rowOff>136525</xdr:rowOff>
    </xdr:from>
    <xdr:ext cx="593090" cy="2584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580" y="1659572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110,880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94</xdr:row>
      <xdr:rowOff>75565</xdr:rowOff>
    </xdr:from>
    <xdr:to>
      <xdr:col>10</xdr:col>
      <xdr:colOff>114300</xdr:colOff>
      <xdr:row>95</xdr:row>
      <xdr:rowOff>138430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191865"/>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117475</xdr:rowOff>
    </xdr:from>
    <xdr:to>
      <xdr:col>10</xdr:col>
      <xdr:colOff>165100</xdr:colOff>
      <xdr:row>96</xdr:row>
      <xdr:rowOff>47625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96</xdr:row>
      <xdr:rowOff>38735</xdr:rowOff>
    </xdr:from>
    <xdr:ext cx="593090" cy="259080"/>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580" y="1649793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123,782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99060</xdr:rowOff>
    </xdr:from>
    <xdr:to>
      <xdr:col>6</xdr:col>
      <xdr:colOff>38100</xdr:colOff>
      <xdr:row>97</xdr:row>
      <xdr:rowOff>29210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97</xdr:row>
      <xdr:rowOff>20320</xdr:rowOff>
    </xdr:from>
    <xdr:ext cx="593090" cy="25336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580" y="1665097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93</xdr:row>
      <xdr:rowOff>135255</xdr:rowOff>
    </xdr:from>
    <xdr:to>
      <xdr:col>24</xdr:col>
      <xdr:colOff>114300</xdr:colOff>
      <xdr:row>94</xdr:row>
      <xdr:rowOff>65405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08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158115</xdr:rowOff>
    </xdr:from>
    <xdr:ext cx="598805" cy="25336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93151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166,445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13970</xdr:rowOff>
    </xdr:from>
    <xdr:to>
      <xdr:col>20</xdr:col>
      <xdr:colOff>38100</xdr:colOff>
      <xdr:row>94</xdr:row>
      <xdr:rowOff>115570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13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92</xdr:row>
      <xdr:rowOff>132080</xdr:rowOff>
    </xdr:from>
    <xdr:ext cx="593090" cy="25336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580" y="1590548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159,825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151130</xdr:rowOff>
    </xdr:from>
    <xdr:to>
      <xdr:col>15</xdr:col>
      <xdr:colOff>101600</xdr:colOff>
      <xdr:row>95</xdr:row>
      <xdr:rowOff>81280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267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93</xdr:row>
      <xdr:rowOff>97790</xdr:rowOff>
    </xdr:from>
    <xdr:ext cx="593090" cy="25336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580" y="1604264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141,819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94</xdr:row>
      <xdr:rowOff>24765</xdr:rowOff>
    </xdr:from>
    <xdr:to>
      <xdr:col>10</xdr:col>
      <xdr:colOff>165100</xdr:colOff>
      <xdr:row>94</xdr:row>
      <xdr:rowOff>126365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141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92</xdr:row>
      <xdr:rowOff>143510</xdr:rowOff>
    </xdr:from>
    <xdr:ext cx="593090" cy="25336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580" y="1591691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158,389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95</xdr:row>
      <xdr:rowOff>87630</xdr:rowOff>
    </xdr:from>
    <xdr:to>
      <xdr:col>6</xdr:col>
      <xdr:colOff>38100</xdr:colOff>
      <xdr:row>96</xdr:row>
      <xdr:rowOff>17780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37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94</xdr:row>
      <xdr:rowOff>34290</xdr:rowOff>
    </xdr:from>
    <xdr:ext cx="593090"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580" y="1615059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127,631</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60,140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710"/>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3205" cy="25336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99060</xdr:rowOff>
    </xdr:from>
    <xdr:to>
      <xdr:col>59</xdr:col>
      <xdr:colOff>50800</xdr:colOff>
      <xdr:row>39</xdr:row>
      <xdr:rowOff>99060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128270</xdr:rowOff>
    </xdr:from>
    <xdr:ext cx="531495"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144145</xdr:rowOff>
    </xdr:from>
    <xdr:ext cx="531495" cy="25336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160655</xdr:rowOff>
    </xdr:from>
    <xdr:ext cx="531495" cy="259080"/>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33</xdr:row>
      <xdr:rowOff>6350</xdr:rowOff>
    </xdr:from>
    <xdr:ext cx="589915" cy="25336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370" y="5664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22225</xdr:rowOff>
    </xdr:from>
    <xdr:ext cx="589915" cy="2584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370" y="5337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38100</xdr:rowOff>
    </xdr:from>
    <xdr:ext cx="589915" cy="259080"/>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89915" cy="25336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35560</xdr:rowOff>
    </xdr:from>
    <xdr:to>
      <xdr:col>54</xdr:col>
      <xdr:colOff>189865</xdr:colOff>
      <xdr:row>39</xdr:row>
      <xdr:rowOff>81915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50510"/>
          <a:ext cx="1270" cy="1417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86360</xdr:rowOff>
    </xdr:from>
    <xdr:ext cx="534670" cy="25336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729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31,550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81915</xdr:rowOff>
    </xdr:from>
    <xdr:to>
      <xdr:col>55</xdr:col>
      <xdr:colOff>88900</xdr:colOff>
      <xdr:row>39</xdr:row>
      <xdr:rowOff>81915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68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153670</xdr:rowOff>
    </xdr:from>
    <xdr:ext cx="598805" cy="259080"/>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2572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161,801</a:t>
          </a:r>
          <a:endParaRPr kumimoji="1" lang="ja-JP" altLang="en-US" sz="1000" b="1">
            <a:latin typeface="ＭＳ Ｐゴシック"/>
            <a:ea typeface="ＭＳ Ｐゴシック"/>
          </a:endParaRPr>
        </a:p>
      </xdr:txBody>
    </xdr:sp>
    <xdr:clientData/>
  </xdr:oneCellAnchor>
  <xdr:twoCellAnchor>
    <xdr:from>
      <xdr:col>54</xdr:col>
      <xdr:colOff>101600</xdr:colOff>
      <xdr:row>31</xdr:row>
      <xdr:rowOff>35560</xdr:rowOff>
    </xdr:from>
    <xdr:to>
      <xdr:col>55</xdr:col>
      <xdr:colOff>88900</xdr:colOff>
      <xdr:row>31</xdr:row>
      <xdr:rowOff>35560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505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81280</xdr:rowOff>
    </xdr:from>
    <xdr:to>
      <xdr:col>55</xdr:col>
      <xdr:colOff>0</xdr:colOff>
      <xdr:row>36</xdr:row>
      <xdr:rowOff>164465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9639300" y="6253480"/>
          <a:ext cx="838200"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31115</xdr:rowOff>
    </xdr:from>
    <xdr:ext cx="534670" cy="25336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03186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80,931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36</xdr:row>
      <xdr:rowOff>8255</xdr:rowOff>
    </xdr:from>
    <xdr:to>
      <xdr:col>55</xdr:col>
      <xdr:colOff>50800</xdr:colOff>
      <xdr:row>36</xdr:row>
      <xdr:rowOff>109855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81280</xdr:rowOff>
    </xdr:from>
    <xdr:to>
      <xdr:col>50</xdr:col>
      <xdr:colOff>114300</xdr:colOff>
      <xdr:row>37</xdr:row>
      <xdr:rowOff>56515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253480"/>
          <a:ext cx="889000" cy="146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4445</xdr:rowOff>
    </xdr:from>
    <xdr:to>
      <xdr:col>50</xdr:col>
      <xdr:colOff>165100</xdr:colOff>
      <xdr:row>36</xdr:row>
      <xdr:rowOff>106045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7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34</xdr:row>
      <xdr:rowOff>122555</xdr:rowOff>
    </xdr:from>
    <xdr:ext cx="528955" cy="25336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1965" y="59518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81,232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36</xdr:row>
      <xdr:rowOff>67945</xdr:rowOff>
    </xdr:from>
    <xdr:to>
      <xdr:col>45</xdr:col>
      <xdr:colOff>177800</xdr:colOff>
      <xdr:row>37</xdr:row>
      <xdr:rowOff>56515</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7861300" y="6240145"/>
          <a:ext cx="8890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8890</xdr:rowOff>
    </xdr:from>
    <xdr:to>
      <xdr:col>46</xdr:col>
      <xdr:colOff>38100</xdr:colOff>
      <xdr:row>36</xdr:row>
      <xdr:rowOff>110490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34</xdr:row>
      <xdr:rowOff>127635</xdr:rowOff>
    </xdr:from>
    <xdr:ext cx="528955"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2965" y="59569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31</xdr:row>
      <xdr:rowOff>21590</xdr:rowOff>
    </xdr:from>
    <xdr:to>
      <xdr:col>41</xdr:col>
      <xdr:colOff>50800</xdr:colOff>
      <xdr:row>36</xdr:row>
      <xdr:rowOff>67945</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336540"/>
          <a:ext cx="889000" cy="903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42545</xdr:rowOff>
    </xdr:from>
    <xdr:to>
      <xdr:col>41</xdr:col>
      <xdr:colOff>101600</xdr:colOff>
      <xdr:row>36</xdr:row>
      <xdr:rowOff>144145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135255</xdr:rowOff>
    </xdr:from>
    <xdr:ext cx="528955" cy="25336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3965" y="63074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77,764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17780</xdr:rowOff>
    </xdr:from>
    <xdr:to>
      <xdr:col>36</xdr:col>
      <xdr:colOff>165100</xdr:colOff>
      <xdr:row>30</xdr:row>
      <xdr:rowOff>118745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1612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135255</xdr:rowOff>
    </xdr:from>
    <xdr:ext cx="593090" cy="25336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580" y="493585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174,591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113665</xdr:rowOff>
    </xdr:from>
    <xdr:to>
      <xdr:col>55</xdr:col>
      <xdr:colOff>50800</xdr:colOff>
      <xdr:row>37</xdr:row>
      <xdr:rowOff>43815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28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92075</xdr:rowOff>
    </xdr:from>
    <xdr:ext cx="534670" cy="259080"/>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2642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71,240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30480</xdr:rowOff>
    </xdr:from>
    <xdr:to>
      <xdr:col>50</xdr:col>
      <xdr:colOff>165100</xdr:colOff>
      <xdr:row>36</xdr:row>
      <xdr:rowOff>132080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36</xdr:row>
      <xdr:rowOff>123190</xdr:rowOff>
    </xdr:from>
    <xdr:ext cx="528955" cy="25336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1965" y="62953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78,847</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6350</xdr:rowOff>
    </xdr:from>
    <xdr:to>
      <xdr:col>46</xdr:col>
      <xdr:colOff>38100</xdr:colOff>
      <xdr:row>37</xdr:row>
      <xdr:rowOff>107315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3500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98425</xdr:rowOff>
    </xdr:from>
    <xdr:ext cx="528955" cy="25336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2965" y="64420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65,391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36</xdr:row>
      <xdr:rowOff>17780</xdr:rowOff>
    </xdr:from>
    <xdr:to>
      <xdr:col>41</xdr:col>
      <xdr:colOff>101600</xdr:colOff>
      <xdr:row>36</xdr:row>
      <xdr:rowOff>118745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1899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34</xdr:row>
      <xdr:rowOff>135255</xdr:rowOff>
    </xdr:from>
    <xdr:ext cx="528955" cy="25336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3965" y="59645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80,090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30</xdr:row>
      <xdr:rowOff>142240</xdr:rowOff>
    </xdr:from>
    <xdr:to>
      <xdr:col>36</xdr:col>
      <xdr:colOff>165100</xdr:colOff>
      <xdr:row>31</xdr:row>
      <xdr:rowOff>72390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28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31</xdr:row>
      <xdr:rowOff>63500</xdr:rowOff>
    </xdr:from>
    <xdr:ext cx="593090" cy="25336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580" y="537845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163,113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76,147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710"/>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3205" cy="259080"/>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908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53</xdr:row>
      <xdr:rowOff>168910</xdr:rowOff>
    </xdr:from>
    <xdr:ext cx="589915" cy="25336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130810</xdr:rowOff>
    </xdr:from>
    <xdr:ext cx="589915" cy="25908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92710</xdr:rowOff>
    </xdr:from>
    <xdr:ext cx="589915" cy="259080"/>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915" cy="25336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103505</xdr:rowOff>
    </xdr:from>
    <xdr:to>
      <xdr:col>54</xdr:col>
      <xdr:colOff>189865</xdr:colOff>
      <xdr:row>58</xdr:row>
      <xdr:rowOff>46355</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47455"/>
          <a:ext cx="1270" cy="1143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50800</xdr:rowOff>
    </xdr:from>
    <xdr:ext cx="534670" cy="259080"/>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9949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22,210</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46355</xdr:rowOff>
    </xdr:from>
    <xdr:to>
      <xdr:col>55</xdr:col>
      <xdr:colOff>88900</xdr:colOff>
      <xdr:row>58</xdr:row>
      <xdr:rowOff>46355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90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50165</xdr:rowOff>
    </xdr:from>
    <xdr:ext cx="598805" cy="259080"/>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26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172,272</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103505</xdr:rowOff>
    </xdr:from>
    <xdr:to>
      <xdr:col>55</xdr:col>
      <xdr:colOff>88900</xdr:colOff>
      <xdr:row>51</xdr:row>
      <xdr:rowOff>103505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4745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90805</xdr:rowOff>
    </xdr:from>
    <xdr:to>
      <xdr:col>55</xdr:col>
      <xdr:colOff>0</xdr:colOff>
      <xdr:row>55</xdr:row>
      <xdr:rowOff>156845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520555"/>
          <a:ext cx="83820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49530</xdr:rowOff>
    </xdr:from>
    <xdr:ext cx="534670" cy="259080"/>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4792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79,840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71120</xdr:rowOff>
    </xdr:from>
    <xdr:to>
      <xdr:col>55</xdr:col>
      <xdr:colOff>50800</xdr:colOff>
      <xdr:row>56</xdr:row>
      <xdr:rowOff>1270</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0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70485</xdr:rowOff>
    </xdr:from>
    <xdr:to>
      <xdr:col>50</xdr:col>
      <xdr:colOff>114300</xdr:colOff>
      <xdr:row>55</xdr:row>
      <xdr:rowOff>156845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9328785"/>
          <a:ext cx="889000" cy="257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63500</xdr:rowOff>
    </xdr:from>
    <xdr:to>
      <xdr:col>50</xdr:col>
      <xdr:colOff>165100</xdr:colOff>
      <xdr:row>55</xdr:row>
      <xdr:rowOff>165100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49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10160</xdr:rowOff>
    </xdr:from>
    <xdr:ext cx="528955" cy="259080"/>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1965" y="92684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80,821</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54</xdr:row>
      <xdr:rowOff>70485</xdr:rowOff>
    </xdr:from>
    <xdr:to>
      <xdr:col>45</xdr:col>
      <xdr:colOff>177800</xdr:colOff>
      <xdr:row>55</xdr:row>
      <xdr:rowOff>163830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7861300" y="9328785"/>
          <a:ext cx="889000" cy="264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132080</xdr:rowOff>
    </xdr:from>
    <xdr:to>
      <xdr:col>46</xdr:col>
      <xdr:colOff>38100</xdr:colOff>
      <xdr:row>56</xdr:row>
      <xdr:rowOff>62230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56</xdr:row>
      <xdr:rowOff>53340</xdr:rowOff>
    </xdr:from>
    <xdr:ext cx="528955" cy="25336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2965" y="96545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71,807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55</xdr:row>
      <xdr:rowOff>163830</xdr:rowOff>
    </xdr:from>
    <xdr:to>
      <xdr:col>41</xdr:col>
      <xdr:colOff>50800</xdr:colOff>
      <xdr:row>56</xdr:row>
      <xdr:rowOff>52070</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6972300" y="9593580"/>
          <a:ext cx="88900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132080</xdr:rowOff>
    </xdr:from>
    <xdr:to>
      <xdr:col>41</xdr:col>
      <xdr:colOff>101600</xdr:colOff>
      <xdr:row>56</xdr:row>
      <xdr:rowOff>62230</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56</xdr:row>
      <xdr:rowOff>53340</xdr:rowOff>
    </xdr:from>
    <xdr:ext cx="528955" cy="25336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3965" y="96545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71,871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143510</xdr:rowOff>
    </xdr:from>
    <xdr:to>
      <xdr:col>36</xdr:col>
      <xdr:colOff>165100</xdr:colOff>
      <xdr:row>56</xdr:row>
      <xdr:rowOff>73660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57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90170</xdr:rowOff>
    </xdr:from>
    <xdr:ext cx="528955" cy="25908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4965" y="93484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70,329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55</xdr:row>
      <xdr:rowOff>40640</xdr:rowOff>
    </xdr:from>
    <xdr:to>
      <xdr:col>55</xdr:col>
      <xdr:colOff>50800</xdr:colOff>
      <xdr:row>55</xdr:row>
      <xdr:rowOff>141605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4703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63500</xdr:rowOff>
    </xdr:from>
    <xdr:ext cx="534670" cy="25336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3218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83,936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55</xdr:row>
      <xdr:rowOff>106045</xdr:rowOff>
    </xdr:from>
    <xdr:to>
      <xdr:col>50</xdr:col>
      <xdr:colOff>165100</xdr:colOff>
      <xdr:row>56</xdr:row>
      <xdr:rowOff>36195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53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56</xdr:row>
      <xdr:rowOff>27940</xdr:rowOff>
    </xdr:from>
    <xdr:ext cx="528955" cy="259080"/>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1965" y="96291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75,209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54</xdr:row>
      <xdr:rowOff>19685</xdr:rowOff>
    </xdr:from>
    <xdr:to>
      <xdr:col>46</xdr:col>
      <xdr:colOff>38100</xdr:colOff>
      <xdr:row>54</xdr:row>
      <xdr:rowOff>121285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27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68580</xdr:colOff>
      <xdr:row>52</xdr:row>
      <xdr:rowOff>137795</xdr:rowOff>
    </xdr:from>
    <xdr:ext cx="593090"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580" y="905319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109,046</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55</xdr:row>
      <xdr:rowOff>113030</xdr:rowOff>
    </xdr:from>
    <xdr:to>
      <xdr:col>41</xdr:col>
      <xdr:colOff>101600</xdr:colOff>
      <xdr:row>56</xdr:row>
      <xdr:rowOff>43180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54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59690</xdr:rowOff>
    </xdr:from>
    <xdr:ext cx="528955" cy="259080"/>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3965" y="93179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74,325</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635</xdr:rowOff>
    </xdr:from>
    <xdr:to>
      <xdr:col>36</xdr:col>
      <xdr:colOff>165100</xdr:colOff>
      <xdr:row>56</xdr:row>
      <xdr:rowOff>102235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60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56</xdr:row>
      <xdr:rowOff>93345</xdr:rowOff>
    </xdr:from>
    <xdr:ext cx="528955" cy="259080"/>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4965" y="96945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66,566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14,822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710"/>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77</xdr:row>
      <xdr:rowOff>168910</xdr:rowOff>
    </xdr:from>
    <xdr:ext cx="243205" cy="25336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75</xdr:row>
      <xdr:rowOff>54610</xdr:rowOff>
    </xdr:from>
    <xdr:ext cx="531495" cy="25336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72</xdr:row>
      <xdr:rowOff>111760</xdr:rowOff>
    </xdr:from>
    <xdr:ext cx="531495" cy="25336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168910</xdr:rowOff>
    </xdr:from>
    <xdr:ext cx="531495" cy="25336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336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13335</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86285"/>
          <a:ext cx="127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143510</xdr:rowOff>
    </xdr:from>
    <xdr:ext cx="249555" cy="25336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132080</xdr:rowOff>
    </xdr:from>
    <xdr:ext cx="534670" cy="25336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621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58,036</a:t>
          </a:r>
          <a:endParaRPr kumimoji="1" lang="ja-JP" altLang="en-US" sz="1000" b="1">
            <a:latin typeface="ＭＳ Ｐゴシック"/>
            <a:ea typeface="ＭＳ Ｐゴシック"/>
          </a:endParaRPr>
        </a:p>
      </xdr:txBody>
    </xdr:sp>
    <xdr:clientData/>
  </xdr:oneCellAnchor>
  <xdr:twoCellAnchor>
    <xdr:from>
      <xdr:col>54</xdr:col>
      <xdr:colOff>101600</xdr:colOff>
      <xdr:row>71</xdr:row>
      <xdr:rowOff>13335</xdr:rowOff>
    </xdr:from>
    <xdr:to>
      <xdr:col>55</xdr:col>
      <xdr:colOff>88900</xdr:colOff>
      <xdr:row>71</xdr:row>
      <xdr:rowOff>13335</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862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15240</xdr:rowOff>
    </xdr:from>
    <xdr:to>
      <xdr:col>55</xdr:col>
      <xdr:colOff>0</xdr:colOff>
      <xdr:row>78</xdr:row>
      <xdr:rowOff>137160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216890"/>
          <a:ext cx="838200" cy="293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143510</xdr:rowOff>
    </xdr:from>
    <xdr:ext cx="534670" cy="25336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00226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13,600</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120650</xdr:rowOff>
    </xdr:from>
    <xdr:to>
      <xdr:col>55</xdr:col>
      <xdr:colOff>50800</xdr:colOff>
      <xdr:row>77</xdr:row>
      <xdr:rowOff>50800</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15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15240</xdr:rowOff>
    </xdr:from>
    <xdr:to>
      <xdr:col>50</xdr:col>
      <xdr:colOff>114300</xdr:colOff>
      <xdr:row>78</xdr:row>
      <xdr:rowOff>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216890"/>
          <a:ext cx="88900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76835</xdr:rowOff>
    </xdr:from>
    <xdr:to>
      <xdr:col>50</xdr:col>
      <xdr:colOff>165100</xdr:colOff>
      <xdr:row>77</xdr:row>
      <xdr:rowOff>6985</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107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23495</xdr:rowOff>
    </xdr:from>
    <xdr:ext cx="528955" cy="259080"/>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1965" y="128822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15,533</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0</xdr:rowOff>
    </xdr:from>
    <xdr:to>
      <xdr:col>45</xdr:col>
      <xdr:colOff>177800</xdr:colOff>
      <xdr:row>78</xdr:row>
      <xdr:rowOff>132080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373100"/>
          <a:ext cx="8890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52070</xdr:rowOff>
    </xdr:from>
    <xdr:to>
      <xdr:col>46</xdr:col>
      <xdr:colOff>38100</xdr:colOff>
      <xdr:row>76</xdr:row>
      <xdr:rowOff>153035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082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169545</xdr:rowOff>
    </xdr:from>
    <xdr:ext cx="528955" cy="25336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2965" y="128568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16,641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76</xdr:row>
      <xdr:rowOff>17780</xdr:rowOff>
    </xdr:from>
    <xdr:to>
      <xdr:col>41</xdr:col>
      <xdr:colOff>50800</xdr:colOff>
      <xdr:row>78</xdr:row>
      <xdr:rowOff>132080</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047980"/>
          <a:ext cx="889000" cy="457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52705</xdr:rowOff>
    </xdr:from>
    <xdr:to>
      <xdr:col>41</xdr:col>
      <xdr:colOff>101600</xdr:colOff>
      <xdr:row>76</xdr:row>
      <xdr:rowOff>154940</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0829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170815</xdr:rowOff>
    </xdr:from>
    <xdr:ext cx="528955" cy="2584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3965" y="1285811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19050</xdr:rowOff>
    </xdr:from>
    <xdr:to>
      <xdr:col>36</xdr:col>
      <xdr:colOff>165100</xdr:colOff>
      <xdr:row>76</xdr:row>
      <xdr:rowOff>120650</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0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111760</xdr:rowOff>
    </xdr:from>
    <xdr:ext cx="528955" cy="25336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4965" y="131419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18,049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86360</xdr:rowOff>
    </xdr:from>
    <xdr:to>
      <xdr:col>55</xdr:col>
      <xdr:colOff>50800</xdr:colOff>
      <xdr:row>79</xdr:row>
      <xdr:rowOff>16510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5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1270</xdr:rowOff>
    </xdr:from>
    <xdr:ext cx="378460" cy="259080"/>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743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76</xdr:row>
      <xdr:rowOff>135890</xdr:rowOff>
    </xdr:from>
    <xdr:to>
      <xdr:col>50</xdr:col>
      <xdr:colOff>165100</xdr:colOff>
      <xdr:row>77</xdr:row>
      <xdr:rowOff>66040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166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57150</xdr:rowOff>
    </xdr:from>
    <xdr:ext cx="528955"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1965" y="132588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12,955</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77</xdr:row>
      <xdr:rowOff>120650</xdr:rowOff>
    </xdr:from>
    <xdr:to>
      <xdr:col>46</xdr:col>
      <xdr:colOff>38100</xdr:colOff>
      <xdr:row>78</xdr:row>
      <xdr:rowOff>50800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2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41910</xdr:rowOff>
    </xdr:from>
    <xdr:ext cx="464185" cy="25336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350" y="134150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80645</xdr:rowOff>
    </xdr:from>
    <xdr:to>
      <xdr:col>41</xdr:col>
      <xdr:colOff>101600</xdr:colOff>
      <xdr:row>79</xdr:row>
      <xdr:rowOff>10795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5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79</xdr:row>
      <xdr:rowOff>1905</xdr:rowOff>
    </xdr:from>
    <xdr:ext cx="378460" cy="259080"/>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2070" y="1354645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75</xdr:row>
      <xdr:rowOff>137795</xdr:rowOff>
    </xdr:from>
    <xdr:to>
      <xdr:col>36</xdr:col>
      <xdr:colOff>165100</xdr:colOff>
      <xdr:row>76</xdr:row>
      <xdr:rowOff>67945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99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74</xdr:row>
      <xdr:rowOff>84455</xdr:rowOff>
    </xdr:from>
    <xdr:ext cx="528955" cy="259080"/>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4965" y="127717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710"/>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99060</xdr:rowOff>
    </xdr:from>
    <xdr:to>
      <xdr:col>59</xdr:col>
      <xdr:colOff>50800</xdr:colOff>
      <xdr:row>99</xdr:row>
      <xdr:rowOff>99060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128270</xdr:rowOff>
    </xdr:from>
    <xdr:ext cx="243205" cy="259080"/>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080" y="16930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336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336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505" y="15951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89915" cy="2584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37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9915" cy="259080"/>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915" cy="25336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635</xdr:rowOff>
    </xdr:from>
    <xdr:to>
      <xdr:col>54</xdr:col>
      <xdr:colOff>189865</xdr:colOff>
      <xdr:row>98</xdr:row>
      <xdr:rowOff>103505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31135"/>
          <a:ext cx="1270" cy="14744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107315</xdr:rowOff>
    </xdr:from>
    <xdr:ext cx="534670" cy="259080"/>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0941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15,350</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103505</xdr:rowOff>
    </xdr:from>
    <xdr:to>
      <xdr:col>55</xdr:col>
      <xdr:colOff>88900</xdr:colOff>
      <xdr:row>98</xdr:row>
      <xdr:rowOff>103505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56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118745</xdr:rowOff>
    </xdr:from>
    <xdr:ext cx="598805" cy="259080"/>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063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150,768</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635</xdr:rowOff>
    </xdr:from>
    <xdr:to>
      <xdr:col>55</xdr:col>
      <xdr:colOff>88900</xdr:colOff>
      <xdr:row>90</xdr:row>
      <xdr:rowOff>635</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311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43180</xdr:rowOff>
    </xdr:from>
    <xdr:to>
      <xdr:col>55</xdr:col>
      <xdr:colOff>0</xdr:colOff>
      <xdr:row>96</xdr:row>
      <xdr:rowOff>95885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330930"/>
          <a:ext cx="838200" cy="224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139700</xdr:rowOff>
    </xdr:from>
    <xdr:ext cx="534670" cy="259080"/>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4274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52,586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161290</xdr:rowOff>
    </xdr:from>
    <xdr:to>
      <xdr:col>55</xdr:col>
      <xdr:colOff>50800</xdr:colOff>
      <xdr:row>96</xdr:row>
      <xdr:rowOff>91440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4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161290</xdr:rowOff>
    </xdr:from>
    <xdr:to>
      <xdr:col>50</xdr:col>
      <xdr:colOff>114300</xdr:colOff>
      <xdr:row>96</xdr:row>
      <xdr:rowOff>95885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8750300" y="16106140"/>
          <a:ext cx="889000" cy="448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170180</xdr:rowOff>
    </xdr:from>
    <xdr:to>
      <xdr:col>50</xdr:col>
      <xdr:colOff>165100</xdr:colOff>
      <xdr:row>96</xdr:row>
      <xdr:rowOff>100330</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116840</xdr:rowOff>
    </xdr:from>
    <xdr:ext cx="528955" cy="259080"/>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1965" y="162331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51,790</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93</xdr:row>
      <xdr:rowOff>161290</xdr:rowOff>
    </xdr:from>
    <xdr:to>
      <xdr:col>45</xdr:col>
      <xdr:colOff>177800</xdr:colOff>
      <xdr:row>95</xdr:row>
      <xdr:rowOff>167005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106140"/>
          <a:ext cx="889000" cy="348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109855</xdr:rowOff>
    </xdr:from>
    <xdr:to>
      <xdr:col>46</xdr:col>
      <xdr:colOff>38100</xdr:colOff>
      <xdr:row>97</xdr:row>
      <xdr:rowOff>40640</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6905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31115</xdr:rowOff>
    </xdr:from>
    <xdr:ext cx="528955" cy="25336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2965" y="166617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41,564</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95</xdr:row>
      <xdr:rowOff>167005</xdr:rowOff>
    </xdr:from>
    <xdr:to>
      <xdr:col>41</xdr:col>
      <xdr:colOff>50800</xdr:colOff>
      <xdr:row>97</xdr:row>
      <xdr:rowOff>70485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6972300" y="16454755"/>
          <a:ext cx="889000" cy="246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96520</xdr:rowOff>
    </xdr:from>
    <xdr:to>
      <xdr:col>41</xdr:col>
      <xdr:colOff>101600</xdr:colOff>
      <xdr:row>97</xdr:row>
      <xdr:rowOff>26670</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5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17780</xdr:rowOff>
    </xdr:from>
    <xdr:ext cx="528955" cy="25336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3965" y="166484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42,790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118745</xdr:rowOff>
    </xdr:from>
    <xdr:to>
      <xdr:col>36</xdr:col>
      <xdr:colOff>165100</xdr:colOff>
      <xdr:row>97</xdr:row>
      <xdr:rowOff>48895</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5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65405</xdr:rowOff>
    </xdr:from>
    <xdr:ext cx="528955" cy="25336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4965" y="163531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40,753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94</xdr:row>
      <xdr:rowOff>163830</xdr:rowOff>
    </xdr:from>
    <xdr:to>
      <xdr:col>55</xdr:col>
      <xdr:colOff>50800</xdr:colOff>
      <xdr:row>95</xdr:row>
      <xdr:rowOff>93980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28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15240</xdr:rowOff>
    </xdr:from>
    <xdr:ext cx="534670" cy="259080"/>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1315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68,099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45085</xdr:rowOff>
    </xdr:from>
    <xdr:to>
      <xdr:col>50</xdr:col>
      <xdr:colOff>165100</xdr:colOff>
      <xdr:row>96</xdr:row>
      <xdr:rowOff>146685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50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137795</xdr:rowOff>
    </xdr:from>
    <xdr:ext cx="528955"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1965" y="165969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47,539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93</xdr:row>
      <xdr:rowOff>110490</xdr:rowOff>
    </xdr:from>
    <xdr:to>
      <xdr:col>46</xdr:col>
      <xdr:colOff>38100</xdr:colOff>
      <xdr:row>94</xdr:row>
      <xdr:rowOff>40640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05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92</xdr:row>
      <xdr:rowOff>57150</xdr:rowOff>
    </xdr:from>
    <xdr:ext cx="528955" cy="259080"/>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2965" y="158305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88,749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95</xdr:row>
      <xdr:rowOff>116205</xdr:rowOff>
    </xdr:from>
    <xdr:to>
      <xdr:col>41</xdr:col>
      <xdr:colOff>101600</xdr:colOff>
      <xdr:row>96</xdr:row>
      <xdr:rowOff>46355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40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63500</xdr:rowOff>
    </xdr:from>
    <xdr:ext cx="528955" cy="25336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3965" y="161798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56,770</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19685</xdr:rowOff>
    </xdr:from>
    <xdr:to>
      <xdr:col>36</xdr:col>
      <xdr:colOff>165100</xdr:colOff>
      <xdr:row>97</xdr:row>
      <xdr:rowOff>121285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650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97</xdr:row>
      <xdr:rowOff>113030</xdr:rowOff>
    </xdr:from>
    <xdr:ext cx="528955" cy="259080"/>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4965" y="167436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34,080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710"/>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177800</xdr:colOff>
      <xdr:row>39</xdr:row>
      <xdr:rowOff>99060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3205" cy="259080"/>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080" y="6643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177800</xdr:colOff>
      <xdr:row>37</xdr:row>
      <xdr:rowOff>114935</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144145</xdr:rowOff>
    </xdr:from>
    <xdr:ext cx="531495" cy="25336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132080</xdr:rowOff>
    </xdr:from>
    <xdr:to>
      <xdr:col>89</xdr:col>
      <xdr:colOff>177800</xdr:colOff>
      <xdr:row>35</xdr:row>
      <xdr:rowOff>132080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34</xdr:row>
      <xdr:rowOff>160655</xdr:rowOff>
    </xdr:from>
    <xdr:ext cx="531495" cy="259080"/>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505" y="5989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177800</xdr:colOff>
      <xdr:row>33</xdr:row>
      <xdr:rowOff>147955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6350</xdr:rowOff>
    </xdr:from>
    <xdr:ext cx="531495" cy="25336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505" y="5664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177800</xdr:colOff>
      <xdr:row>31</xdr:row>
      <xdr:rowOff>164465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22225</xdr:rowOff>
    </xdr:from>
    <xdr:ext cx="531495" cy="2584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505" y="5337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177800</xdr:colOff>
      <xdr:row>30</xdr:row>
      <xdr:rowOff>8890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29</xdr:row>
      <xdr:rowOff>38100</xdr:rowOff>
    </xdr:from>
    <xdr:ext cx="589915" cy="259080"/>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27</xdr:row>
      <xdr:rowOff>54610</xdr:rowOff>
    </xdr:from>
    <xdr:ext cx="589915" cy="25336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136525</xdr:rowOff>
    </xdr:from>
    <xdr:to>
      <xdr:col>85</xdr:col>
      <xdr:colOff>126365</xdr:colOff>
      <xdr:row>39</xdr:row>
      <xdr:rowOff>99060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280025"/>
          <a:ext cx="1270" cy="1505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102870</xdr:rowOff>
    </xdr:from>
    <xdr:ext cx="249555" cy="259080"/>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83185</xdr:rowOff>
    </xdr:from>
    <xdr:ext cx="534670" cy="259080"/>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55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92,178</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136525</xdr:rowOff>
    </xdr:from>
    <xdr:to>
      <xdr:col>86</xdr:col>
      <xdr:colOff>25400</xdr:colOff>
      <xdr:row>30</xdr:row>
      <xdr:rowOff>136525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280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31750</xdr:rowOff>
    </xdr:from>
    <xdr:to>
      <xdr:col>85</xdr:col>
      <xdr:colOff>127000</xdr:colOff>
      <xdr:row>38</xdr:row>
      <xdr:rowOff>113030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546850"/>
          <a:ext cx="838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88900</xdr:rowOff>
    </xdr:from>
    <xdr:ext cx="469900" cy="25336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60400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6,665</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110490</xdr:rowOff>
    </xdr:from>
    <xdr:to>
      <xdr:col>85</xdr:col>
      <xdr:colOff>177800</xdr:colOff>
      <xdr:row>39</xdr:row>
      <xdr:rowOff>40640</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66675</xdr:rowOff>
    </xdr:from>
    <xdr:to>
      <xdr:col>81</xdr:col>
      <xdr:colOff>50800</xdr:colOff>
      <xdr:row>38</xdr:row>
      <xdr:rowOff>113030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58177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125730</xdr:rowOff>
    </xdr:from>
    <xdr:to>
      <xdr:col>81</xdr:col>
      <xdr:colOff>101600</xdr:colOff>
      <xdr:row>39</xdr:row>
      <xdr:rowOff>55880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4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39</xdr:row>
      <xdr:rowOff>46990</xdr:rowOff>
    </xdr:from>
    <xdr:ext cx="464185" cy="259080"/>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350" y="67335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38</xdr:row>
      <xdr:rowOff>66675</xdr:rowOff>
    </xdr:from>
    <xdr:to>
      <xdr:col>76</xdr:col>
      <xdr:colOff>114300</xdr:colOff>
      <xdr:row>38</xdr:row>
      <xdr:rowOff>107315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3703300" y="658177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101600</xdr:rowOff>
    </xdr:from>
    <xdr:to>
      <xdr:col>76</xdr:col>
      <xdr:colOff>165100</xdr:colOff>
      <xdr:row>39</xdr:row>
      <xdr:rowOff>31750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39</xdr:row>
      <xdr:rowOff>23495</xdr:rowOff>
    </xdr:from>
    <xdr:ext cx="464185" cy="259080"/>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350" y="67100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7,203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38</xdr:row>
      <xdr:rowOff>107315</xdr:rowOff>
    </xdr:from>
    <xdr:to>
      <xdr:col>71</xdr:col>
      <xdr:colOff>177800</xdr:colOff>
      <xdr:row>38</xdr:row>
      <xdr:rowOff>151130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2814300" y="662241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56515</xdr:rowOff>
    </xdr:from>
    <xdr:to>
      <xdr:col>72</xdr:col>
      <xdr:colOff>38100</xdr:colOff>
      <xdr:row>38</xdr:row>
      <xdr:rowOff>158115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7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38</xdr:row>
      <xdr:rowOff>149225</xdr:rowOff>
    </xdr:from>
    <xdr:ext cx="464185" cy="259080"/>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350" y="66643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9,969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38</xdr:row>
      <xdr:rowOff>92075</xdr:rowOff>
    </xdr:from>
    <xdr:to>
      <xdr:col>67</xdr:col>
      <xdr:colOff>101600</xdr:colOff>
      <xdr:row>39</xdr:row>
      <xdr:rowOff>22225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60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37</xdr:row>
      <xdr:rowOff>38735</xdr:rowOff>
    </xdr:from>
    <xdr:ext cx="464185" cy="259080"/>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350" y="63823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152400</xdr:rowOff>
    </xdr:from>
    <xdr:to>
      <xdr:col>85</xdr:col>
      <xdr:colOff>177800</xdr:colOff>
      <xdr:row>38</xdr:row>
      <xdr:rowOff>82550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49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3810</xdr:rowOff>
    </xdr:from>
    <xdr:ext cx="534670" cy="259080"/>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347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14,600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62230</xdr:rowOff>
    </xdr:from>
    <xdr:to>
      <xdr:col>81</xdr:col>
      <xdr:colOff>101600</xdr:colOff>
      <xdr:row>38</xdr:row>
      <xdr:rowOff>163830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37</xdr:row>
      <xdr:rowOff>8890</xdr:rowOff>
    </xdr:from>
    <xdr:ext cx="464185" cy="25336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350" y="63525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38</xdr:row>
      <xdr:rowOff>15875</xdr:rowOff>
    </xdr:from>
    <xdr:to>
      <xdr:col>76</xdr:col>
      <xdr:colOff>165100</xdr:colOff>
      <xdr:row>38</xdr:row>
      <xdr:rowOff>117475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36</xdr:row>
      <xdr:rowOff>133985</xdr:rowOff>
    </xdr:from>
    <xdr:ext cx="528955" cy="25336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324965" y="63061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12,479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38</xdr:row>
      <xdr:rowOff>56515</xdr:rowOff>
    </xdr:from>
    <xdr:to>
      <xdr:col>72</xdr:col>
      <xdr:colOff>38100</xdr:colOff>
      <xdr:row>38</xdr:row>
      <xdr:rowOff>158115</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57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3175</xdr:rowOff>
    </xdr:from>
    <xdr:ext cx="528955" cy="259080"/>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35965" y="63468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38</xdr:row>
      <xdr:rowOff>100330</xdr:rowOff>
    </xdr:from>
    <xdr:to>
      <xdr:col>67</xdr:col>
      <xdr:colOff>101600</xdr:colOff>
      <xdr:row>39</xdr:row>
      <xdr:rowOff>30480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39</xdr:row>
      <xdr:rowOff>21590</xdr:rowOff>
    </xdr:from>
    <xdr:ext cx="464185" cy="259080"/>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579350" y="67081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710"/>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168910</xdr:rowOff>
    </xdr:from>
    <xdr:ext cx="243205" cy="25336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3205" cy="25336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126365</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10160</xdr:rowOff>
    </xdr:from>
    <xdr:ext cx="249555" cy="259080"/>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10160</xdr:rowOff>
    </xdr:from>
    <xdr:ext cx="249555" cy="259080"/>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67310</xdr:rowOff>
    </xdr:from>
    <xdr:ext cx="249555" cy="259080"/>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3840" cy="259080"/>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55</xdr:row>
      <xdr:rowOff>10160</xdr:rowOff>
    </xdr:from>
    <xdr:ext cx="243840" cy="259080"/>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3840" cy="259080"/>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3840" cy="259080"/>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124460</xdr:rowOff>
    </xdr:from>
    <xdr:ext cx="249555" cy="259080"/>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3840"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180340</xdr:colOff>
      <xdr:row>53</xdr:row>
      <xdr:rowOff>35560</xdr:rowOff>
    </xdr:from>
    <xdr:ext cx="243840" cy="259080"/>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3840" cy="259080"/>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3840" cy="259080"/>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51,194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710"/>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80</xdr:row>
      <xdr:rowOff>111760</xdr:rowOff>
    </xdr:from>
    <xdr:ext cx="243205" cy="25336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080" y="13827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99060</xdr:rowOff>
    </xdr:from>
    <xdr:to>
      <xdr:col>89</xdr:col>
      <xdr:colOff>177800</xdr:colOff>
      <xdr:row>79</xdr:row>
      <xdr:rowOff>99060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78</xdr:row>
      <xdr:rowOff>128270</xdr:rowOff>
    </xdr:from>
    <xdr:ext cx="531495" cy="259080"/>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505" y="13501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336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505" y="13174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336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505" y="12522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71</xdr:row>
      <xdr:rowOff>22225</xdr:rowOff>
    </xdr:from>
    <xdr:ext cx="589915" cy="2584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370" y="12195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89915" cy="259080"/>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915" cy="25336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11430</xdr:rowOff>
    </xdr:from>
    <xdr:to>
      <xdr:col>85</xdr:col>
      <xdr:colOff>126365</xdr:colOff>
      <xdr:row>78</xdr:row>
      <xdr:rowOff>124460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012930"/>
          <a:ext cx="127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128270</xdr:rowOff>
    </xdr:from>
    <xdr:ext cx="534670" cy="259080"/>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1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28,921</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124460</xdr:rowOff>
    </xdr:from>
    <xdr:to>
      <xdr:col>86</xdr:col>
      <xdr:colOff>25400</xdr:colOff>
      <xdr:row>78</xdr:row>
      <xdr:rowOff>124460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97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129540</xdr:rowOff>
    </xdr:from>
    <xdr:ext cx="598805" cy="259080"/>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7881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119,841</a:t>
          </a:r>
          <a:endParaRPr kumimoji="1" lang="ja-JP" altLang="en-US" sz="1000" b="1">
            <a:latin typeface="ＭＳ Ｐゴシック"/>
            <a:ea typeface="ＭＳ Ｐゴシック"/>
          </a:endParaRPr>
        </a:p>
      </xdr:txBody>
    </xdr:sp>
    <xdr:clientData/>
  </xdr:oneCellAnchor>
  <xdr:twoCellAnchor>
    <xdr:from>
      <xdr:col>85</xdr:col>
      <xdr:colOff>38100</xdr:colOff>
      <xdr:row>70</xdr:row>
      <xdr:rowOff>11430</xdr:rowOff>
    </xdr:from>
    <xdr:to>
      <xdr:col>86</xdr:col>
      <xdr:colOff>25400</xdr:colOff>
      <xdr:row>70</xdr:row>
      <xdr:rowOff>11430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012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2540</xdr:rowOff>
    </xdr:from>
    <xdr:to>
      <xdr:col>85</xdr:col>
      <xdr:colOff>127000</xdr:colOff>
      <xdr:row>76</xdr:row>
      <xdr:rowOff>31750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303274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22860</xdr:rowOff>
    </xdr:from>
    <xdr:ext cx="534670" cy="259080"/>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7101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64,956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74</xdr:row>
      <xdr:rowOff>171450</xdr:rowOff>
    </xdr:from>
    <xdr:to>
      <xdr:col>85</xdr:col>
      <xdr:colOff>177800</xdr:colOff>
      <xdr:row>75</xdr:row>
      <xdr:rowOff>101600</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5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167640</xdr:rowOff>
    </xdr:from>
    <xdr:to>
      <xdr:col>81</xdr:col>
      <xdr:colOff>50800</xdr:colOff>
      <xdr:row>76</xdr:row>
      <xdr:rowOff>2540</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30263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16510</xdr:rowOff>
    </xdr:from>
    <xdr:to>
      <xdr:col>81</xdr:col>
      <xdr:colOff>101600</xdr:colOff>
      <xdr:row>75</xdr:row>
      <xdr:rowOff>118110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7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134620</xdr:rowOff>
    </xdr:from>
    <xdr:ext cx="528955" cy="25336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3965" y="126504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63,929</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75</xdr:row>
      <xdr:rowOff>167640</xdr:rowOff>
    </xdr:from>
    <xdr:to>
      <xdr:col>76</xdr:col>
      <xdr:colOff>114300</xdr:colOff>
      <xdr:row>76</xdr:row>
      <xdr:rowOff>26035</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302639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34925</xdr:rowOff>
    </xdr:from>
    <xdr:to>
      <xdr:col>76</xdr:col>
      <xdr:colOff>165100</xdr:colOff>
      <xdr:row>75</xdr:row>
      <xdr:rowOff>136525</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73</xdr:row>
      <xdr:rowOff>153035</xdr:rowOff>
    </xdr:from>
    <xdr:ext cx="528955" cy="259080"/>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4965" y="126688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62,802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76</xdr:row>
      <xdr:rowOff>26035</xdr:rowOff>
    </xdr:from>
    <xdr:to>
      <xdr:col>71</xdr:col>
      <xdr:colOff>177800</xdr:colOff>
      <xdr:row>76</xdr:row>
      <xdr:rowOff>34925</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305623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34925</xdr:rowOff>
    </xdr:from>
    <xdr:to>
      <xdr:col>72</xdr:col>
      <xdr:colOff>38100</xdr:colOff>
      <xdr:row>75</xdr:row>
      <xdr:rowOff>136525</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9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73</xdr:row>
      <xdr:rowOff>153035</xdr:rowOff>
    </xdr:from>
    <xdr:ext cx="528955" cy="259080"/>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5965" y="126688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62,812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75</xdr:row>
      <xdr:rowOff>165100</xdr:rowOff>
    </xdr:from>
    <xdr:to>
      <xdr:col>67</xdr:col>
      <xdr:colOff>101600</xdr:colOff>
      <xdr:row>76</xdr:row>
      <xdr:rowOff>95250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2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76</xdr:row>
      <xdr:rowOff>86360</xdr:rowOff>
    </xdr:from>
    <xdr:ext cx="528955" cy="25336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6965" y="131165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54,852</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75</xdr:row>
      <xdr:rowOff>152400</xdr:rowOff>
    </xdr:from>
    <xdr:to>
      <xdr:col>85</xdr:col>
      <xdr:colOff>177800</xdr:colOff>
      <xdr:row>76</xdr:row>
      <xdr:rowOff>82550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01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130810</xdr:rowOff>
    </xdr:from>
    <xdr:ext cx="534670" cy="259080"/>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29895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55,625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75</xdr:row>
      <xdr:rowOff>123190</xdr:rowOff>
    </xdr:from>
    <xdr:to>
      <xdr:col>81</xdr:col>
      <xdr:colOff>101600</xdr:colOff>
      <xdr:row>76</xdr:row>
      <xdr:rowOff>53340</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298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76</xdr:row>
      <xdr:rowOff>44450</xdr:rowOff>
    </xdr:from>
    <xdr:ext cx="528955" cy="259080"/>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3965" y="130746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75</xdr:row>
      <xdr:rowOff>116840</xdr:rowOff>
    </xdr:from>
    <xdr:to>
      <xdr:col>76</xdr:col>
      <xdr:colOff>165100</xdr:colOff>
      <xdr:row>76</xdr:row>
      <xdr:rowOff>46990</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97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38100</xdr:rowOff>
    </xdr:from>
    <xdr:ext cx="528955" cy="259080"/>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4965" y="130683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57,799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75</xdr:row>
      <xdr:rowOff>146685</xdr:rowOff>
    </xdr:from>
    <xdr:to>
      <xdr:col>72</xdr:col>
      <xdr:colOff>38100</xdr:colOff>
      <xdr:row>76</xdr:row>
      <xdr:rowOff>76835</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300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76</xdr:row>
      <xdr:rowOff>67945</xdr:rowOff>
    </xdr:from>
    <xdr:ext cx="528955" cy="2584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5965" y="1309814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55,963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75</xdr:row>
      <xdr:rowOff>155575</xdr:rowOff>
    </xdr:from>
    <xdr:to>
      <xdr:col>67</xdr:col>
      <xdr:colOff>101600</xdr:colOff>
      <xdr:row>76</xdr:row>
      <xdr:rowOff>86360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3014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74</xdr:row>
      <xdr:rowOff>102235</xdr:rowOff>
    </xdr:from>
    <xdr:ext cx="528955" cy="2584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6965" y="1278953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55,413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58,166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710"/>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941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97</xdr:row>
      <xdr:rowOff>168910</xdr:rowOff>
    </xdr:from>
    <xdr:ext cx="243205" cy="25336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080" y="16799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484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95</xdr:row>
      <xdr:rowOff>54610</xdr:rowOff>
    </xdr:from>
    <xdr:ext cx="531495" cy="25336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505" y="16342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027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92</xdr:row>
      <xdr:rowOff>111760</xdr:rowOff>
    </xdr:from>
    <xdr:ext cx="589915" cy="25336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370" y="15885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570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168910</xdr:rowOff>
    </xdr:from>
    <xdr:ext cx="589915" cy="25336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370" y="15427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336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106680</xdr:rowOff>
    </xdr:from>
    <xdr:to>
      <xdr:col>85</xdr:col>
      <xdr:colOff>126365</xdr:colOff>
      <xdr:row>98</xdr:row>
      <xdr:rowOff>128270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37180"/>
          <a:ext cx="1270" cy="1393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132080</xdr:rowOff>
    </xdr:from>
    <xdr:ext cx="469900" cy="25336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341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1,267</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128270</xdr:rowOff>
    </xdr:from>
    <xdr:to>
      <xdr:col>86</xdr:col>
      <xdr:colOff>25400</xdr:colOff>
      <xdr:row>98</xdr:row>
      <xdr:rowOff>128270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303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53340</xdr:rowOff>
    </xdr:from>
    <xdr:ext cx="598805" cy="25336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1239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153,602</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106680</xdr:rowOff>
    </xdr:from>
    <xdr:to>
      <xdr:col>86</xdr:col>
      <xdr:colOff>25400</xdr:colOff>
      <xdr:row>90</xdr:row>
      <xdr:rowOff>106680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371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139065</xdr:rowOff>
    </xdr:from>
    <xdr:to>
      <xdr:col>85</xdr:col>
      <xdr:colOff>127000</xdr:colOff>
      <xdr:row>96</xdr:row>
      <xdr:rowOff>106045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426815"/>
          <a:ext cx="838200" cy="138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1905</xdr:rowOff>
    </xdr:from>
    <xdr:ext cx="534670" cy="259080"/>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63255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25,907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23495</xdr:rowOff>
    </xdr:from>
    <xdr:to>
      <xdr:col>85</xdr:col>
      <xdr:colOff>177800</xdr:colOff>
      <xdr:row>97</xdr:row>
      <xdr:rowOff>125095</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5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10160</xdr:rowOff>
    </xdr:from>
    <xdr:to>
      <xdr:col>81</xdr:col>
      <xdr:colOff>50800</xdr:colOff>
      <xdr:row>96</xdr:row>
      <xdr:rowOff>106045</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469360"/>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17780</xdr:rowOff>
    </xdr:from>
    <xdr:to>
      <xdr:col>81</xdr:col>
      <xdr:colOff>101600</xdr:colOff>
      <xdr:row>97</xdr:row>
      <xdr:rowOff>118745</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484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97</xdr:row>
      <xdr:rowOff>109855</xdr:rowOff>
    </xdr:from>
    <xdr:ext cx="528955" cy="25336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3965" y="167405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26,574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94</xdr:row>
      <xdr:rowOff>157480</xdr:rowOff>
    </xdr:from>
    <xdr:to>
      <xdr:col>76</xdr:col>
      <xdr:colOff>114300</xdr:colOff>
      <xdr:row>96</xdr:row>
      <xdr:rowOff>10160</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273780"/>
          <a:ext cx="8890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15875</xdr:rowOff>
    </xdr:from>
    <xdr:to>
      <xdr:col>76</xdr:col>
      <xdr:colOff>165100</xdr:colOff>
      <xdr:row>97</xdr:row>
      <xdr:rowOff>117475</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4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97</xdr:row>
      <xdr:rowOff>109220</xdr:rowOff>
    </xdr:from>
    <xdr:ext cx="528955" cy="25336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4965" y="167398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26,715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157480</xdr:rowOff>
    </xdr:from>
    <xdr:to>
      <xdr:col>71</xdr:col>
      <xdr:colOff>177800</xdr:colOff>
      <xdr:row>97</xdr:row>
      <xdr:rowOff>57150</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273780"/>
          <a:ext cx="889000" cy="414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145415</xdr:rowOff>
    </xdr:from>
    <xdr:to>
      <xdr:col>72</xdr:col>
      <xdr:colOff>38100</xdr:colOff>
      <xdr:row>97</xdr:row>
      <xdr:rowOff>75565</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04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97</xdr:row>
      <xdr:rowOff>66675</xdr:rowOff>
    </xdr:from>
    <xdr:ext cx="528955" cy="25336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5965" y="166973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31,313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97</xdr:row>
      <xdr:rowOff>115570</xdr:rowOff>
    </xdr:from>
    <xdr:to>
      <xdr:col>67</xdr:col>
      <xdr:colOff>101600</xdr:colOff>
      <xdr:row>98</xdr:row>
      <xdr:rowOff>45720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4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98</xdr:row>
      <xdr:rowOff>36830</xdr:rowOff>
    </xdr:from>
    <xdr:ext cx="528955"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6965" y="168389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15,825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88265</xdr:rowOff>
    </xdr:from>
    <xdr:to>
      <xdr:col>85</xdr:col>
      <xdr:colOff>177800</xdr:colOff>
      <xdr:row>96</xdr:row>
      <xdr:rowOff>18415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3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111125</xdr:rowOff>
    </xdr:from>
    <xdr:ext cx="534670" cy="25336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22742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56,336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96</xdr:row>
      <xdr:rowOff>55245</xdr:rowOff>
    </xdr:from>
    <xdr:to>
      <xdr:col>81</xdr:col>
      <xdr:colOff>101600</xdr:colOff>
      <xdr:row>96</xdr:row>
      <xdr:rowOff>156845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51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1905</xdr:rowOff>
    </xdr:from>
    <xdr:ext cx="528955"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3965" y="162896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41,178</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130810</xdr:rowOff>
    </xdr:from>
    <xdr:to>
      <xdr:col>76</xdr:col>
      <xdr:colOff>165100</xdr:colOff>
      <xdr:row>96</xdr:row>
      <xdr:rowOff>60960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41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94</xdr:row>
      <xdr:rowOff>77470</xdr:rowOff>
    </xdr:from>
    <xdr:ext cx="528955" cy="25336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4965" y="161937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51,688</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106680</xdr:rowOff>
    </xdr:from>
    <xdr:to>
      <xdr:col>72</xdr:col>
      <xdr:colOff>38100</xdr:colOff>
      <xdr:row>95</xdr:row>
      <xdr:rowOff>36830</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22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53340</xdr:rowOff>
    </xdr:from>
    <xdr:ext cx="528955" cy="25336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5965" y="1599819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73,033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97</xdr:row>
      <xdr:rowOff>6350</xdr:rowOff>
    </xdr:from>
    <xdr:to>
      <xdr:col>67</xdr:col>
      <xdr:colOff>101600</xdr:colOff>
      <xdr:row>97</xdr:row>
      <xdr:rowOff>107950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63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124460</xdr:rowOff>
    </xdr:from>
    <xdr:ext cx="528955" cy="259080"/>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6965" y="164122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27,754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710"/>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54610</xdr:rowOff>
    </xdr:from>
    <xdr:ext cx="243205" cy="25336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080" y="63982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33</xdr:row>
      <xdr:rowOff>168910</xdr:rowOff>
    </xdr:from>
    <xdr:ext cx="531495" cy="25336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505" y="582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30</xdr:row>
      <xdr:rowOff>111760</xdr:rowOff>
    </xdr:from>
    <xdr:ext cx="531495" cy="25336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505" y="52552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336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128270</xdr:rowOff>
    </xdr:from>
    <xdr:to>
      <xdr:col>116</xdr:col>
      <xdr:colOff>62865</xdr:colOff>
      <xdr:row>38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71770"/>
          <a:ext cx="1270" cy="1268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29210</xdr:rowOff>
    </xdr:from>
    <xdr:ext cx="249555" cy="25336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5443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74930</xdr:rowOff>
    </xdr:from>
    <xdr:ext cx="534670" cy="25336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469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22,204</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128270</xdr:rowOff>
    </xdr:from>
    <xdr:to>
      <xdr:col>116</xdr:col>
      <xdr:colOff>152400</xdr:colOff>
      <xdr:row>30</xdr:row>
      <xdr:rowOff>128270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717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540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73025</xdr:rowOff>
    </xdr:from>
    <xdr:ext cx="469900" cy="259080"/>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07377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4,676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50165</xdr:rowOff>
    </xdr:from>
    <xdr:to>
      <xdr:col>116</xdr:col>
      <xdr:colOff>114300</xdr:colOff>
      <xdr:row>36</xdr:row>
      <xdr:rowOff>151765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15875</xdr:rowOff>
    </xdr:from>
    <xdr:to>
      <xdr:col>112</xdr:col>
      <xdr:colOff>38100</xdr:colOff>
      <xdr:row>36</xdr:row>
      <xdr:rowOff>117475</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8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34</xdr:row>
      <xdr:rowOff>133985</xdr:rowOff>
    </xdr:from>
    <xdr:ext cx="464185" cy="25336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350" y="596328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5,274</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41910</xdr:rowOff>
    </xdr:from>
    <xdr:to>
      <xdr:col>107</xdr:col>
      <xdr:colOff>101600</xdr:colOff>
      <xdr:row>36</xdr:row>
      <xdr:rowOff>143510</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34</xdr:row>
      <xdr:rowOff>160020</xdr:rowOff>
    </xdr:from>
    <xdr:ext cx="464185" cy="259080"/>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350" y="59893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4,822</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15875</xdr:rowOff>
    </xdr:from>
    <xdr:to>
      <xdr:col>102</xdr:col>
      <xdr:colOff>165100</xdr:colOff>
      <xdr:row>36</xdr:row>
      <xdr:rowOff>117475</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8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34</xdr:row>
      <xdr:rowOff>133985</xdr:rowOff>
    </xdr:from>
    <xdr:ext cx="464185" cy="25336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350" y="596328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5,281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88265</xdr:rowOff>
    </xdr:from>
    <xdr:to>
      <xdr:col>98</xdr:col>
      <xdr:colOff>38100</xdr:colOff>
      <xdr:row>37</xdr:row>
      <xdr:rowOff>18415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26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34925</xdr:rowOff>
    </xdr:from>
    <xdr:ext cx="464185" cy="259080"/>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350" y="60356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4,016</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60960</xdr:rowOff>
    </xdr:from>
    <xdr:ext cx="249555" cy="259080"/>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046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38</xdr:row>
      <xdr:rowOff>67310</xdr:rowOff>
    </xdr:from>
    <xdr:ext cx="24384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840" y="658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38</xdr:row>
      <xdr:rowOff>67310</xdr:rowOff>
    </xdr:from>
    <xdr:ext cx="243840" cy="259080"/>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840" y="658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38</xdr:row>
      <xdr:rowOff>67310</xdr:rowOff>
    </xdr:from>
    <xdr:ext cx="243840"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840" y="658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38</xdr:row>
      <xdr:rowOff>67310</xdr:rowOff>
    </xdr:from>
    <xdr:ext cx="243840" cy="25908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840" y="658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710"/>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57</xdr:row>
      <xdr:rowOff>168910</xdr:rowOff>
    </xdr:from>
    <xdr:ext cx="243205" cy="25336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55</xdr:row>
      <xdr:rowOff>54610</xdr:rowOff>
    </xdr:from>
    <xdr:ext cx="531495" cy="25336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505" y="9484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52</xdr:row>
      <xdr:rowOff>111760</xdr:rowOff>
    </xdr:from>
    <xdr:ext cx="531495" cy="25336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505" y="9027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168910</xdr:rowOff>
    </xdr:from>
    <xdr:ext cx="531495" cy="25336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505" y="8569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31495" cy="25336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505" y="811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109220</xdr:rowOff>
    </xdr:from>
    <xdr:to>
      <xdr:col>116</xdr:col>
      <xdr:colOff>62865</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9024620"/>
          <a:ext cx="1270" cy="1059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143510</xdr:rowOff>
    </xdr:from>
    <xdr:ext cx="249555" cy="25336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55245</xdr:rowOff>
    </xdr:from>
    <xdr:ext cx="534670" cy="25336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7991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23,180</a:t>
          </a:r>
          <a:endParaRPr kumimoji="1" lang="ja-JP" altLang="en-US" sz="1000" b="1">
            <a:latin typeface="ＭＳ Ｐゴシック"/>
            <a:ea typeface="ＭＳ Ｐゴシック"/>
          </a:endParaRPr>
        </a:p>
      </xdr:txBody>
    </xdr:sp>
    <xdr:clientData/>
  </xdr:oneCellAnchor>
  <xdr:twoCellAnchor>
    <xdr:from>
      <xdr:col>115</xdr:col>
      <xdr:colOff>165100</xdr:colOff>
      <xdr:row>52</xdr:row>
      <xdr:rowOff>109220</xdr:rowOff>
    </xdr:from>
    <xdr:to>
      <xdr:col>116</xdr:col>
      <xdr:colOff>152400</xdr:colOff>
      <xdr:row>52</xdr:row>
      <xdr:rowOff>109220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9024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120650</xdr:rowOff>
    </xdr:from>
    <xdr:to>
      <xdr:col>116</xdr:col>
      <xdr:colOff>63500</xdr:colOff>
      <xdr:row>56</xdr:row>
      <xdr:rowOff>127000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972185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86995</xdr:rowOff>
    </xdr:from>
    <xdr:ext cx="469900" cy="25336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68819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7,073</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56</xdr:row>
      <xdr:rowOff>109220</xdr:rowOff>
    </xdr:from>
    <xdr:to>
      <xdr:col>116</xdr:col>
      <xdr:colOff>114300</xdr:colOff>
      <xdr:row>57</xdr:row>
      <xdr:rowOff>38735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71042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93345</xdr:rowOff>
    </xdr:from>
    <xdr:to>
      <xdr:col>111</xdr:col>
      <xdr:colOff>177800</xdr:colOff>
      <xdr:row>56</xdr:row>
      <xdr:rowOff>127000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9694545"/>
          <a:ext cx="889000" cy="336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109220</xdr:rowOff>
    </xdr:from>
    <xdr:to>
      <xdr:col>112</xdr:col>
      <xdr:colOff>38100</xdr:colOff>
      <xdr:row>57</xdr:row>
      <xdr:rowOff>39370</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71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57</xdr:row>
      <xdr:rowOff>30480</xdr:rowOff>
    </xdr:from>
    <xdr:ext cx="464185" cy="25336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350" y="980313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56</xdr:row>
      <xdr:rowOff>93345</xdr:rowOff>
    </xdr:from>
    <xdr:to>
      <xdr:col>107</xdr:col>
      <xdr:colOff>50800</xdr:colOff>
      <xdr:row>56</xdr:row>
      <xdr:rowOff>101600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9545300" y="969454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127000</xdr:rowOff>
    </xdr:from>
    <xdr:to>
      <xdr:col>107</xdr:col>
      <xdr:colOff>101600</xdr:colOff>
      <xdr:row>57</xdr:row>
      <xdr:rowOff>57150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57</xdr:row>
      <xdr:rowOff>48895</xdr:rowOff>
    </xdr:from>
    <xdr:ext cx="464185" cy="259080"/>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350" y="982154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56</xdr:row>
      <xdr:rowOff>101600</xdr:rowOff>
    </xdr:from>
    <xdr:to>
      <xdr:col>102</xdr:col>
      <xdr:colOff>114300</xdr:colOff>
      <xdr:row>56</xdr:row>
      <xdr:rowOff>107315</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970280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107315</xdr:rowOff>
    </xdr:from>
    <xdr:to>
      <xdr:col>102</xdr:col>
      <xdr:colOff>165100</xdr:colOff>
      <xdr:row>57</xdr:row>
      <xdr:rowOff>37465</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70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57</xdr:row>
      <xdr:rowOff>29210</xdr:rowOff>
    </xdr:from>
    <xdr:ext cx="464185" cy="25336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350" y="980186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7,094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57</xdr:row>
      <xdr:rowOff>6985</xdr:rowOff>
    </xdr:from>
    <xdr:to>
      <xdr:col>98</xdr:col>
      <xdr:colOff>38100</xdr:colOff>
      <xdr:row>57</xdr:row>
      <xdr:rowOff>109220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77963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57</xdr:row>
      <xdr:rowOff>99695</xdr:rowOff>
    </xdr:from>
    <xdr:ext cx="464185" cy="25336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350" y="987234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5,548</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56</xdr:row>
      <xdr:rowOff>69850</xdr:rowOff>
    </xdr:from>
    <xdr:to>
      <xdr:col>116</xdr:col>
      <xdr:colOff>114300</xdr:colOff>
      <xdr:row>56</xdr:row>
      <xdr:rowOff>171450</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967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92710</xdr:rowOff>
    </xdr:from>
    <xdr:ext cx="469900" cy="259080"/>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522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7,921</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56</xdr:row>
      <xdr:rowOff>76200</xdr:rowOff>
    </xdr:from>
    <xdr:to>
      <xdr:col>112</xdr:col>
      <xdr:colOff>38100</xdr:colOff>
      <xdr:row>57</xdr:row>
      <xdr:rowOff>6350</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22860</xdr:rowOff>
    </xdr:from>
    <xdr:ext cx="464185" cy="259080"/>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088350" y="94526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7,779</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56</xdr:row>
      <xdr:rowOff>42545</xdr:rowOff>
    </xdr:from>
    <xdr:to>
      <xdr:col>107</xdr:col>
      <xdr:colOff>101600</xdr:colOff>
      <xdr:row>56</xdr:row>
      <xdr:rowOff>144145</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964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54</xdr:row>
      <xdr:rowOff>161290</xdr:rowOff>
    </xdr:from>
    <xdr:ext cx="464185" cy="25908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199350" y="941959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8,507</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56</xdr:row>
      <xdr:rowOff>50800</xdr:rowOff>
    </xdr:from>
    <xdr:to>
      <xdr:col>102</xdr:col>
      <xdr:colOff>165100</xdr:colOff>
      <xdr:row>56</xdr:row>
      <xdr:rowOff>152400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54</xdr:row>
      <xdr:rowOff>168910</xdr:rowOff>
    </xdr:from>
    <xdr:ext cx="464185" cy="25336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10350" y="94272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8,338</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56</xdr:row>
      <xdr:rowOff>56515</xdr:rowOff>
    </xdr:from>
    <xdr:to>
      <xdr:col>98</xdr:col>
      <xdr:colOff>38100</xdr:colOff>
      <xdr:row>56</xdr:row>
      <xdr:rowOff>158115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9657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3175</xdr:rowOff>
    </xdr:from>
    <xdr:ext cx="464185"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21350" y="94329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8,202</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49,181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4170" cy="219710"/>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31495" cy="25336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505" y="13827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78</xdr:row>
      <xdr:rowOff>73660</xdr:rowOff>
    </xdr:from>
    <xdr:ext cx="531495" cy="259080"/>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505" y="1344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76</xdr:row>
      <xdr:rowOff>35560</xdr:rowOff>
    </xdr:from>
    <xdr:ext cx="531495" cy="259080"/>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73</xdr:row>
      <xdr:rowOff>168910</xdr:rowOff>
    </xdr:from>
    <xdr:ext cx="531495" cy="25336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71</xdr:row>
      <xdr:rowOff>130810</xdr:rowOff>
    </xdr:from>
    <xdr:ext cx="531495" cy="259080"/>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92710</xdr:rowOff>
    </xdr:from>
    <xdr:ext cx="531495" cy="259080"/>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31495" cy="25336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132715</xdr:rowOff>
    </xdr:from>
    <xdr:to>
      <xdr:col>116</xdr:col>
      <xdr:colOff>62865</xdr:colOff>
      <xdr:row>78</xdr:row>
      <xdr:rowOff>74930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134215"/>
          <a:ext cx="1270" cy="13138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78105</xdr:rowOff>
    </xdr:from>
    <xdr:ext cx="534670" cy="25336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5120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33,718</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74930</xdr:rowOff>
    </xdr:from>
    <xdr:to>
      <xdr:col>116</xdr:col>
      <xdr:colOff>152400</xdr:colOff>
      <xdr:row>78</xdr:row>
      <xdr:rowOff>74930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480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79375</xdr:rowOff>
    </xdr:from>
    <xdr:ext cx="534670" cy="2584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0942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68,181</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132715</xdr:rowOff>
    </xdr:from>
    <xdr:to>
      <xdr:col>116</xdr:col>
      <xdr:colOff>152400</xdr:colOff>
      <xdr:row>70</xdr:row>
      <xdr:rowOff>132715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134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3175</xdr:rowOff>
    </xdr:from>
    <xdr:to>
      <xdr:col>116</xdr:col>
      <xdr:colOff>63500</xdr:colOff>
      <xdr:row>73</xdr:row>
      <xdr:rowOff>74930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2519025"/>
          <a:ext cx="8382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113665</xdr:rowOff>
    </xdr:from>
    <xdr:ext cx="534670" cy="2584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80096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48,786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74</xdr:row>
      <xdr:rowOff>135255</xdr:rowOff>
    </xdr:from>
    <xdr:to>
      <xdr:col>116</xdr:col>
      <xdr:colOff>114300</xdr:colOff>
      <xdr:row>75</xdr:row>
      <xdr:rowOff>65405</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74930</xdr:rowOff>
    </xdr:from>
    <xdr:to>
      <xdr:col>111</xdr:col>
      <xdr:colOff>177800</xdr:colOff>
      <xdr:row>73</xdr:row>
      <xdr:rowOff>118110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590780"/>
          <a:ext cx="88900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161290</xdr:rowOff>
    </xdr:from>
    <xdr:to>
      <xdr:col>112</xdr:col>
      <xdr:colOff>38100</xdr:colOff>
      <xdr:row>75</xdr:row>
      <xdr:rowOff>91440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4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75</xdr:row>
      <xdr:rowOff>82550</xdr:rowOff>
    </xdr:from>
    <xdr:ext cx="528955" cy="259080"/>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5965" y="129413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48,096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73</xdr:row>
      <xdr:rowOff>106680</xdr:rowOff>
    </xdr:from>
    <xdr:to>
      <xdr:col>107</xdr:col>
      <xdr:colOff>50800</xdr:colOff>
      <xdr:row>73</xdr:row>
      <xdr:rowOff>118110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9545300" y="1262253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59690</xdr:rowOff>
    </xdr:from>
    <xdr:to>
      <xdr:col>107</xdr:col>
      <xdr:colOff>101600</xdr:colOff>
      <xdr:row>75</xdr:row>
      <xdr:rowOff>161290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1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152400</xdr:rowOff>
    </xdr:from>
    <xdr:ext cx="528955" cy="259080"/>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6965" y="130111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46,268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73</xdr:row>
      <xdr:rowOff>106680</xdr:rowOff>
    </xdr:from>
    <xdr:to>
      <xdr:col>102</xdr:col>
      <xdr:colOff>114300</xdr:colOff>
      <xdr:row>73</xdr:row>
      <xdr:rowOff>136525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262253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86995</xdr:rowOff>
    </xdr:from>
    <xdr:to>
      <xdr:col>102</xdr:col>
      <xdr:colOff>165100</xdr:colOff>
      <xdr:row>76</xdr:row>
      <xdr:rowOff>17780</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457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76</xdr:row>
      <xdr:rowOff>8255</xdr:rowOff>
    </xdr:from>
    <xdr:ext cx="528955" cy="25336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7965" y="130384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45,554</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76</xdr:row>
      <xdr:rowOff>25400</xdr:rowOff>
    </xdr:from>
    <xdr:to>
      <xdr:col>98</xdr:col>
      <xdr:colOff>38100</xdr:colOff>
      <xdr:row>76</xdr:row>
      <xdr:rowOff>127000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05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76</xdr:row>
      <xdr:rowOff>118110</xdr:rowOff>
    </xdr:from>
    <xdr:ext cx="528955" cy="259080"/>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8965" y="131483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42,672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81</xdr:row>
      <xdr:rowOff>80010</xdr:rowOff>
    </xdr:from>
    <xdr:ext cx="762000" cy="259080"/>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62000"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62000" cy="259080"/>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81</xdr:row>
      <xdr:rowOff>80010</xdr:rowOff>
    </xdr:from>
    <xdr:ext cx="762000" cy="259080"/>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72</xdr:row>
      <xdr:rowOff>123825</xdr:rowOff>
    </xdr:from>
    <xdr:to>
      <xdr:col>116</xdr:col>
      <xdr:colOff>114300</xdr:colOff>
      <xdr:row>73</xdr:row>
      <xdr:rowOff>53975</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46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146685</xdr:rowOff>
    </xdr:from>
    <xdr:ext cx="534670" cy="25336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3196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58,076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23495</xdr:rowOff>
    </xdr:from>
    <xdr:to>
      <xdr:col>112</xdr:col>
      <xdr:colOff>38100</xdr:colOff>
      <xdr:row>73</xdr:row>
      <xdr:rowOff>125095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53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71</xdr:row>
      <xdr:rowOff>141605</xdr:rowOff>
    </xdr:from>
    <xdr:ext cx="528955" cy="259080"/>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5965" y="123145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56,213</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73</xdr:row>
      <xdr:rowOff>67310</xdr:rowOff>
    </xdr:from>
    <xdr:to>
      <xdr:col>107</xdr:col>
      <xdr:colOff>101600</xdr:colOff>
      <xdr:row>73</xdr:row>
      <xdr:rowOff>168910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58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13970</xdr:rowOff>
    </xdr:from>
    <xdr:ext cx="528955" cy="259080"/>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6965" y="123583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55,063</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73</xdr:row>
      <xdr:rowOff>55880</xdr:rowOff>
    </xdr:from>
    <xdr:to>
      <xdr:col>102</xdr:col>
      <xdr:colOff>165100</xdr:colOff>
      <xdr:row>73</xdr:row>
      <xdr:rowOff>157480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571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72</xdr:row>
      <xdr:rowOff>2540</xdr:rowOff>
    </xdr:from>
    <xdr:ext cx="528955"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7965" y="123469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55,363</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73</xdr:row>
      <xdr:rowOff>86360</xdr:rowOff>
    </xdr:from>
    <xdr:to>
      <xdr:col>98</xdr:col>
      <xdr:colOff>38100</xdr:colOff>
      <xdr:row>74</xdr:row>
      <xdr:rowOff>15875</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6022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72</xdr:row>
      <xdr:rowOff>32385</xdr:rowOff>
    </xdr:from>
    <xdr:ext cx="528955" cy="25336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8965" y="123767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54,576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4170" cy="219710"/>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3205" cy="25336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080" y="16113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3205" cy="25336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080" y="14970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9555" cy="259080"/>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9555" cy="259080"/>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9555" cy="259080"/>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3840" cy="259080"/>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3840" cy="259080"/>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95</xdr:row>
      <xdr:rowOff>10160</xdr:rowOff>
    </xdr:from>
    <xdr:ext cx="243840" cy="259080"/>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3840" cy="259080"/>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840" y="16297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101</xdr:row>
      <xdr:rowOff>80010</xdr:rowOff>
    </xdr:from>
    <xdr:ext cx="762000" cy="259080"/>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62000"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62000" cy="259080"/>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101</xdr:row>
      <xdr:rowOff>80010</xdr:rowOff>
    </xdr:from>
    <xdr:ext cx="762000" cy="259080"/>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9555" cy="259080"/>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3840"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3840"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93</xdr:row>
      <xdr:rowOff>35560</xdr:rowOff>
    </xdr:from>
    <xdr:ext cx="24384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3840"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840" y="15980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aseline="0">
              <a:solidFill>
                <a:schemeClr val="dk1"/>
              </a:solidFill>
              <a:effectLst/>
              <a:latin typeface="+mn-lt"/>
              <a:ea typeface="ＭＳ Ｐゴシック"/>
              <a:cs typeface="+mn-cs"/>
            </a:rPr>
            <a:t>歳出決算総額は、住民一人当たり７５６，６０４円となっている。</a:t>
          </a:r>
          <a:endParaRPr lang="ja-JP" altLang="ja-JP" sz="1100" baseline="0">
            <a:effectLst/>
            <a:ea typeface="ＭＳ Ｐゴシック"/>
          </a:endParaRPr>
        </a:p>
        <a:p>
          <a:r>
            <a:rPr kumimoji="1" lang="ja-JP" altLang="ja-JP" sz="1100" baseline="0">
              <a:solidFill>
                <a:schemeClr val="dk1"/>
              </a:solidFill>
              <a:effectLst/>
              <a:latin typeface="+mn-lt"/>
              <a:ea typeface="ＭＳ Ｐゴシック"/>
              <a:cs typeface="+mn-cs"/>
            </a:rPr>
            <a:t>主な構成項目である人件費は、前年度より住民一人当たり４９，５４５円と増加しており、依然として、類似団体内平均値を上回っている。</a:t>
          </a:r>
          <a:endParaRPr lang="ja-JP" altLang="ja-JP" sz="1100" baseline="0">
            <a:effectLst/>
            <a:ea typeface="ＭＳ Ｐゴシック"/>
          </a:endParaRPr>
        </a:p>
        <a:p>
          <a:r>
            <a:rPr kumimoji="1" lang="ja-JP" altLang="ja-JP" sz="1100" baseline="0">
              <a:solidFill>
                <a:schemeClr val="dk1"/>
              </a:solidFill>
              <a:effectLst/>
              <a:latin typeface="+mn-lt"/>
              <a:ea typeface="ＭＳ Ｐゴシック"/>
              <a:cs typeface="+mn-cs"/>
            </a:rPr>
            <a:t>職員数は第三次日南市定員適正化計画に基づき削減しているものの、人口減少に歯止めがかからないことから、住民一人当たりの人件費は大きくなる見込みである。今後も「民間にできることは民間に委ねる」という基本原則のもと、行政のスリム化を図りながら適正な定員管理に努める。</a:t>
          </a:r>
          <a:endParaRPr kumimoji="1" lang="en-US" altLang="ja-JP" sz="1100" baseline="0">
            <a:solidFill>
              <a:schemeClr val="dk1"/>
            </a:solidFill>
            <a:effectLst/>
            <a:latin typeface="+mn-lt"/>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baseline="0">
              <a:solidFill>
                <a:schemeClr val="dk1"/>
              </a:solidFill>
              <a:effectLst/>
              <a:latin typeface="+mn-lt"/>
              <a:ea typeface="ＭＳ Ｐゴシック"/>
              <a:cs typeface="+mn-cs"/>
            </a:rPr>
            <a:t>物件費は、住民一人当たり１３３，１３５円となっており、類似団体内平均値及び前年度と比較して大きく上回っている。主な要因としては、ふるさと納税に係る寄付額の増に</a:t>
          </a:r>
          <a:r>
            <a:rPr kumimoji="1" lang="ja-JP" altLang="en-US" sz="1100" baseline="0">
              <a:solidFill>
                <a:schemeClr val="dk1"/>
              </a:solidFill>
              <a:effectLst/>
              <a:latin typeface="+mn-lt"/>
              <a:ea typeface="ＭＳ Ｐゴシック"/>
              <a:cs typeface="+mn-cs"/>
            </a:rPr>
            <a:t>伴う関係経費の</a:t>
          </a:r>
          <a:r>
            <a:rPr kumimoji="1" lang="ja-JP" altLang="ja-JP" sz="1100" baseline="0">
              <a:solidFill>
                <a:schemeClr val="dk1"/>
              </a:solidFill>
              <a:effectLst/>
              <a:latin typeface="+mn-lt"/>
              <a:ea typeface="ＭＳ Ｐゴシック"/>
              <a:cs typeface="+mn-cs"/>
            </a:rPr>
            <a:t>増によるものである。</a:t>
          </a:r>
          <a:endParaRPr kumimoji="1" lang="en-US" altLang="ja-JP" sz="1100" baseline="0">
            <a:solidFill>
              <a:schemeClr val="dk1"/>
            </a:solidFill>
            <a:effectLst/>
            <a:latin typeface="+mn-lt"/>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baseline="0">
              <a:solidFill>
                <a:schemeClr val="dk1"/>
              </a:solidFill>
              <a:effectLst/>
              <a:latin typeface="+mn-lt"/>
              <a:ea typeface="ＭＳ Ｐゴシック"/>
              <a:cs typeface="+mn-cs"/>
            </a:rPr>
            <a:t>扶助費は、住民一人当たり１６６，４４５円となっており、類似団体内平均値と比較して大きく上回っている。主な要因として、教育・保育施設運営費や障がい者自立支援給付費</a:t>
          </a:r>
          <a:r>
            <a:rPr kumimoji="1" lang="ja-JP" altLang="en-US" sz="1100" baseline="0">
              <a:solidFill>
                <a:schemeClr val="dk1"/>
              </a:solidFill>
              <a:effectLst/>
              <a:latin typeface="+mn-lt"/>
              <a:ea typeface="ＭＳ Ｐゴシック"/>
              <a:cs typeface="+mn-cs"/>
            </a:rPr>
            <a:t>が増となっており、</a:t>
          </a:r>
          <a:r>
            <a:rPr kumimoji="1" lang="ja-JP" altLang="ja-JP" sz="1100" baseline="0">
              <a:solidFill>
                <a:schemeClr val="dk1"/>
              </a:solidFill>
              <a:effectLst/>
              <a:latin typeface="+mn-lt"/>
              <a:ea typeface="ＭＳ Ｐゴシック"/>
              <a:cs typeface="+mn-cs"/>
            </a:rPr>
            <a:t>今後についても増加が見込まれる。</a:t>
          </a:r>
          <a:endParaRPr lang="ja-JP" altLang="ja-JP" sz="1100" baseline="0">
            <a:effectLst/>
            <a:ea typeface="ＭＳ Ｐゴシック"/>
          </a:endParaRPr>
        </a:p>
        <a:p>
          <a:r>
            <a:rPr kumimoji="1" lang="ja-JP" altLang="ja-JP" sz="1100" baseline="0">
              <a:solidFill>
                <a:schemeClr val="dk1"/>
              </a:solidFill>
              <a:effectLst/>
              <a:latin typeface="+mn-lt"/>
              <a:ea typeface="ＭＳ Ｐゴシック"/>
              <a:cs typeface="+mn-cs"/>
            </a:rPr>
            <a:t>積立金は、住民一人当たり５６，３３６円となっており、類似団体内平均値及び前年度と比較して大きく上回っている。主な要因として、</a:t>
          </a:r>
          <a:r>
            <a:rPr kumimoji="1" lang="ja-JP" altLang="en-US" sz="1100" baseline="0">
              <a:solidFill>
                <a:schemeClr val="dk1"/>
              </a:solidFill>
              <a:effectLst/>
              <a:latin typeface="+mn-lt"/>
              <a:ea typeface="ＭＳ Ｐゴシック"/>
              <a:cs typeface="+mn-cs"/>
            </a:rPr>
            <a:t>ふるさと納税を含む</a:t>
          </a:r>
          <a:r>
            <a:rPr kumimoji="1" lang="ja-JP" altLang="ja-JP" sz="1100" baseline="0">
              <a:solidFill>
                <a:schemeClr val="dk1"/>
              </a:solidFill>
              <a:effectLst/>
              <a:latin typeface="+mn-lt"/>
              <a:ea typeface="ＭＳ Ｐゴシック"/>
              <a:cs typeface="+mn-cs"/>
            </a:rPr>
            <a:t>寄附</a:t>
          </a:r>
          <a:r>
            <a:rPr kumimoji="1" lang="ja-JP" altLang="en-US" sz="1100" baseline="0">
              <a:solidFill>
                <a:schemeClr val="dk1"/>
              </a:solidFill>
              <a:effectLst/>
              <a:latin typeface="+mn-lt"/>
              <a:ea typeface="ＭＳ Ｐゴシック"/>
              <a:cs typeface="+mn-cs"/>
            </a:rPr>
            <a:t>金の</a:t>
          </a:r>
          <a:r>
            <a:rPr kumimoji="1" lang="ja-JP" altLang="ja-JP" sz="1100" baseline="0">
              <a:solidFill>
                <a:schemeClr val="dk1"/>
              </a:solidFill>
              <a:effectLst/>
              <a:latin typeface="+mn-lt"/>
              <a:ea typeface="ＭＳ Ｐゴシック"/>
              <a:cs typeface="+mn-cs"/>
            </a:rPr>
            <a:t>積立や森林環境譲与税の積立によるものである。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48,198
47,585
535.49
37,352,776
36,466,805
439,893
15,851,357
28,570,242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9.4
51.9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336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336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3,482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4170" cy="219710"/>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1645" cy="25336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640" y="6969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73660</xdr:rowOff>
    </xdr:from>
    <xdr:ext cx="461645" cy="259080"/>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640" y="6588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35560</xdr:rowOff>
    </xdr:from>
    <xdr:ext cx="461645" cy="25908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640" y="620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168910</xdr:rowOff>
    </xdr:from>
    <xdr:ext cx="461645" cy="25336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640" y="5826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130810</xdr:rowOff>
    </xdr:from>
    <xdr:ext cx="461645"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640" y="5445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92710</xdr:rowOff>
    </xdr:from>
    <xdr:ext cx="461645"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640" y="5064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1645" cy="25336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102235</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7185"/>
          <a:ext cx="1270" cy="1157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63500</xdr:rowOff>
    </xdr:from>
    <xdr:ext cx="469900" cy="25336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2,410</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48895</xdr:rowOff>
    </xdr:from>
    <xdr:ext cx="469900" cy="259080"/>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5,449</a:t>
          </a:r>
          <a:endParaRPr kumimoji="1" lang="ja-JP" altLang="en-US" sz="1000" b="1">
            <a:latin typeface="ＭＳ Ｐゴシック"/>
          </a:endParaRPr>
        </a:p>
      </xdr:txBody>
    </xdr:sp>
    <xdr:clientData/>
  </xdr:oneCellAnchor>
  <xdr:twoCellAnchor>
    <xdr:from>
      <xdr:col>23</xdr:col>
      <xdr:colOff>165100</xdr:colOff>
      <xdr:row>31</xdr:row>
      <xdr:rowOff>102235</xdr:rowOff>
    </xdr:from>
    <xdr:to>
      <xdr:col>24</xdr:col>
      <xdr:colOff>152400</xdr:colOff>
      <xdr:row>31</xdr:row>
      <xdr:rowOff>102235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7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41910</xdr:rowOff>
    </xdr:from>
    <xdr:to>
      <xdr:col>24</xdr:col>
      <xdr:colOff>63500</xdr:colOff>
      <xdr:row>35</xdr:row>
      <xdr:rowOff>109855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42660"/>
          <a:ext cx="8382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64770</xdr:rowOff>
    </xdr:from>
    <xdr:ext cx="469900" cy="25336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52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3,556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35</xdr:row>
      <xdr:rowOff>86360</xdr:rowOff>
    </xdr:from>
    <xdr:to>
      <xdr:col>24</xdr:col>
      <xdr:colOff>114300</xdr:colOff>
      <xdr:row>36</xdr:row>
      <xdr:rowOff>16510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109855</xdr:rowOff>
    </xdr:from>
    <xdr:to>
      <xdr:col>19</xdr:col>
      <xdr:colOff>177800</xdr:colOff>
      <xdr:row>35</xdr:row>
      <xdr:rowOff>160655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10605"/>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116840</xdr:rowOff>
    </xdr:from>
    <xdr:to>
      <xdr:col>20</xdr:col>
      <xdr:colOff>38100</xdr:colOff>
      <xdr:row>36</xdr:row>
      <xdr:rowOff>46990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36</xdr:row>
      <xdr:rowOff>38100</xdr:rowOff>
    </xdr:from>
    <xdr:ext cx="464185" cy="259080"/>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350" y="62103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3,477</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35</xdr:row>
      <xdr:rowOff>160655</xdr:rowOff>
    </xdr:from>
    <xdr:to>
      <xdr:col>15</xdr:col>
      <xdr:colOff>50800</xdr:colOff>
      <xdr:row>35</xdr:row>
      <xdr:rowOff>169545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6140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148590</xdr:rowOff>
    </xdr:from>
    <xdr:to>
      <xdr:col>15</xdr:col>
      <xdr:colOff>101600</xdr:colOff>
      <xdr:row>36</xdr:row>
      <xdr:rowOff>78740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36</xdr:row>
      <xdr:rowOff>69850</xdr:rowOff>
    </xdr:from>
    <xdr:ext cx="464185" cy="259080"/>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350" y="62420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3,394</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35</xdr:row>
      <xdr:rowOff>166370</xdr:rowOff>
    </xdr:from>
    <xdr:to>
      <xdr:col>10</xdr:col>
      <xdr:colOff>114300</xdr:colOff>
      <xdr:row>35</xdr:row>
      <xdr:rowOff>169545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67120"/>
          <a:ext cx="8890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168275</xdr:rowOff>
    </xdr:from>
    <xdr:to>
      <xdr:col>10</xdr:col>
      <xdr:colOff>165100</xdr:colOff>
      <xdr:row>36</xdr:row>
      <xdr:rowOff>98425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9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89535</xdr:rowOff>
    </xdr:from>
    <xdr:ext cx="464185" cy="25336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350" y="626173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3,342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36</xdr:row>
      <xdr:rowOff>73025</xdr:rowOff>
    </xdr:from>
    <xdr:ext cx="464185" cy="259080"/>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350" y="62452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3,385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41</xdr:row>
      <xdr:rowOff>80010</xdr:rowOff>
    </xdr:from>
    <xdr:ext cx="762000" cy="259080"/>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41</xdr:row>
      <xdr:rowOff>80010</xdr:rowOff>
    </xdr:from>
    <xdr:ext cx="762000"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34</xdr:row>
      <xdr:rowOff>162560</xdr:rowOff>
    </xdr:from>
    <xdr:to>
      <xdr:col>24</xdr:col>
      <xdr:colOff>114300</xdr:colOff>
      <xdr:row>35</xdr:row>
      <xdr:rowOff>92710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13970</xdr:rowOff>
    </xdr:from>
    <xdr:ext cx="469900" cy="259080"/>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432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3,806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35</xdr:row>
      <xdr:rowOff>59055</xdr:rowOff>
    </xdr:from>
    <xdr:to>
      <xdr:col>20</xdr:col>
      <xdr:colOff>38100</xdr:colOff>
      <xdr:row>35</xdr:row>
      <xdr:rowOff>160655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5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34</xdr:row>
      <xdr:rowOff>6350</xdr:rowOff>
    </xdr:from>
    <xdr:ext cx="464185" cy="25336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350" y="583565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3,629</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109855</xdr:rowOff>
    </xdr:from>
    <xdr:to>
      <xdr:col>15</xdr:col>
      <xdr:colOff>101600</xdr:colOff>
      <xdr:row>36</xdr:row>
      <xdr:rowOff>40640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106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34</xdr:row>
      <xdr:rowOff>56515</xdr:rowOff>
    </xdr:from>
    <xdr:ext cx="464185" cy="2584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350" y="588581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35</xdr:row>
      <xdr:rowOff>118745</xdr:rowOff>
    </xdr:from>
    <xdr:to>
      <xdr:col>10</xdr:col>
      <xdr:colOff>165100</xdr:colOff>
      <xdr:row>36</xdr:row>
      <xdr:rowOff>48895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1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65405</xdr:rowOff>
    </xdr:from>
    <xdr:ext cx="464185" cy="25336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350" y="589470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3,472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35</xdr:row>
      <xdr:rowOff>114935</xdr:rowOff>
    </xdr:from>
    <xdr:to>
      <xdr:col>6</xdr:col>
      <xdr:colOff>38100</xdr:colOff>
      <xdr:row>36</xdr:row>
      <xdr:rowOff>45085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1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61595</xdr:rowOff>
    </xdr:from>
    <xdr:ext cx="464185" cy="259080"/>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350" y="58908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141,365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4170" cy="219710"/>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57</xdr:row>
      <xdr:rowOff>168910</xdr:rowOff>
    </xdr:from>
    <xdr:ext cx="243205" cy="25336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55</xdr:row>
      <xdr:rowOff>54610</xdr:rowOff>
    </xdr:from>
    <xdr:ext cx="589915" cy="25336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370" y="9484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52</xdr:row>
      <xdr:rowOff>111760</xdr:rowOff>
    </xdr:from>
    <xdr:ext cx="589915" cy="25336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370" y="9027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168910</xdr:rowOff>
    </xdr:from>
    <xdr:ext cx="589915" cy="25336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370" y="8569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89915" cy="25336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6985</xdr:rowOff>
    </xdr:from>
    <xdr:to>
      <xdr:col>24</xdr:col>
      <xdr:colOff>62865</xdr:colOff>
      <xdr:row>57</xdr:row>
      <xdr:rowOff>140970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935"/>
          <a:ext cx="1270" cy="1162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144780</xdr:rowOff>
    </xdr:from>
    <xdr:ext cx="534670" cy="25336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4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37,276</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140970</xdr:rowOff>
    </xdr:from>
    <xdr:to>
      <xdr:col>24</xdr:col>
      <xdr:colOff>152400</xdr:colOff>
      <xdr:row>57</xdr:row>
      <xdr:rowOff>140970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6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125095</xdr:rowOff>
    </xdr:from>
    <xdr:ext cx="598805" cy="2584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614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291,584</a:t>
          </a:r>
          <a:endParaRPr kumimoji="1" lang="ja-JP" altLang="en-US" sz="1000" b="1">
            <a:latin typeface="ＭＳ Ｐゴシック"/>
          </a:endParaRPr>
        </a:p>
      </xdr:txBody>
    </xdr:sp>
    <xdr:clientData/>
  </xdr:oneCellAnchor>
  <xdr:twoCellAnchor>
    <xdr:from>
      <xdr:col>23</xdr:col>
      <xdr:colOff>165100</xdr:colOff>
      <xdr:row>51</xdr:row>
      <xdr:rowOff>6985</xdr:rowOff>
    </xdr:from>
    <xdr:to>
      <xdr:col>24</xdr:col>
      <xdr:colOff>152400</xdr:colOff>
      <xdr:row>51</xdr:row>
      <xdr:rowOff>6985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9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33655</xdr:rowOff>
    </xdr:from>
    <xdr:to>
      <xdr:col>24</xdr:col>
      <xdr:colOff>63500</xdr:colOff>
      <xdr:row>54</xdr:row>
      <xdr:rowOff>55880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291955"/>
          <a:ext cx="8382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132080</xdr:rowOff>
    </xdr:from>
    <xdr:ext cx="534670" cy="25336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6183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98,299</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55</xdr:row>
      <xdr:rowOff>153670</xdr:rowOff>
    </xdr:from>
    <xdr:to>
      <xdr:col>24</xdr:col>
      <xdr:colOff>114300</xdr:colOff>
      <xdr:row>56</xdr:row>
      <xdr:rowOff>83820</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49530</xdr:rowOff>
    </xdr:from>
    <xdr:to>
      <xdr:col>19</xdr:col>
      <xdr:colOff>177800</xdr:colOff>
      <xdr:row>54</xdr:row>
      <xdr:rowOff>55880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13638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139700</xdr:rowOff>
    </xdr:from>
    <xdr:to>
      <xdr:col>20</xdr:col>
      <xdr:colOff>38100</xdr:colOff>
      <xdr:row>56</xdr:row>
      <xdr:rowOff>69850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56</xdr:row>
      <xdr:rowOff>60960</xdr:rowOff>
    </xdr:from>
    <xdr:ext cx="593090" cy="259080"/>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580" y="96621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101,341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53</xdr:row>
      <xdr:rowOff>49530</xdr:rowOff>
    </xdr:from>
    <xdr:to>
      <xdr:col>15</xdr:col>
      <xdr:colOff>50800</xdr:colOff>
      <xdr:row>54</xdr:row>
      <xdr:rowOff>33020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136380"/>
          <a:ext cx="889000" cy="154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6350</xdr:rowOff>
    </xdr:from>
    <xdr:to>
      <xdr:col>15</xdr:col>
      <xdr:colOff>101600</xdr:colOff>
      <xdr:row>56</xdr:row>
      <xdr:rowOff>107950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99060</xdr:rowOff>
    </xdr:from>
    <xdr:ext cx="528955" cy="25336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0965" y="97002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92,996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53</xdr:row>
      <xdr:rowOff>32385</xdr:rowOff>
    </xdr:from>
    <xdr:to>
      <xdr:col>10</xdr:col>
      <xdr:colOff>114300</xdr:colOff>
      <xdr:row>54</xdr:row>
      <xdr:rowOff>33020</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119235"/>
          <a:ext cx="889000" cy="172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1905</xdr:rowOff>
    </xdr:from>
    <xdr:to>
      <xdr:col>10</xdr:col>
      <xdr:colOff>165100</xdr:colOff>
      <xdr:row>56</xdr:row>
      <xdr:rowOff>103505</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56</xdr:row>
      <xdr:rowOff>95250</xdr:rowOff>
    </xdr:from>
    <xdr:ext cx="528955" cy="259080"/>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1965" y="96964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93,961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53</xdr:row>
      <xdr:rowOff>147320</xdr:rowOff>
    </xdr:from>
    <xdr:to>
      <xdr:col>6</xdr:col>
      <xdr:colOff>38100</xdr:colOff>
      <xdr:row>54</xdr:row>
      <xdr:rowOff>77470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4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54</xdr:row>
      <xdr:rowOff>68580</xdr:rowOff>
    </xdr:from>
    <xdr:ext cx="593090" cy="259080"/>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580" y="932688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174,790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61</xdr:row>
      <xdr:rowOff>80010</xdr:rowOff>
    </xdr:from>
    <xdr:ext cx="762000" cy="259080"/>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62000" cy="259080"/>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53</xdr:row>
      <xdr:rowOff>154940</xdr:rowOff>
    </xdr:from>
    <xdr:to>
      <xdr:col>24</xdr:col>
      <xdr:colOff>114300</xdr:colOff>
      <xdr:row>54</xdr:row>
      <xdr:rowOff>84455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2417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6350</xdr:rowOff>
    </xdr:from>
    <xdr:ext cx="598805" cy="25336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09320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173,224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54</xdr:row>
      <xdr:rowOff>5080</xdr:rowOff>
    </xdr:from>
    <xdr:to>
      <xdr:col>20</xdr:col>
      <xdr:colOff>38100</xdr:colOff>
      <xdr:row>54</xdr:row>
      <xdr:rowOff>106680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26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52</xdr:row>
      <xdr:rowOff>123190</xdr:rowOff>
    </xdr:from>
    <xdr:ext cx="593090" cy="25336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580" y="903859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168,288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52</xdr:row>
      <xdr:rowOff>170180</xdr:rowOff>
    </xdr:from>
    <xdr:to>
      <xdr:col>15</xdr:col>
      <xdr:colOff>101600</xdr:colOff>
      <xdr:row>53</xdr:row>
      <xdr:rowOff>100330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08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51</xdr:row>
      <xdr:rowOff>116840</xdr:rowOff>
    </xdr:from>
    <xdr:ext cx="593090" cy="259080"/>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580" y="886079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207,175</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53</xdr:row>
      <xdr:rowOff>153670</xdr:rowOff>
    </xdr:from>
    <xdr:to>
      <xdr:col>10</xdr:col>
      <xdr:colOff>165100</xdr:colOff>
      <xdr:row>54</xdr:row>
      <xdr:rowOff>83820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24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52</xdr:row>
      <xdr:rowOff>100330</xdr:rowOff>
    </xdr:from>
    <xdr:ext cx="593090" cy="25336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580" y="901573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173,377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52</xdr:row>
      <xdr:rowOff>153035</xdr:rowOff>
    </xdr:from>
    <xdr:to>
      <xdr:col>6</xdr:col>
      <xdr:colOff>38100</xdr:colOff>
      <xdr:row>53</xdr:row>
      <xdr:rowOff>83185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06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51</xdr:row>
      <xdr:rowOff>99695</xdr:rowOff>
    </xdr:from>
    <xdr:ext cx="593090" cy="25336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580" y="884364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211,015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244,011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4170" cy="219710"/>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89915" cy="25336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370" y="13827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99060</xdr:rowOff>
    </xdr:from>
    <xdr:to>
      <xdr:col>28</xdr:col>
      <xdr:colOff>114300</xdr:colOff>
      <xdr:row>79</xdr:row>
      <xdr:rowOff>99060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128270</xdr:rowOff>
    </xdr:from>
    <xdr:ext cx="589915" cy="259080"/>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370" y="1350137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77</xdr:row>
      <xdr:rowOff>114935</xdr:rowOff>
    </xdr:from>
    <xdr:to>
      <xdr:col>28</xdr:col>
      <xdr:colOff>114300</xdr:colOff>
      <xdr:row>77</xdr:row>
      <xdr:rowOff>114935</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144145</xdr:rowOff>
    </xdr:from>
    <xdr:ext cx="589915" cy="25336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370" y="13174345"/>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75</xdr:row>
      <xdr:rowOff>132080</xdr:rowOff>
    </xdr:from>
    <xdr:to>
      <xdr:col>28</xdr:col>
      <xdr:colOff>114300</xdr:colOff>
      <xdr:row>75</xdr:row>
      <xdr:rowOff>132080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74</xdr:row>
      <xdr:rowOff>160655</xdr:rowOff>
    </xdr:from>
    <xdr:ext cx="589915" cy="259080"/>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370" y="12847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4</xdr:col>
      <xdr:colOff>0</xdr:colOff>
      <xdr:row>73</xdr:row>
      <xdr:rowOff>147955</xdr:rowOff>
    </xdr:from>
    <xdr:to>
      <xdr:col>28</xdr:col>
      <xdr:colOff>114300</xdr:colOff>
      <xdr:row>73</xdr:row>
      <xdr:rowOff>147955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6350</xdr:rowOff>
    </xdr:from>
    <xdr:ext cx="589915" cy="25336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370" y="12522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71</xdr:row>
      <xdr:rowOff>164465</xdr:rowOff>
    </xdr:from>
    <xdr:to>
      <xdr:col>28</xdr:col>
      <xdr:colOff>114300</xdr:colOff>
      <xdr:row>71</xdr:row>
      <xdr:rowOff>164465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22225</xdr:rowOff>
    </xdr:from>
    <xdr:ext cx="589915" cy="2584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370" y="12195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dr:col>4</xdr:col>
      <xdr:colOff>0</xdr:colOff>
      <xdr:row>70</xdr:row>
      <xdr:rowOff>8890</xdr:rowOff>
    </xdr:from>
    <xdr:to>
      <xdr:col>28</xdr:col>
      <xdr:colOff>114300</xdr:colOff>
      <xdr:row>70</xdr:row>
      <xdr:rowOff>8890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38100</xdr:rowOff>
    </xdr:from>
    <xdr:ext cx="589915" cy="259080"/>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89915" cy="25336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31115</xdr:rowOff>
    </xdr:from>
    <xdr:to>
      <xdr:col>24</xdr:col>
      <xdr:colOff>62865</xdr:colOff>
      <xdr:row>78</xdr:row>
      <xdr:rowOff>45085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615"/>
          <a:ext cx="1270" cy="1385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48895</xdr:rowOff>
    </xdr:from>
    <xdr:ext cx="598805" cy="259080"/>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170,693</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45085</xdr:rowOff>
    </xdr:from>
    <xdr:to>
      <xdr:col>24</xdr:col>
      <xdr:colOff>152400</xdr:colOff>
      <xdr:row>78</xdr:row>
      <xdr:rowOff>45085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149225</xdr:rowOff>
    </xdr:from>
    <xdr:ext cx="598805" cy="259080"/>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82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297,980</a:t>
          </a:r>
          <a:endParaRPr kumimoji="1" lang="ja-JP" altLang="en-US" sz="1000" b="1">
            <a:latin typeface="ＭＳ Ｐゴシック"/>
          </a:endParaRPr>
        </a:p>
      </xdr:txBody>
    </xdr:sp>
    <xdr:clientData/>
  </xdr:oneCellAnchor>
  <xdr:twoCellAnchor>
    <xdr:from>
      <xdr:col>23</xdr:col>
      <xdr:colOff>165100</xdr:colOff>
      <xdr:row>70</xdr:row>
      <xdr:rowOff>31115</xdr:rowOff>
    </xdr:from>
    <xdr:to>
      <xdr:col>24</xdr:col>
      <xdr:colOff>152400</xdr:colOff>
      <xdr:row>70</xdr:row>
      <xdr:rowOff>31115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6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74930</xdr:rowOff>
    </xdr:from>
    <xdr:to>
      <xdr:col>24</xdr:col>
      <xdr:colOff>63500</xdr:colOff>
      <xdr:row>73</xdr:row>
      <xdr:rowOff>163830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590780"/>
          <a:ext cx="83820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19050</xdr:rowOff>
    </xdr:from>
    <xdr:ext cx="598805" cy="25336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800"/>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213,700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40640</xdr:rowOff>
    </xdr:from>
    <xdr:to>
      <xdr:col>24</xdr:col>
      <xdr:colOff>114300</xdr:colOff>
      <xdr:row>75</xdr:row>
      <xdr:rowOff>142240</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163830</xdr:rowOff>
    </xdr:from>
    <xdr:to>
      <xdr:col>19</xdr:col>
      <xdr:colOff>177800</xdr:colOff>
      <xdr:row>74</xdr:row>
      <xdr:rowOff>167640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679680"/>
          <a:ext cx="889000" cy="175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146050</xdr:rowOff>
    </xdr:from>
    <xdr:to>
      <xdr:col>20</xdr:col>
      <xdr:colOff>38100</xdr:colOff>
      <xdr:row>76</xdr:row>
      <xdr:rowOff>76200</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67310</xdr:rowOff>
    </xdr:from>
    <xdr:ext cx="593090" cy="259080"/>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580" y="130975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204,006</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74</xdr:row>
      <xdr:rowOff>69850</xdr:rowOff>
    </xdr:from>
    <xdr:to>
      <xdr:col>15</xdr:col>
      <xdr:colOff>50800</xdr:colOff>
      <xdr:row>74</xdr:row>
      <xdr:rowOff>167640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75715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116205</xdr:rowOff>
    </xdr:from>
    <xdr:to>
      <xdr:col>15</xdr:col>
      <xdr:colOff>101600</xdr:colOff>
      <xdr:row>77</xdr:row>
      <xdr:rowOff>46355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37465</xdr:rowOff>
    </xdr:from>
    <xdr:ext cx="593090" cy="259080"/>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580" y="1323911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190,979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74</xdr:row>
      <xdr:rowOff>69850</xdr:rowOff>
    </xdr:from>
    <xdr:to>
      <xdr:col>10</xdr:col>
      <xdr:colOff>114300</xdr:colOff>
      <xdr:row>76</xdr:row>
      <xdr:rowOff>107950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57150"/>
          <a:ext cx="889000" cy="381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167640</xdr:rowOff>
    </xdr:from>
    <xdr:to>
      <xdr:col>10</xdr:col>
      <xdr:colOff>165100</xdr:colOff>
      <xdr:row>76</xdr:row>
      <xdr:rowOff>97790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88900</xdr:rowOff>
    </xdr:from>
    <xdr:ext cx="593090" cy="25336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580" y="1311910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201,990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77</xdr:row>
      <xdr:rowOff>112395</xdr:rowOff>
    </xdr:from>
    <xdr:to>
      <xdr:col>6</xdr:col>
      <xdr:colOff>38100</xdr:colOff>
      <xdr:row>78</xdr:row>
      <xdr:rowOff>42545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78</xdr:row>
      <xdr:rowOff>33655</xdr:rowOff>
    </xdr:from>
    <xdr:ext cx="593090" cy="2584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580" y="1340675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175,591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6200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73</xdr:row>
      <xdr:rowOff>24130</xdr:rowOff>
    </xdr:from>
    <xdr:to>
      <xdr:col>24</xdr:col>
      <xdr:colOff>114300</xdr:colOff>
      <xdr:row>73</xdr:row>
      <xdr:rowOff>125730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3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46990</xdr:rowOff>
    </xdr:from>
    <xdr:ext cx="598805" cy="259080"/>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3913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246,722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73</xdr:row>
      <xdr:rowOff>113030</xdr:rowOff>
    </xdr:from>
    <xdr:to>
      <xdr:col>20</xdr:col>
      <xdr:colOff>38100</xdr:colOff>
      <xdr:row>74</xdr:row>
      <xdr:rowOff>43180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62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72</xdr:row>
      <xdr:rowOff>59690</xdr:rowOff>
    </xdr:from>
    <xdr:ext cx="593090" cy="259080"/>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580" y="1240409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238,562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74</xdr:row>
      <xdr:rowOff>116840</xdr:rowOff>
    </xdr:from>
    <xdr:to>
      <xdr:col>15</xdr:col>
      <xdr:colOff>101600</xdr:colOff>
      <xdr:row>75</xdr:row>
      <xdr:rowOff>46990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0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73</xdr:row>
      <xdr:rowOff>63500</xdr:rowOff>
    </xdr:from>
    <xdr:ext cx="593090" cy="25336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580" y="1257935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222,437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74</xdr:row>
      <xdr:rowOff>19050</xdr:rowOff>
    </xdr:from>
    <xdr:to>
      <xdr:col>10</xdr:col>
      <xdr:colOff>165100</xdr:colOff>
      <xdr:row>74</xdr:row>
      <xdr:rowOff>120650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70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72</xdr:row>
      <xdr:rowOff>137160</xdr:rowOff>
    </xdr:from>
    <xdr:ext cx="593090" cy="259080"/>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580" y="124815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231,438</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57150</xdr:rowOff>
    </xdr:from>
    <xdr:to>
      <xdr:col>6</xdr:col>
      <xdr:colOff>38100</xdr:colOff>
      <xdr:row>76</xdr:row>
      <xdr:rowOff>158750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75</xdr:row>
      <xdr:rowOff>3810</xdr:rowOff>
    </xdr:from>
    <xdr:ext cx="593090" cy="259080"/>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580" y="128625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196,442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45,646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4170" cy="219710"/>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100</xdr:row>
      <xdr:rowOff>111760</xdr:rowOff>
    </xdr:from>
    <xdr:ext cx="243205" cy="25336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31495" cy="259080"/>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31495" cy="259080"/>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31495" cy="25336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31495" cy="259080"/>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92710</xdr:rowOff>
    </xdr:from>
    <xdr:ext cx="589915" cy="259080"/>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89915" cy="25336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133985</xdr:rowOff>
    </xdr:from>
    <xdr:to>
      <xdr:col>24</xdr:col>
      <xdr:colOff>62865</xdr:colOff>
      <xdr:row>98</xdr:row>
      <xdr:rowOff>82550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3035"/>
          <a:ext cx="1270" cy="14916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86995</xdr:rowOff>
    </xdr:from>
    <xdr:ext cx="534670" cy="25336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90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26,984</a:t>
          </a:r>
          <a:endParaRPr kumimoji="1" lang="ja-JP" altLang="en-US" sz="1000" b="1">
            <a:latin typeface="ＭＳ Ｐゴシック"/>
            <a:ea typeface="ＭＳ Ｐゴシック"/>
          </a:endParaRPr>
        </a:p>
      </xdr:txBody>
    </xdr:sp>
    <xdr:clientData/>
  </xdr:oneCellAnchor>
  <xdr:twoCellAnchor>
    <xdr:from>
      <xdr:col>23</xdr:col>
      <xdr:colOff>165100</xdr:colOff>
      <xdr:row>98</xdr:row>
      <xdr:rowOff>82550</xdr:rowOff>
    </xdr:from>
    <xdr:to>
      <xdr:col>24</xdr:col>
      <xdr:colOff>152400</xdr:colOff>
      <xdr:row>98</xdr:row>
      <xdr:rowOff>82550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80645</xdr:rowOff>
    </xdr:from>
    <xdr:ext cx="598805" cy="259080"/>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2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105,307</a:t>
          </a:r>
          <a:endParaRPr kumimoji="1" lang="ja-JP" altLang="en-US" sz="1000" b="1">
            <a:latin typeface="ＭＳ Ｐゴシック"/>
          </a:endParaRPr>
        </a:p>
      </xdr:txBody>
    </xdr:sp>
    <xdr:clientData/>
  </xdr:oneCellAnchor>
  <xdr:twoCellAnchor>
    <xdr:from>
      <xdr:col>23</xdr:col>
      <xdr:colOff>165100</xdr:colOff>
      <xdr:row>89</xdr:row>
      <xdr:rowOff>133985</xdr:rowOff>
    </xdr:from>
    <xdr:to>
      <xdr:col>24</xdr:col>
      <xdr:colOff>152400</xdr:colOff>
      <xdr:row>89</xdr:row>
      <xdr:rowOff>133985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30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88900</xdr:rowOff>
    </xdr:from>
    <xdr:to>
      <xdr:col>24</xdr:col>
      <xdr:colOff>63500</xdr:colOff>
      <xdr:row>95</xdr:row>
      <xdr:rowOff>147320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376650"/>
          <a:ext cx="8382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35560</xdr:rowOff>
    </xdr:from>
    <xdr:ext cx="534670" cy="259080"/>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3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52,670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95</xdr:row>
      <xdr:rowOff>57150</xdr:rowOff>
    </xdr:from>
    <xdr:to>
      <xdr:col>24</xdr:col>
      <xdr:colOff>114300</xdr:colOff>
      <xdr:row>95</xdr:row>
      <xdr:rowOff>158750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88900</xdr:rowOff>
    </xdr:from>
    <xdr:to>
      <xdr:col>19</xdr:col>
      <xdr:colOff>177800</xdr:colOff>
      <xdr:row>95</xdr:row>
      <xdr:rowOff>147320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376650"/>
          <a:ext cx="889000" cy="58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70485</xdr:rowOff>
    </xdr:from>
    <xdr:to>
      <xdr:col>20</xdr:col>
      <xdr:colOff>38100</xdr:colOff>
      <xdr:row>96</xdr:row>
      <xdr:rowOff>635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94</xdr:row>
      <xdr:rowOff>17780</xdr:rowOff>
    </xdr:from>
    <xdr:ext cx="528955" cy="25336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29965" y="161340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51,980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95</xdr:row>
      <xdr:rowOff>88900</xdr:rowOff>
    </xdr:from>
    <xdr:to>
      <xdr:col>15</xdr:col>
      <xdr:colOff>50800</xdr:colOff>
      <xdr:row>95</xdr:row>
      <xdr:rowOff>139700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376650"/>
          <a:ext cx="88900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60325</xdr:rowOff>
    </xdr:from>
    <xdr:to>
      <xdr:col>15</xdr:col>
      <xdr:colOff>101600</xdr:colOff>
      <xdr:row>95</xdr:row>
      <xdr:rowOff>161925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95</xdr:row>
      <xdr:rowOff>153035</xdr:rowOff>
    </xdr:from>
    <xdr:ext cx="528955"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0965" y="164407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52,489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177800</xdr:colOff>
      <xdr:row>95</xdr:row>
      <xdr:rowOff>139700</xdr:rowOff>
    </xdr:from>
    <xdr:to>
      <xdr:col>10</xdr:col>
      <xdr:colOff>114300</xdr:colOff>
      <xdr:row>97</xdr:row>
      <xdr:rowOff>34925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427450"/>
          <a:ext cx="889000" cy="2381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55880</xdr:rowOff>
    </xdr:from>
    <xdr:to>
      <xdr:col>10</xdr:col>
      <xdr:colOff>165100</xdr:colOff>
      <xdr:row>95</xdr:row>
      <xdr:rowOff>157480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94</xdr:row>
      <xdr:rowOff>2540</xdr:rowOff>
    </xdr:from>
    <xdr:ext cx="528955"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1965" y="161188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96</xdr:row>
      <xdr:rowOff>10160</xdr:rowOff>
    </xdr:from>
    <xdr:to>
      <xdr:col>6</xdr:col>
      <xdr:colOff>38100</xdr:colOff>
      <xdr:row>96</xdr:row>
      <xdr:rowOff>111760</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94</xdr:row>
      <xdr:rowOff>128905</xdr:rowOff>
    </xdr:from>
    <xdr:ext cx="528955" cy="259080"/>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2965" y="162452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46,117</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101</xdr:row>
      <xdr:rowOff>80010</xdr:rowOff>
    </xdr:from>
    <xdr:ext cx="762000" cy="259080"/>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95</xdr:row>
      <xdr:rowOff>38100</xdr:rowOff>
    </xdr:from>
    <xdr:to>
      <xdr:col>24</xdr:col>
      <xdr:colOff>114300</xdr:colOff>
      <xdr:row>95</xdr:row>
      <xdr:rowOff>139700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32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60960</xdr:rowOff>
    </xdr:from>
    <xdr:ext cx="534670" cy="259080"/>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1772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53,655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96520</xdr:rowOff>
    </xdr:from>
    <xdr:to>
      <xdr:col>20</xdr:col>
      <xdr:colOff>38100</xdr:colOff>
      <xdr:row>96</xdr:row>
      <xdr:rowOff>26670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8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17780</xdr:rowOff>
    </xdr:from>
    <xdr:ext cx="528955" cy="25336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29965" y="164769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50,605</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95</xdr:row>
      <xdr:rowOff>38100</xdr:rowOff>
    </xdr:from>
    <xdr:to>
      <xdr:col>15</xdr:col>
      <xdr:colOff>101600</xdr:colOff>
      <xdr:row>95</xdr:row>
      <xdr:rowOff>139700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2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93</xdr:row>
      <xdr:rowOff>156210</xdr:rowOff>
    </xdr:from>
    <xdr:ext cx="528955" cy="25336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0965" y="161010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53,673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95</xdr:row>
      <xdr:rowOff>88900</xdr:rowOff>
    </xdr:from>
    <xdr:to>
      <xdr:col>10</xdr:col>
      <xdr:colOff>165100</xdr:colOff>
      <xdr:row>96</xdr:row>
      <xdr:rowOff>19050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37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10160</xdr:rowOff>
    </xdr:from>
    <xdr:ext cx="528955" cy="259080"/>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1965" y="164693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51,000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96</xdr:row>
      <xdr:rowOff>155575</xdr:rowOff>
    </xdr:from>
    <xdr:to>
      <xdr:col>6</xdr:col>
      <xdr:colOff>38100</xdr:colOff>
      <xdr:row>97</xdr:row>
      <xdr:rowOff>86360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61477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97</xdr:row>
      <xdr:rowOff>76835</xdr:rowOff>
    </xdr:from>
    <xdr:ext cx="528955" cy="25336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2965" y="167074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38,494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4170" cy="219710"/>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99060</xdr:rowOff>
    </xdr:from>
    <xdr:to>
      <xdr:col>59</xdr:col>
      <xdr:colOff>50800</xdr:colOff>
      <xdr:row>39</xdr:row>
      <xdr:rowOff>99060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38</xdr:row>
      <xdr:rowOff>128270</xdr:rowOff>
    </xdr:from>
    <xdr:ext cx="243205" cy="259080"/>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080" y="6643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114935</xdr:rowOff>
    </xdr:from>
    <xdr:to>
      <xdr:col>59</xdr:col>
      <xdr:colOff>50800</xdr:colOff>
      <xdr:row>37</xdr:row>
      <xdr:rowOff>114935</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144145</xdr:rowOff>
    </xdr:from>
    <xdr:ext cx="461645" cy="25336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640" y="631634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132080</xdr:rowOff>
    </xdr:from>
    <xdr:to>
      <xdr:col>59</xdr:col>
      <xdr:colOff>50800</xdr:colOff>
      <xdr:row>35</xdr:row>
      <xdr:rowOff>132080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160655</xdr:rowOff>
    </xdr:from>
    <xdr:ext cx="461645" cy="259080"/>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640" y="59899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147955</xdr:rowOff>
    </xdr:from>
    <xdr:to>
      <xdr:col>59</xdr:col>
      <xdr:colOff>50800</xdr:colOff>
      <xdr:row>33</xdr:row>
      <xdr:rowOff>147955</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33</xdr:row>
      <xdr:rowOff>6350</xdr:rowOff>
    </xdr:from>
    <xdr:ext cx="461645" cy="25336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640" y="566420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164465</xdr:rowOff>
    </xdr:from>
    <xdr:to>
      <xdr:col>59</xdr:col>
      <xdr:colOff>50800</xdr:colOff>
      <xdr:row>31</xdr:row>
      <xdr:rowOff>164465</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31</xdr:row>
      <xdr:rowOff>22225</xdr:rowOff>
    </xdr:from>
    <xdr:ext cx="461645" cy="2584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640" y="533717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8890</xdr:rowOff>
    </xdr:from>
    <xdr:to>
      <xdr:col>59</xdr:col>
      <xdr:colOff>50800</xdr:colOff>
      <xdr:row>30</xdr:row>
      <xdr:rowOff>8890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29</xdr:row>
      <xdr:rowOff>38100</xdr:rowOff>
    </xdr:from>
    <xdr:ext cx="461645" cy="259080"/>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640" y="501015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27</xdr:row>
      <xdr:rowOff>54610</xdr:rowOff>
    </xdr:from>
    <xdr:ext cx="461645" cy="25336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57150</xdr:rowOff>
    </xdr:from>
    <xdr:to>
      <xdr:col>54</xdr:col>
      <xdr:colOff>189865</xdr:colOff>
      <xdr:row>39</xdr:row>
      <xdr:rowOff>99060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100"/>
          <a:ext cx="1270" cy="14135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102870</xdr:rowOff>
    </xdr:from>
    <xdr:ext cx="249555" cy="259080"/>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99060</xdr:rowOff>
    </xdr:from>
    <xdr:to>
      <xdr:col>55</xdr:col>
      <xdr:colOff>88900</xdr:colOff>
      <xdr:row>39</xdr:row>
      <xdr:rowOff>99060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3810</xdr:rowOff>
    </xdr:from>
    <xdr:ext cx="469900" cy="259080"/>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4,327</a:t>
          </a:r>
          <a:endParaRPr kumimoji="1" lang="ja-JP" altLang="en-US" sz="1000" b="1">
            <a:latin typeface="ＭＳ Ｐゴシック"/>
          </a:endParaRPr>
        </a:p>
      </xdr:txBody>
    </xdr:sp>
    <xdr:clientData/>
  </xdr:oneCellAnchor>
  <xdr:twoCellAnchor>
    <xdr:from>
      <xdr:col>54</xdr:col>
      <xdr:colOff>101600</xdr:colOff>
      <xdr:row>31</xdr:row>
      <xdr:rowOff>57150</xdr:rowOff>
    </xdr:from>
    <xdr:to>
      <xdr:col>55</xdr:col>
      <xdr:colOff>88900</xdr:colOff>
      <xdr:row>31</xdr:row>
      <xdr:rowOff>57150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78740</xdr:rowOff>
    </xdr:from>
    <xdr:to>
      <xdr:col>55</xdr:col>
      <xdr:colOff>0</xdr:colOff>
      <xdr:row>39</xdr:row>
      <xdr:rowOff>85090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6529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27940</xdr:rowOff>
    </xdr:from>
    <xdr:ext cx="378460" cy="259080"/>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71590"/>
          <a:ext cx="3784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5080</xdr:rowOff>
    </xdr:from>
    <xdr:to>
      <xdr:col>55</xdr:col>
      <xdr:colOff>50800</xdr:colOff>
      <xdr:row>38</xdr:row>
      <xdr:rowOff>106680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85090</xdr:rowOff>
    </xdr:from>
    <xdr:to>
      <xdr:col>50</xdr:col>
      <xdr:colOff>114300</xdr:colOff>
      <xdr:row>39</xdr:row>
      <xdr:rowOff>85090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7164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143510</xdr:rowOff>
    </xdr:from>
    <xdr:to>
      <xdr:col>50</xdr:col>
      <xdr:colOff>165100</xdr:colOff>
      <xdr:row>38</xdr:row>
      <xdr:rowOff>73025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36</xdr:row>
      <xdr:rowOff>89535</xdr:rowOff>
    </xdr:from>
    <xdr:ext cx="378460" cy="25336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70" y="6261735"/>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39</xdr:row>
      <xdr:rowOff>85090</xdr:rowOff>
    </xdr:from>
    <xdr:to>
      <xdr:col>45</xdr:col>
      <xdr:colOff>177800</xdr:colOff>
      <xdr:row>39</xdr:row>
      <xdr:rowOff>86360</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716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36</xdr:row>
      <xdr:rowOff>1270</xdr:rowOff>
    </xdr:from>
    <xdr:ext cx="464185" cy="259080"/>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350" y="61734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39</xdr:row>
      <xdr:rowOff>85090</xdr:rowOff>
    </xdr:from>
    <xdr:to>
      <xdr:col>41</xdr:col>
      <xdr:colOff>50800</xdr:colOff>
      <xdr:row>39</xdr:row>
      <xdr:rowOff>86360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7164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19685</xdr:rowOff>
    </xdr:from>
    <xdr:to>
      <xdr:col>41</xdr:col>
      <xdr:colOff>101600</xdr:colOff>
      <xdr:row>38</xdr:row>
      <xdr:rowOff>121285</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36</xdr:row>
      <xdr:rowOff>137795</xdr:rowOff>
    </xdr:from>
    <xdr:ext cx="378460" cy="259080"/>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70" y="63099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92075</xdr:rowOff>
    </xdr:from>
    <xdr:to>
      <xdr:col>36</xdr:col>
      <xdr:colOff>165100</xdr:colOff>
      <xdr:row>38</xdr:row>
      <xdr:rowOff>22225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36</xdr:row>
      <xdr:rowOff>38735</xdr:rowOff>
    </xdr:from>
    <xdr:ext cx="37846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70" y="621093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41</xdr:row>
      <xdr:rowOff>80010</xdr:rowOff>
    </xdr:from>
    <xdr:ext cx="762000"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62000" cy="259080"/>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27940</xdr:rowOff>
    </xdr:from>
    <xdr:to>
      <xdr:col>55</xdr:col>
      <xdr:colOff>50800</xdr:colOff>
      <xdr:row>39</xdr:row>
      <xdr:rowOff>129540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1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114300</xdr:rowOff>
    </xdr:from>
    <xdr:ext cx="313690" cy="259080"/>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2940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34290</xdr:rowOff>
    </xdr:from>
    <xdr:to>
      <xdr:col>50</xdr:col>
      <xdr:colOff>165100</xdr:colOff>
      <xdr:row>39</xdr:row>
      <xdr:rowOff>135890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147955</xdr:colOff>
      <xdr:row>39</xdr:row>
      <xdr:rowOff>127000</xdr:rowOff>
    </xdr:from>
    <xdr:ext cx="313690" cy="259080"/>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82455" y="68135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39</xdr:row>
      <xdr:rowOff>34290</xdr:rowOff>
    </xdr:from>
    <xdr:to>
      <xdr:col>46</xdr:col>
      <xdr:colOff>38100</xdr:colOff>
      <xdr:row>39</xdr:row>
      <xdr:rowOff>135890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20955</xdr:colOff>
      <xdr:row>39</xdr:row>
      <xdr:rowOff>127000</xdr:rowOff>
    </xdr:from>
    <xdr:ext cx="313690" cy="259080"/>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93455" y="68135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39</xdr:row>
      <xdr:rowOff>34925</xdr:rowOff>
    </xdr:from>
    <xdr:to>
      <xdr:col>41</xdr:col>
      <xdr:colOff>101600</xdr:colOff>
      <xdr:row>39</xdr:row>
      <xdr:rowOff>136525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2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84455</xdr:colOff>
      <xdr:row>39</xdr:row>
      <xdr:rowOff>127635</xdr:rowOff>
    </xdr:from>
    <xdr:ext cx="313690" cy="259080"/>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04455" y="6814185"/>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39</xdr:row>
      <xdr:rowOff>34290</xdr:rowOff>
    </xdr:from>
    <xdr:to>
      <xdr:col>36</xdr:col>
      <xdr:colOff>165100</xdr:colOff>
      <xdr:row>39</xdr:row>
      <xdr:rowOff>135890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2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147955</xdr:colOff>
      <xdr:row>39</xdr:row>
      <xdr:rowOff>127000</xdr:rowOff>
    </xdr:from>
    <xdr:ext cx="313690" cy="259080"/>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15455" y="681355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31,759</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4170" cy="219710"/>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3205" cy="259080"/>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080" y="10072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336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505" y="9745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132080</xdr:rowOff>
    </xdr:from>
    <xdr:to>
      <xdr:col>59</xdr:col>
      <xdr:colOff>50800</xdr:colOff>
      <xdr:row>55</xdr:row>
      <xdr:rowOff>132080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6350</xdr:rowOff>
    </xdr:from>
    <xdr:ext cx="531495" cy="25336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505" y="9093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22225</xdr:rowOff>
    </xdr:from>
    <xdr:ext cx="531495" cy="2584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505" y="8766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89915" cy="259080"/>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37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89915" cy="25336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88265</xdr:rowOff>
    </xdr:from>
    <xdr:to>
      <xdr:col>54</xdr:col>
      <xdr:colOff>189865</xdr:colOff>
      <xdr:row>59</xdr:row>
      <xdr:rowOff>2540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65"/>
          <a:ext cx="1270" cy="1457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6350</xdr:rowOff>
    </xdr:from>
    <xdr:ext cx="469900" cy="25336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9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5,914</a:t>
          </a:r>
          <a:endParaRPr kumimoji="1" lang="ja-JP" altLang="en-US" sz="1000" b="1">
            <a:latin typeface="ＭＳ Ｐゴシック"/>
            <a:ea typeface="ＭＳ Ｐゴシック"/>
          </a:endParaRPr>
        </a:p>
      </xdr:txBody>
    </xdr:sp>
    <xdr:clientData/>
  </xdr:oneCellAnchor>
  <xdr:twoCellAnchor>
    <xdr:from>
      <xdr:col>54</xdr:col>
      <xdr:colOff>101600</xdr:colOff>
      <xdr:row>59</xdr:row>
      <xdr:rowOff>2540</xdr:rowOff>
    </xdr:from>
    <xdr:to>
      <xdr:col>55</xdr:col>
      <xdr:colOff>88900</xdr:colOff>
      <xdr:row>59</xdr:row>
      <xdr:rowOff>2540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8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34925</xdr:rowOff>
    </xdr:from>
    <xdr:ext cx="534670" cy="259080"/>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59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95,148</a:t>
          </a:r>
          <a:endParaRPr kumimoji="1" lang="ja-JP" altLang="en-US" sz="1000" b="1">
            <a:latin typeface="ＭＳ Ｐゴシック"/>
          </a:endParaRPr>
        </a:p>
      </xdr:txBody>
    </xdr:sp>
    <xdr:clientData/>
  </xdr:oneCellAnchor>
  <xdr:twoCellAnchor>
    <xdr:from>
      <xdr:col>54</xdr:col>
      <xdr:colOff>101600</xdr:colOff>
      <xdr:row>50</xdr:row>
      <xdr:rowOff>88265</xdr:rowOff>
    </xdr:from>
    <xdr:to>
      <xdr:col>55</xdr:col>
      <xdr:colOff>88900</xdr:colOff>
      <xdr:row>50</xdr:row>
      <xdr:rowOff>88265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136525</xdr:rowOff>
    </xdr:from>
    <xdr:to>
      <xdr:col>55</xdr:col>
      <xdr:colOff>0</xdr:colOff>
      <xdr:row>56</xdr:row>
      <xdr:rowOff>167640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737725"/>
          <a:ext cx="8382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86360</xdr:rowOff>
    </xdr:from>
    <xdr:ext cx="534670" cy="25336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1611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30,596</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63500</xdr:rowOff>
    </xdr:from>
    <xdr:to>
      <xdr:col>55</xdr:col>
      <xdr:colOff>50800</xdr:colOff>
      <xdr:row>56</xdr:row>
      <xdr:rowOff>164465</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7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167640</xdr:rowOff>
    </xdr:from>
    <xdr:to>
      <xdr:col>50</xdr:col>
      <xdr:colOff>114300</xdr:colOff>
      <xdr:row>57</xdr:row>
      <xdr:rowOff>21590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976884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81280</xdr:rowOff>
    </xdr:from>
    <xdr:to>
      <xdr:col>50</xdr:col>
      <xdr:colOff>165100</xdr:colOff>
      <xdr:row>57</xdr:row>
      <xdr:rowOff>11430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55</xdr:row>
      <xdr:rowOff>27940</xdr:rowOff>
    </xdr:from>
    <xdr:ext cx="528955" cy="25908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1965" y="94576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29,456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56</xdr:row>
      <xdr:rowOff>109220</xdr:rowOff>
    </xdr:from>
    <xdr:to>
      <xdr:col>45</xdr:col>
      <xdr:colOff>177800</xdr:colOff>
      <xdr:row>57</xdr:row>
      <xdr:rowOff>21590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9710420"/>
          <a:ext cx="889000" cy="838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90805</xdr:rowOff>
    </xdr:from>
    <xdr:to>
      <xdr:col>46</xdr:col>
      <xdr:colOff>38100</xdr:colOff>
      <xdr:row>57</xdr:row>
      <xdr:rowOff>20955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2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55</xdr:row>
      <xdr:rowOff>37465</xdr:rowOff>
    </xdr:from>
    <xdr:ext cx="528955"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2965" y="94672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28,898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56</xdr:row>
      <xdr:rowOff>109220</xdr:rowOff>
    </xdr:from>
    <xdr:to>
      <xdr:col>41</xdr:col>
      <xdr:colOff>50800</xdr:colOff>
      <xdr:row>57</xdr:row>
      <xdr:rowOff>32385</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710420"/>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116205</xdr:rowOff>
    </xdr:from>
    <xdr:to>
      <xdr:col>41</xdr:col>
      <xdr:colOff>101600</xdr:colOff>
      <xdr:row>57</xdr:row>
      <xdr:rowOff>46355</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57</xdr:row>
      <xdr:rowOff>37465</xdr:rowOff>
    </xdr:from>
    <xdr:ext cx="528955"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3965" y="98101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27,331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56</xdr:row>
      <xdr:rowOff>166370</xdr:rowOff>
    </xdr:from>
    <xdr:to>
      <xdr:col>36</xdr:col>
      <xdr:colOff>165100</xdr:colOff>
      <xdr:row>57</xdr:row>
      <xdr:rowOff>96520</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87630</xdr:rowOff>
    </xdr:from>
    <xdr:ext cx="528955" cy="25336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4965" y="98602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24,249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61</xdr:row>
      <xdr:rowOff>80010</xdr:rowOff>
    </xdr:from>
    <xdr:ext cx="762000" cy="259080"/>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62000" cy="259080"/>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56</xdr:row>
      <xdr:rowOff>86360</xdr:rowOff>
    </xdr:from>
    <xdr:to>
      <xdr:col>55</xdr:col>
      <xdr:colOff>50800</xdr:colOff>
      <xdr:row>57</xdr:row>
      <xdr:rowOff>15875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875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64135</xdr:rowOff>
    </xdr:from>
    <xdr:ext cx="534670" cy="25336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6653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29,202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56</xdr:row>
      <xdr:rowOff>116840</xdr:rowOff>
    </xdr:from>
    <xdr:to>
      <xdr:col>50</xdr:col>
      <xdr:colOff>165100</xdr:colOff>
      <xdr:row>57</xdr:row>
      <xdr:rowOff>46990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718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57</xdr:row>
      <xdr:rowOff>38100</xdr:rowOff>
    </xdr:from>
    <xdr:ext cx="528955" cy="259080"/>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1965" y="98107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27,292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56</xdr:row>
      <xdr:rowOff>142240</xdr:rowOff>
    </xdr:from>
    <xdr:to>
      <xdr:col>46</xdr:col>
      <xdr:colOff>38100</xdr:colOff>
      <xdr:row>57</xdr:row>
      <xdr:rowOff>72390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4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57</xdr:row>
      <xdr:rowOff>63500</xdr:rowOff>
    </xdr:from>
    <xdr:ext cx="528955" cy="25336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2965" y="98361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25,752</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56</xdr:row>
      <xdr:rowOff>57785</xdr:rowOff>
    </xdr:from>
    <xdr:to>
      <xdr:col>41</xdr:col>
      <xdr:colOff>101600</xdr:colOff>
      <xdr:row>56</xdr:row>
      <xdr:rowOff>159385</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5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55</xdr:row>
      <xdr:rowOff>4445</xdr:rowOff>
    </xdr:from>
    <xdr:ext cx="528955" cy="259080"/>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3965" y="94341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30,897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56</xdr:row>
      <xdr:rowOff>153035</xdr:rowOff>
    </xdr:from>
    <xdr:to>
      <xdr:col>36</xdr:col>
      <xdr:colOff>165100</xdr:colOff>
      <xdr:row>57</xdr:row>
      <xdr:rowOff>83185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75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55</xdr:row>
      <xdr:rowOff>99695</xdr:rowOff>
    </xdr:from>
    <xdr:ext cx="528955" cy="25336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4965" y="95294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25,078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24,272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4170" cy="219710"/>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73660</xdr:rowOff>
    </xdr:from>
    <xdr:ext cx="243205" cy="259080"/>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35560</xdr:rowOff>
    </xdr:from>
    <xdr:ext cx="531495" cy="259080"/>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168910</xdr:rowOff>
    </xdr:from>
    <xdr:ext cx="531495" cy="25336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130810</xdr:rowOff>
    </xdr:from>
    <xdr:ext cx="531495" cy="259080"/>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92710</xdr:rowOff>
    </xdr:from>
    <xdr:ext cx="531495" cy="259080"/>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89915" cy="25336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29210</xdr:rowOff>
    </xdr:from>
    <xdr:to>
      <xdr:col>54</xdr:col>
      <xdr:colOff>189865</xdr:colOff>
      <xdr:row>79</xdr:row>
      <xdr:rowOff>6350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2160"/>
          <a:ext cx="127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9525</xdr:rowOff>
    </xdr:from>
    <xdr:ext cx="469900" cy="25336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407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2,039</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6350</xdr:rowOff>
    </xdr:from>
    <xdr:to>
      <xdr:col>55</xdr:col>
      <xdr:colOff>88900</xdr:colOff>
      <xdr:row>79</xdr:row>
      <xdr:rowOff>6350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146685</xdr:rowOff>
    </xdr:from>
    <xdr:ext cx="534670" cy="25336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73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72,828</a:t>
          </a:r>
          <a:endParaRPr kumimoji="1" lang="ja-JP" altLang="en-US" sz="1000" b="1">
            <a:latin typeface="ＭＳ Ｐゴシック"/>
          </a:endParaRPr>
        </a:p>
      </xdr:txBody>
    </xdr:sp>
    <xdr:clientData/>
  </xdr:oneCellAnchor>
  <xdr:twoCellAnchor>
    <xdr:from>
      <xdr:col>54</xdr:col>
      <xdr:colOff>101600</xdr:colOff>
      <xdr:row>71</xdr:row>
      <xdr:rowOff>29210</xdr:rowOff>
    </xdr:from>
    <xdr:to>
      <xdr:col>55</xdr:col>
      <xdr:colOff>88900</xdr:colOff>
      <xdr:row>71</xdr:row>
      <xdr:rowOff>29210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21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9525</xdr:rowOff>
    </xdr:from>
    <xdr:to>
      <xdr:col>55</xdr:col>
      <xdr:colOff>0</xdr:colOff>
      <xdr:row>75</xdr:row>
      <xdr:rowOff>50800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2868275"/>
          <a:ext cx="8382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105410</xdr:rowOff>
    </xdr:from>
    <xdr:ext cx="534670" cy="259080"/>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3561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20,017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126365</xdr:rowOff>
    </xdr:from>
    <xdr:to>
      <xdr:col>55</xdr:col>
      <xdr:colOff>50800</xdr:colOff>
      <xdr:row>77</xdr:row>
      <xdr:rowOff>56515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50800</xdr:rowOff>
    </xdr:from>
    <xdr:to>
      <xdr:col>50</xdr:col>
      <xdr:colOff>114300</xdr:colOff>
      <xdr:row>76</xdr:row>
      <xdr:rowOff>101600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2909550"/>
          <a:ext cx="889000" cy="2222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112395</xdr:rowOff>
    </xdr:from>
    <xdr:to>
      <xdr:col>50</xdr:col>
      <xdr:colOff>165100</xdr:colOff>
      <xdr:row>77</xdr:row>
      <xdr:rowOff>42545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77</xdr:row>
      <xdr:rowOff>33655</xdr:rowOff>
    </xdr:from>
    <xdr:ext cx="528955" cy="2584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1965" y="1323530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20,765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74</xdr:row>
      <xdr:rowOff>13335</xdr:rowOff>
    </xdr:from>
    <xdr:to>
      <xdr:col>45</xdr:col>
      <xdr:colOff>177800</xdr:colOff>
      <xdr:row>76</xdr:row>
      <xdr:rowOff>101600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2700635"/>
          <a:ext cx="889000" cy="431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52070</xdr:rowOff>
    </xdr:from>
    <xdr:to>
      <xdr:col>46</xdr:col>
      <xdr:colOff>38100</xdr:colOff>
      <xdr:row>76</xdr:row>
      <xdr:rowOff>153035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227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144145</xdr:rowOff>
    </xdr:from>
    <xdr:ext cx="528955" cy="25336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2965" y="131743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23,951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74</xdr:row>
      <xdr:rowOff>13335</xdr:rowOff>
    </xdr:from>
    <xdr:to>
      <xdr:col>41</xdr:col>
      <xdr:colOff>50800</xdr:colOff>
      <xdr:row>75</xdr:row>
      <xdr:rowOff>36830</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2700635"/>
          <a:ext cx="889000" cy="194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41275</xdr:rowOff>
    </xdr:from>
    <xdr:to>
      <xdr:col>41</xdr:col>
      <xdr:colOff>101600</xdr:colOff>
      <xdr:row>76</xdr:row>
      <xdr:rowOff>143510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4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133985</xdr:rowOff>
    </xdr:from>
    <xdr:ext cx="528955" cy="25336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3965" y="131641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24,497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86995</xdr:rowOff>
    </xdr:from>
    <xdr:to>
      <xdr:col>36</xdr:col>
      <xdr:colOff>165100</xdr:colOff>
      <xdr:row>77</xdr:row>
      <xdr:rowOff>17780</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71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77</xdr:row>
      <xdr:rowOff>8255</xdr:rowOff>
    </xdr:from>
    <xdr:ext cx="528955" cy="25336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4965" y="132099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22,113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81</xdr:row>
      <xdr:rowOff>80010</xdr:rowOff>
    </xdr:from>
    <xdr:ext cx="762000"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62000" cy="259080"/>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74</xdr:row>
      <xdr:rowOff>130175</xdr:rowOff>
    </xdr:from>
    <xdr:to>
      <xdr:col>55</xdr:col>
      <xdr:colOff>50800</xdr:colOff>
      <xdr:row>75</xdr:row>
      <xdr:rowOff>60325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281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153035</xdr:rowOff>
    </xdr:from>
    <xdr:ext cx="534670" cy="259080"/>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66888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37,820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75</xdr:row>
      <xdr:rowOff>0</xdr:rowOff>
    </xdr:from>
    <xdr:to>
      <xdr:col>50</xdr:col>
      <xdr:colOff>165100</xdr:colOff>
      <xdr:row>75</xdr:row>
      <xdr:rowOff>101600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285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73</xdr:row>
      <xdr:rowOff>118110</xdr:rowOff>
    </xdr:from>
    <xdr:ext cx="528955" cy="259080"/>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1965" y="126339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35,652</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76</xdr:row>
      <xdr:rowOff>50800</xdr:rowOff>
    </xdr:from>
    <xdr:to>
      <xdr:col>46</xdr:col>
      <xdr:colOff>38100</xdr:colOff>
      <xdr:row>76</xdr:row>
      <xdr:rowOff>152400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08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74</xdr:row>
      <xdr:rowOff>168910</xdr:rowOff>
    </xdr:from>
    <xdr:ext cx="528955" cy="25336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2965" y="128562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23,999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73</xdr:row>
      <xdr:rowOff>133985</xdr:rowOff>
    </xdr:from>
    <xdr:to>
      <xdr:col>41</xdr:col>
      <xdr:colOff>101600</xdr:colOff>
      <xdr:row>74</xdr:row>
      <xdr:rowOff>64135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64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72</xdr:row>
      <xdr:rowOff>80645</xdr:rowOff>
    </xdr:from>
    <xdr:ext cx="528955" cy="259080"/>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3965" y="1242504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46,644</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74</xdr:row>
      <xdr:rowOff>157480</xdr:rowOff>
    </xdr:from>
    <xdr:to>
      <xdr:col>36</xdr:col>
      <xdr:colOff>165100</xdr:colOff>
      <xdr:row>75</xdr:row>
      <xdr:rowOff>87630</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84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73</xdr:row>
      <xdr:rowOff>104140</xdr:rowOff>
    </xdr:from>
    <xdr:ext cx="528955" cy="259080"/>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4965" y="126199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36,408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55,612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4170" cy="219710"/>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3205" cy="25336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99060</xdr:rowOff>
    </xdr:from>
    <xdr:to>
      <xdr:col>59</xdr:col>
      <xdr:colOff>50800</xdr:colOff>
      <xdr:row>99</xdr:row>
      <xdr:rowOff>99060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128270</xdr:rowOff>
    </xdr:from>
    <xdr:ext cx="531495" cy="259080"/>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336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336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505" y="15951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89915" cy="2584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37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89915" cy="259080"/>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89915" cy="25336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52705</xdr:rowOff>
    </xdr:from>
    <xdr:to>
      <xdr:col>54</xdr:col>
      <xdr:colOff>189865</xdr:colOff>
      <xdr:row>99</xdr:row>
      <xdr:rowOff>68580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3205"/>
          <a:ext cx="1270" cy="1558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72390</xdr:rowOff>
    </xdr:from>
    <xdr:ext cx="534670" cy="259080"/>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594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21,839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1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170815</xdr:rowOff>
    </xdr:from>
    <xdr:ext cx="598805" cy="2584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4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117,345</a:t>
          </a:r>
          <a:endParaRPr kumimoji="1" lang="ja-JP" altLang="en-US" sz="1000" b="1">
            <a:latin typeface="ＭＳ Ｐゴシック"/>
          </a:endParaRPr>
        </a:p>
      </xdr:txBody>
    </xdr:sp>
    <xdr:clientData/>
  </xdr:oneCellAnchor>
  <xdr:twoCellAnchor>
    <xdr:from>
      <xdr:col>54</xdr:col>
      <xdr:colOff>101600</xdr:colOff>
      <xdr:row>90</xdr:row>
      <xdr:rowOff>52705</xdr:rowOff>
    </xdr:from>
    <xdr:to>
      <xdr:col>55</xdr:col>
      <xdr:colOff>88900</xdr:colOff>
      <xdr:row>90</xdr:row>
      <xdr:rowOff>52705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3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136525</xdr:rowOff>
    </xdr:from>
    <xdr:to>
      <xdr:col>55</xdr:col>
      <xdr:colOff>0</xdr:colOff>
      <xdr:row>96</xdr:row>
      <xdr:rowOff>113030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424275"/>
          <a:ext cx="83820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79375</xdr:rowOff>
    </xdr:from>
    <xdr:ext cx="534670" cy="2584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125"/>
          <a:ext cx="53467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58,744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100965</xdr:rowOff>
    </xdr:from>
    <xdr:to>
      <xdr:col>55</xdr:col>
      <xdr:colOff>50800</xdr:colOff>
      <xdr:row>96</xdr:row>
      <xdr:rowOff>31115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113030</xdr:rowOff>
    </xdr:from>
    <xdr:to>
      <xdr:col>50</xdr:col>
      <xdr:colOff>114300</xdr:colOff>
      <xdr:row>97</xdr:row>
      <xdr:rowOff>53340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572230"/>
          <a:ext cx="88900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155575</xdr:rowOff>
    </xdr:from>
    <xdr:to>
      <xdr:col>50</xdr:col>
      <xdr:colOff>165100</xdr:colOff>
      <xdr:row>96</xdr:row>
      <xdr:rowOff>86360</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3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94</xdr:row>
      <xdr:rowOff>102235</xdr:rowOff>
    </xdr:from>
    <xdr:ext cx="528955" cy="2584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1965" y="1621853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55,435</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97</xdr:row>
      <xdr:rowOff>53340</xdr:rowOff>
    </xdr:from>
    <xdr:to>
      <xdr:col>45</xdr:col>
      <xdr:colOff>177800</xdr:colOff>
      <xdr:row>97</xdr:row>
      <xdr:rowOff>66675</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683990"/>
          <a:ext cx="8890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153035</xdr:rowOff>
    </xdr:from>
    <xdr:to>
      <xdr:col>46</xdr:col>
      <xdr:colOff>38100</xdr:colOff>
      <xdr:row>96</xdr:row>
      <xdr:rowOff>83185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94</xdr:row>
      <xdr:rowOff>99695</xdr:rowOff>
    </xdr:from>
    <xdr:ext cx="528955" cy="25336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2965" y="1621599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55,563</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97</xdr:row>
      <xdr:rowOff>66675</xdr:rowOff>
    </xdr:from>
    <xdr:to>
      <xdr:col>41</xdr:col>
      <xdr:colOff>50800</xdr:colOff>
      <xdr:row>97</xdr:row>
      <xdr:rowOff>130810</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flipV="1">
          <a:off x="6972300" y="1669732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124460</xdr:rowOff>
    </xdr:from>
    <xdr:to>
      <xdr:col>41</xdr:col>
      <xdr:colOff>101600</xdr:colOff>
      <xdr:row>96</xdr:row>
      <xdr:rowOff>54610</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94</xdr:row>
      <xdr:rowOff>71120</xdr:rowOff>
    </xdr:from>
    <xdr:ext cx="528955" cy="259080"/>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3965" y="161874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57,305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52070</xdr:rowOff>
    </xdr:from>
    <xdr:to>
      <xdr:col>36</xdr:col>
      <xdr:colOff>165100</xdr:colOff>
      <xdr:row>96</xdr:row>
      <xdr:rowOff>153670</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94</xdr:row>
      <xdr:rowOff>170180</xdr:rowOff>
    </xdr:from>
    <xdr:ext cx="528955"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4965" y="162864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51,243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62000"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62000" cy="259080"/>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95</xdr:row>
      <xdr:rowOff>86360</xdr:rowOff>
    </xdr:from>
    <xdr:to>
      <xdr:col>55</xdr:col>
      <xdr:colOff>50800</xdr:colOff>
      <xdr:row>96</xdr:row>
      <xdr:rowOff>15875</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3741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109220</xdr:rowOff>
    </xdr:from>
    <xdr:ext cx="534670" cy="25336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22552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59,706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96</xdr:row>
      <xdr:rowOff>62230</xdr:rowOff>
    </xdr:from>
    <xdr:to>
      <xdr:col>50</xdr:col>
      <xdr:colOff>165100</xdr:colOff>
      <xdr:row>96</xdr:row>
      <xdr:rowOff>163830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52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96</xdr:row>
      <xdr:rowOff>154940</xdr:rowOff>
    </xdr:from>
    <xdr:ext cx="528955" cy="25336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1965" y="166141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50,620</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97</xdr:row>
      <xdr:rowOff>2540</xdr:rowOff>
    </xdr:from>
    <xdr:to>
      <xdr:col>46</xdr:col>
      <xdr:colOff>38100</xdr:colOff>
      <xdr:row>97</xdr:row>
      <xdr:rowOff>104140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63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97</xdr:row>
      <xdr:rowOff>95250</xdr:rowOff>
    </xdr:from>
    <xdr:ext cx="528955" cy="259080"/>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2965" y="167259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43,780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15875</xdr:rowOff>
    </xdr:from>
    <xdr:to>
      <xdr:col>41</xdr:col>
      <xdr:colOff>101600</xdr:colOff>
      <xdr:row>97</xdr:row>
      <xdr:rowOff>117475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64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97</xdr:row>
      <xdr:rowOff>109220</xdr:rowOff>
    </xdr:from>
    <xdr:ext cx="528955" cy="25336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3965" y="167398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42,968</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80010</xdr:rowOff>
    </xdr:from>
    <xdr:to>
      <xdr:col>36</xdr:col>
      <xdr:colOff>165100</xdr:colOff>
      <xdr:row>98</xdr:row>
      <xdr:rowOff>10160</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71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1270</xdr:rowOff>
    </xdr:from>
    <xdr:ext cx="528955" cy="259080"/>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4965" y="168033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39,046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17,093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4170" cy="219710"/>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3205" cy="25336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38</xdr:row>
      <xdr:rowOff>73660</xdr:rowOff>
    </xdr:from>
    <xdr:ext cx="531495" cy="259080"/>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36</xdr:row>
      <xdr:rowOff>35560</xdr:rowOff>
    </xdr:from>
    <xdr:ext cx="531495" cy="259080"/>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33</xdr:row>
      <xdr:rowOff>168910</xdr:rowOff>
    </xdr:from>
    <xdr:ext cx="531495" cy="25336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505" y="582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31</xdr:row>
      <xdr:rowOff>130810</xdr:rowOff>
    </xdr:from>
    <xdr:ext cx="531495" cy="259080"/>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92710</xdr:rowOff>
    </xdr:from>
    <xdr:ext cx="531495" cy="259080"/>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31495" cy="25336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59055</xdr:rowOff>
    </xdr:from>
    <xdr:to>
      <xdr:col>85</xdr:col>
      <xdr:colOff>126365</xdr:colOff>
      <xdr:row>39</xdr:row>
      <xdr:rowOff>49530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4005"/>
          <a:ext cx="127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53340</xdr:rowOff>
    </xdr:from>
    <xdr:ext cx="469900" cy="25336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8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9,875</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49530</xdr:rowOff>
    </xdr:from>
    <xdr:to>
      <xdr:col>86</xdr:col>
      <xdr:colOff>25400</xdr:colOff>
      <xdr:row>39</xdr:row>
      <xdr:rowOff>49530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60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6350</xdr:rowOff>
    </xdr:from>
    <xdr:ext cx="534670" cy="25336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8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45,620</a:t>
          </a:r>
          <a:endParaRPr kumimoji="1" lang="ja-JP" altLang="en-US" sz="1000" b="1">
            <a:latin typeface="ＭＳ Ｐゴシック"/>
          </a:endParaRPr>
        </a:p>
      </xdr:txBody>
    </xdr:sp>
    <xdr:clientData/>
  </xdr:oneCellAnchor>
  <xdr:twoCellAnchor>
    <xdr:from>
      <xdr:col>85</xdr:col>
      <xdr:colOff>38100</xdr:colOff>
      <xdr:row>31</xdr:row>
      <xdr:rowOff>59055</xdr:rowOff>
    </xdr:from>
    <xdr:to>
      <xdr:col>86</xdr:col>
      <xdr:colOff>25400</xdr:colOff>
      <xdr:row>31</xdr:row>
      <xdr:rowOff>59055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40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156845</xdr:rowOff>
    </xdr:from>
    <xdr:to>
      <xdr:col>85</xdr:col>
      <xdr:colOff>127000</xdr:colOff>
      <xdr:row>36</xdr:row>
      <xdr:rowOff>165100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157595"/>
          <a:ext cx="838200" cy="179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20320</xdr:rowOff>
    </xdr:from>
    <xdr:ext cx="534670" cy="25336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19252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22,239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41910</xdr:rowOff>
    </xdr:from>
    <xdr:to>
      <xdr:col>85</xdr:col>
      <xdr:colOff>177800</xdr:colOff>
      <xdr:row>36</xdr:row>
      <xdr:rowOff>143510</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75565</xdr:rowOff>
    </xdr:from>
    <xdr:to>
      <xdr:col>81</xdr:col>
      <xdr:colOff>50800</xdr:colOff>
      <xdr:row>36</xdr:row>
      <xdr:rowOff>165100</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4592300" y="6247765"/>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90805</xdr:rowOff>
    </xdr:from>
    <xdr:to>
      <xdr:col>81</xdr:col>
      <xdr:colOff>101600</xdr:colOff>
      <xdr:row>37</xdr:row>
      <xdr:rowOff>20955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37465</xdr:rowOff>
    </xdr:from>
    <xdr:ext cx="528955"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3965" y="60382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20,954</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36</xdr:row>
      <xdr:rowOff>75565</xdr:rowOff>
    </xdr:from>
    <xdr:to>
      <xdr:col>76</xdr:col>
      <xdr:colOff>114300</xdr:colOff>
      <xdr:row>37</xdr:row>
      <xdr:rowOff>24765</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247765"/>
          <a:ext cx="889000" cy="1206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144145</xdr:rowOff>
    </xdr:from>
    <xdr:to>
      <xdr:col>76</xdr:col>
      <xdr:colOff>165100</xdr:colOff>
      <xdr:row>37</xdr:row>
      <xdr:rowOff>74930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3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37</xdr:row>
      <xdr:rowOff>65405</xdr:rowOff>
    </xdr:from>
    <xdr:ext cx="528955" cy="25336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4965" y="64090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19,547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33</xdr:row>
      <xdr:rowOff>30480</xdr:rowOff>
    </xdr:from>
    <xdr:to>
      <xdr:col>71</xdr:col>
      <xdr:colOff>177800</xdr:colOff>
      <xdr:row>37</xdr:row>
      <xdr:rowOff>24765</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5688330"/>
          <a:ext cx="889000" cy="680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104140</xdr:rowOff>
    </xdr:from>
    <xdr:to>
      <xdr:col>72</xdr:col>
      <xdr:colOff>38100</xdr:colOff>
      <xdr:row>37</xdr:row>
      <xdr:rowOff>34290</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50800</xdr:rowOff>
    </xdr:from>
    <xdr:ext cx="528955"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5965" y="60515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20,607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83185</xdr:rowOff>
    </xdr:from>
    <xdr:to>
      <xdr:col>67</xdr:col>
      <xdr:colOff>101600</xdr:colOff>
      <xdr:row>37</xdr:row>
      <xdr:rowOff>13335</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4445</xdr:rowOff>
    </xdr:from>
    <xdr:ext cx="528955"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6965" y="63480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21,157</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62000" cy="259080"/>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41</xdr:row>
      <xdr:rowOff>80010</xdr:rowOff>
    </xdr:from>
    <xdr:ext cx="762000" cy="259080"/>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35</xdr:row>
      <xdr:rowOff>106045</xdr:rowOff>
    </xdr:from>
    <xdr:to>
      <xdr:col>85</xdr:col>
      <xdr:colOff>177800</xdr:colOff>
      <xdr:row>36</xdr:row>
      <xdr:rowOff>36195</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128905</xdr:rowOff>
    </xdr:from>
    <xdr:ext cx="534670" cy="259080"/>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59582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25,047</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36</xdr:row>
      <xdr:rowOff>114300</xdr:rowOff>
    </xdr:from>
    <xdr:to>
      <xdr:col>81</xdr:col>
      <xdr:colOff>101600</xdr:colOff>
      <xdr:row>37</xdr:row>
      <xdr:rowOff>44450</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35560</xdr:rowOff>
    </xdr:from>
    <xdr:ext cx="528955" cy="259080"/>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3965" y="63792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20,340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36</xdr:row>
      <xdr:rowOff>24765</xdr:rowOff>
    </xdr:from>
    <xdr:to>
      <xdr:col>76</xdr:col>
      <xdr:colOff>165100</xdr:colOff>
      <xdr:row>36</xdr:row>
      <xdr:rowOff>126365</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19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34</xdr:row>
      <xdr:rowOff>143510</xdr:rowOff>
    </xdr:from>
    <xdr:ext cx="528955" cy="25336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4965" y="59728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22,689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36</xdr:row>
      <xdr:rowOff>145415</xdr:rowOff>
    </xdr:from>
    <xdr:to>
      <xdr:col>72</xdr:col>
      <xdr:colOff>38100</xdr:colOff>
      <xdr:row>37</xdr:row>
      <xdr:rowOff>75565</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31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66675</xdr:rowOff>
    </xdr:from>
    <xdr:ext cx="528955" cy="25336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5965" y="64103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19,523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32</xdr:row>
      <xdr:rowOff>151130</xdr:rowOff>
    </xdr:from>
    <xdr:to>
      <xdr:col>67</xdr:col>
      <xdr:colOff>101600</xdr:colOff>
      <xdr:row>33</xdr:row>
      <xdr:rowOff>81280</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563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31</xdr:row>
      <xdr:rowOff>97790</xdr:rowOff>
    </xdr:from>
    <xdr:ext cx="528955" cy="25336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6965" y="54127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37,362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60,390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4170" cy="219710"/>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60</xdr:row>
      <xdr:rowOff>111760</xdr:rowOff>
    </xdr:from>
    <xdr:ext cx="531495" cy="25336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505" y="10398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57</xdr:row>
      <xdr:rowOff>168910</xdr:rowOff>
    </xdr:from>
    <xdr:ext cx="531495" cy="25336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505" y="9941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55</xdr:row>
      <xdr:rowOff>54610</xdr:rowOff>
    </xdr:from>
    <xdr:ext cx="531495" cy="25336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505" y="9484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52</xdr:row>
      <xdr:rowOff>111760</xdr:rowOff>
    </xdr:from>
    <xdr:ext cx="531495" cy="25336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505" y="9027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168910</xdr:rowOff>
    </xdr:from>
    <xdr:ext cx="589915" cy="25336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370" y="8569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89915" cy="25336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35560</xdr:rowOff>
    </xdr:from>
    <xdr:to>
      <xdr:col>85</xdr:col>
      <xdr:colOff>126365</xdr:colOff>
      <xdr:row>58</xdr:row>
      <xdr:rowOff>154940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60"/>
          <a:ext cx="1270" cy="14909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158115</xdr:rowOff>
    </xdr:from>
    <xdr:ext cx="534670" cy="25336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22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39,375</a:t>
          </a:r>
          <a:endParaRPr kumimoji="1" lang="ja-JP" altLang="en-US" sz="1000" b="1">
            <a:latin typeface="ＭＳ Ｐゴシック"/>
            <a:ea typeface="ＭＳ Ｐゴシック"/>
          </a:endParaRPr>
        </a:p>
      </xdr:txBody>
    </xdr:sp>
    <xdr:clientData/>
  </xdr:oneCellAnchor>
  <xdr:twoCellAnchor>
    <xdr:from>
      <xdr:col>85</xdr:col>
      <xdr:colOff>38100</xdr:colOff>
      <xdr:row>58</xdr:row>
      <xdr:rowOff>154940</xdr:rowOff>
    </xdr:from>
    <xdr:to>
      <xdr:col>86</xdr:col>
      <xdr:colOff>25400</xdr:colOff>
      <xdr:row>58</xdr:row>
      <xdr:rowOff>154940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9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153670</xdr:rowOff>
    </xdr:from>
    <xdr:ext cx="598805" cy="259080"/>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104,557</a:t>
          </a:r>
          <a:endParaRPr kumimoji="1" lang="ja-JP" altLang="en-US" sz="1000" b="1">
            <a:latin typeface="ＭＳ Ｐゴシック"/>
          </a:endParaRPr>
        </a:p>
      </xdr:txBody>
    </xdr:sp>
    <xdr:clientData/>
  </xdr:oneCellAnchor>
  <xdr:twoCellAnchor>
    <xdr:from>
      <xdr:col>85</xdr:col>
      <xdr:colOff>38100</xdr:colOff>
      <xdr:row>50</xdr:row>
      <xdr:rowOff>35560</xdr:rowOff>
    </xdr:from>
    <xdr:to>
      <xdr:col>86</xdr:col>
      <xdr:colOff>25400</xdr:colOff>
      <xdr:row>50</xdr:row>
      <xdr:rowOff>35560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90805</xdr:rowOff>
    </xdr:from>
    <xdr:to>
      <xdr:col>85</xdr:col>
      <xdr:colOff>127000</xdr:colOff>
      <xdr:row>58</xdr:row>
      <xdr:rowOff>26035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692005"/>
          <a:ext cx="838200" cy="278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165100</xdr:rowOff>
    </xdr:from>
    <xdr:ext cx="534670" cy="259080"/>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2519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142240</xdr:rowOff>
    </xdr:from>
    <xdr:to>
      <xdr:col>85</xdr:col>
      <xdr:colOff>177800</xdr:colOff>
      <xdr:row>55</xdr:row>
      <xdr:rowOff>72390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167640</xdr:rowOff>
    </xdr:from>
    <xdr:to>
      <xdr:col>81</xdr:col>
      <xdr:colOff>50800</xdr:colOff>
      <xdr:row>58</xdr:row>
      <xdr:rowOff>26035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94029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82550</xdr:rowOff>
    </xdr:from>
    <xdr:to>
      <xdr:col>81</xdr:col>
      <xdr:colOff>101600</xdr:colOff>
      <xdr:row>56</xdr:row>
      <xdr:rowOff>12700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54</xdr:row>
      <xdr:rowOff>29210</xdr:rowOff>
    </xdr:from>
    <xdr:ext cx="528955" cy="25336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3965" y="92875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62,767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55</xdr:row>
      <xdr:rowOff>148590</xdr:rowOff>
    </xdr:from>
    <xdr:to>
      <xdr:col>76</xdr:col>
      <xdr:colOff>114300</xdr:colOff>
      <xdr:row>57</xdr:row>
      <xdr:rowOff>167640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578340"/>
          <a:ext cx="889000" cy="361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164465</xdr:rowOff>
    </xdr:from>
    <xdr:to>
      <xdr:col>76</xdr:col>
      <xdr:colOff>165100</xdr:colOff>
      <xdr:row>56</xdr:row>
      <xdr:rowOff>94615</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54</xdr:row>
      <xdr:rowOff>111125</xdr:rowOff>
    </xdr:from>
    <xdr:ext cx="528955" cy="25336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4965" y="93694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59,185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55</xdr:row>
      <xdr:rowOff>148590</xdr:rowOff>
    </xdr:from>
    <xdr:to>
      <xdr:col>71</xdr:col>
      <xdr:colOff>177800</xdr:colOff>
      <xdr:row>58</xdr:row>
      <xdr:rowOff>31750</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578340"/>
          <a:ext cx="889000" cy="397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65405</xdr:rowOff>
    </xdr:from>
    <xdr:to>
      <xdr:col>72</xdr:col>
      <xdr:colOff>38100</xdr:colOff>
      <xdr:row>56</xdr:row>
      <xdr:rowOff>167005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158115</xdr:rowOff>
    </xdr:from>
    <xdr:ext cx="528955" cy="25336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5965" y="97593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56,017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56</xdr:row>
      <xdr:rowOff>33020</xdr:rowOff>
    </xdr:from>
    <xdr:to>
      <xdr:col>67</xdr:col>
      <xdr:colOff>101600</xdr:colOff>
      <xdr:row>56</xdr:row>
      <xdr:rowOff>134620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54</xdr:row>
      <xdr:rowOff>151130</xdr:rowOff>
    </xdr:from>
    <xdr:ext cx="528955" cy="259080"/>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6965" y="94094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57,435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62000"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61</xdr:row>
      <xdr:rowOff>80010</xdr:rowOff>
    </xdr:from>
    <xdr:ext cx="762000"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56</xdr:row>
      <xdr:rowOff>40640</xdr:rowOff>
    </xdr:from>
    <xdr:to>
      <xdr:col>85</xdr:col>
      <xdr:colOff>177800</xdr:colOff>
      <xdr:row>56</xdr:row>
      <xdr:rowOff>141605</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6418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18415</xdr:rowOff>
    </xdr:from>
    <xdr:ext cx="534670" cy="25336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61961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57,135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57</xdr:row>
      <xdr:rowOff>146685</xdr:rowOff>
    </xdr:from>
    <xdr:to>
      <xdr:col>81</xdr:col>
      <xdr:colOff>101600</xdr:colOff>
      <xdr:row>58</xdr:row>
      <xdr:rowOff>76835</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91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67945</xdr:rowOff>
    </xdr:from>
    <xdr:ext cx="528955" cy="2584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3965" y="1001204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44,985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57</xdr:row>
      <xdr:rowOff>116840</xdr:rowOff>
    </xdr:from>
    <xdr:to>
      <xdr:col>76</xdr:col>
      <xdr:colOff>165100</xdr:colOff>
      <xdr:row>58</xdr:row>
      <xdr:rowOff>46990</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88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58</xdr:row>
      <xdr:rowOff>38100</xdr:rowOff>
    </xdr:from>
    <xdr:ext cx="528955" cy="259080"/>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4965" y="99822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46,275</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55</xdr:row>
      <xdr:rowOff>97790</xdr:rowOff>
    </xdr:from>
    <xdr:to>
      <xdr:col>72</xdr:col>
      <xdr:colOff>38100</xdr:colOff>
      <xdr:row>56</xdr:row>
      <xdr:rowOff>27940</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2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54</xdr:row>
      <xdr:rowOff>44450</xdr:rowOff>
    </xdr:from>
    <xdr:ext cx="528955" cy="259080"/>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5965" y="93027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62,107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57</xdr:row>
      <xdr:rowOff>152400</xdr:rowOff>
    </xdr:from>
    <xdr:to>
      <xdr:col>67</xdr:col>
      <xdr:colOff>101600</xdr:colOff>
      <xdr:row>58</xdr:row>
      <xdr:rowOff>82550</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73660</xdr:rowOff>
    </xdr:from>
    <xdr:ext cx="528955" cy="259080"/>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6965" y="100177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13,409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4170" cy="219710"/>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177800</xdr:colOff>
      <xdr:row>79</xdr:row>
      <xdr:rowOff>99060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3205" cy="259080"/>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080" y="13501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177800</xdr:colOff>
      <xdr:row>77</xdr:row>
      <xdr:rowOff>114935</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144145</xdr:rowOff>
    </xdr:from>
    <xdr:ext cx="531495" cy="25336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505" y="13174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132080</xdr:rowOff>
    </xdr:from>
    <xdr:to>
      <xdr:col>89</xdr:col>
      <xdr:colOff>177800</xdr:colOff>
      <xdr:row>75</xdr:row>
      <xdr:rowOff>132080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74</xdr:row>
      <xdr:rowOff>160655</xdr:rowOff>
    </xdr:from>
    <xdr:ext cx="531495" cy="259080"/>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177800</xdr:colOff>
      <xdr:row>73</xdr:row>
      <xdr:rowOff>147955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6350</xdr:rowOff>
    </xdr:from>
    <xdr:ext cx="531495" cy="25336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505" y="12522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177800</xdr:colOff>
      <xdr:row>71</xdr:row>
      <xdr:rowOff>164465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22225</xdr:rowOff>
    </xdr:from>
    <xdr:ext cx="531495" cy="2584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505" y="1219517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177800</xdr:colOff>
      <xdr:row>70</xdr:row>
      <xdr:rowOff>8890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69</xdr:row>
      <xdr:rowOff>38100</xdr:rowOff>
    </xdr:from>
    <xdr:ext cx="589915" cy="259080"/>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89915" cy="25336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136525</xdr:rowOff>
    </xdr:from>
    <xdr:to>
      <xdr:col>85</xdr:col>
      <xdr:colOff>126365</xdr:colOff>
      <xdr:row>79</xdr:row>
      <xdr:rowOff>99060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025"/>
          <a:ext cx="1270" cy="15055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102870</xdr:rowOff>
    </xdr:from>
    <xdr:ext cx="249555" cy="259080"/>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83185</xdr:rowOff>
    </xdr:from>
    <xdr:ext cx="534670" cy="259080"/>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23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92,178</a:t>
          </a:r>
          <a:endParaRPr kumimoji="1" lang="ja-JP" altLang="en-US" sz="1000" b="1">
            <a:latin typeface="ＭＳ Ｐゴシック"/>
          </a:endParaRPr>
        </a:p>
      </xdr:txBody>
    </xdr:sp>
    <xdr:clientData/>
  </xdr:oneCellAnchor>
  <xdr:twoCellAnchor>
    <xdr:from>
      <xdr:col>85</xdr:col>
      <xdr:colOff>38100</xdr:colOff>
      <xdr:row>70</xdr:row>
      <xdr:rowOff>136525</xdr:rowOff>
    </xdr:from>
    <xdr:to>
      <xdr:col>86</xdr:col>
      <xdr:colOff>25400</xdr:colOff>
      <xdr:row>70</xdr:row>
      <xdr:rowOff>136525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0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31750</xdr:rowOff>
    </xdr:from>
    <xdr:to>
      <xdr:col>85</xdr:col>
      <xdr:colOff>127000</xdr:colOff>
      <xdr:row>78</xdr:row>
      <xdr:rowOff>113030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404850"/>
          <a:ext cx="83820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88900</xdr:rowOff>
    </xdr:from>
    <xdr:ext cx="469900" cy="25336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62000"/>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6,673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110490</xdr:rowOff>
    </xdr:from>
    <xdr:to>
      <xdr:col>85</xdr:col>
      <xdr:colOff>177800</xdr:colOff>
      <xdr:row>79</xdr:row>
      <xdr:rowOff>40640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66675</xdr:rowOff>
    </xdr:from>
    <xdr:to>
      <xdr:col>81</xdr:col>
      <xdr:colOff>50800</xdr:colOff>
      <xdr:row>78</xdr:row>
      <xdr:rowOff>113030</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439775"/>
          <a:ext cx="88900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125730</xdr:rowOff>
    </xdr:from>
    <xdr:to>
      <xdr:col>81</xdr:col>
      <xdr:colOff>101600</xdr:colOff>
      <xdr:row>79</xdr:row>
      <xdr:rowOff>55880</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79</xdr:row>
      <xdr:rowOff>46990</xdr:rowOff>
    </xdr:from>
    <xdr:ext cx="464185" cy="259080"/>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350" y="135915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78</xdr:row>
      <xdr:rowOff>66675</xdr:rowOff>
    </xdr:from>
    <xdr:to>
      <xdr:col>76</xdr:col>
      <xdr:colOff>114300</xdr:colOff>
      <xdr:row>78</xdr:row>
      <xdr:rowOff>107315</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439775"/>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101600</xdr:rowOff>
    </xdr:from>
    <xdr:to>
      <xdr:col>76</xdr:col>
      <xdr:colOff>165100</xdr:colOff>
      <xdr:row>79</xdr:row>
      <xdr:rowOff>31750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79</xdr:row>
      <xdr:rowOff>22860</xdr:rowOff>
    </xdr:from>
    <xdr:ext cx="464185" cy="259080"/>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350" y="135674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7,217</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78</xdr:row>
      <xdr:rowOff>107315</xdr:rowOff>
    </xdr:from>
    <xdr:to>
      <xdr:col>71</xdr:col>
      <xdr:colOff>177800</xdr:colOff>
      <xdr:row>78</xdr:row>
      <xdr:rowOff>151130</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480415"/>
          <a:ext cx="8890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56515</xdr:rowOff>
    </xdr:from>
    <xdr:to>
      <xdr:col>72</xdr:col>
      <xdr:colOff>38100</xdr:colOff>
      <xdr:row>78</xdr:row>
      <xdr:rowOff>158115</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133350</xdr:colOff>
      <xdr:row>78</xdr:row>
      <xdr:rowOff>149225</xdr:rowOff>
    </xdr:from>
    <xdr:ext cx="464185" cy="259080"/>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350" y="135223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78</xdr:row>
      <xdr:rowOff>92075</xdr:rowOff>
    </xdr:from>
    <xdr:to>
      <xdr:col>67</xdr:col>
      <xdr:colOff>101600</xdr:colOff>
      <xdr:row>79</xdr:row>
      <xdr:rowOff>22225</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77</xdr:row>
      <xdr:rowOff>38735</xdr:rowOff>
    </xdr:from>
    <xdr:ext cx="464185" cy="259080"/>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350" y="132403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7,791</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62000"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81</xdr:row>
      <xdr:rowOff>80010</xdr:rowOff>
    </xdr:from>
    <xdr:ext cx="762000"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77</xdr:row>
      <xdr:rowOff>152400</xdr:rowOff>
    </xdr:from>
    <xdr:to>
      <xdr:col>85</xdr:col>
      <xdr:colOff>177800</xdr:colOff>
      <xdr:row>78</xdr:row>
      <xdr:rowOff>82550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3810</xdr:rowOff>
    </xdr:from>
    <xdr:ext cx="534670" cy="259080"/>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2054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14,600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78</xdr:row>
      <xdr:rowOff>62230</xdr:rowOff>
    </xdr:from>
    <xdr:to>
      <xdr:col>81</xdr:col>
      <xdr:colOff>101600</xdr:colOff>
      <xdr:row>78</xdr:row>
      <xdr:rowOff>163830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3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77</xdr:row>
      <xdr:rowOff>8890</xdr:rowOff>
    </xdr:from>
    <xdr:ext cx="464185" cy="25336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350" y="132105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9,645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78</xdr:row>
      <xdr:rowOff>15875</xdr:rowOff>
    </xdr:from>
    <xdr:to>
      <xdr:col>76</xdr:col>
      <xdr:colOff>165100</xdr:colOff>
      <xdr:row>78</xdr:row>
      <xdr:rowOff>117475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38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76</xdr:row>
      <xdr:rowOff>133985</xdr:rowOff>
    </xdr:from>
    <xdr:ext cx="528955" cy="25336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24965" y="131641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12,479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78</xdr:row>
      <xdr:rowOff>56515</xdr:rowOff>
    </xdr:from>
    <xdr:to>
      <xdr:col>72</xdr:col>
      <xdr:colOff>38100</xdr:colOff>
      <xdr:row>78</xdr:row>
      <xdr:rowOff>158115</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42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77</xdr:row>
      <xdr:rowOff>3175</xdr:rowOff>
    </xdr:from>
    <xdr:ext cx="528955" cy="259080"/>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35965" y="132048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78</xdr:row>
      <xdr:rowOff>100330</xdr:rowOff>
    </xdr:from>
    <xdr:to>
      <xdr:col>67</xdr:col>
      <xdr:colOff>101600</xdr:colOff>
      <xdr:row>79</xdr:row>
      <xdr:rowOff>30480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47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79</xdr:row>
      <xdr:rowOff>21590</xdr:rowOff>
    </xdr:from>
    <xdr:ext cx="464185" cy="259080"/>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350" y="1356614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51,195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4170" cy="219710"/>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100</xdr:row>
      <xdr:rowOff>111760</xdr:rowOff>
    </xdr:from>
    <xdr:ext cx="243205" cy="25336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99060</xdr:rowOff>
    </xdr:from>
    <xdr:to>
      <xdr:col>89</xdr:col>
      <xdr:colOff>177800</xdr:colOff>
      <xdr:row>99</xdr:row>
      <xdr:rowOff>99060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98</xdr:row>
      <xdr:rowOff>128270</xdr:rowOff>
    </xdr:from>
    <xdr:ext cx="531495" cy="25908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505" y="16930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177800</xdr:colOff>
      <xdr:row>97</xdr:row>
      <xdr:rowOff>114935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31495" cy="25336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177800</xdr:colOff>
      <xdr:row>95</xdr:row>
      <xdr:rowOff>132080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31495" cy="259080"/>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177800</xdr:colOff>
      <xdr:row>93</xdr:row>
      <xdr:rowOff>147955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31495" cy="25336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505" y="15951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177800</xdr:colOff>
      <xdr:row>91</xdr:row>
      <xdr:rowOff>164465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91</xdr:row>
      <xdr:rowOff>22225</xdr:rowOff>
    </xdr:from>
    <xdr:ext cx="589915" cy="2584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37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177800</xdr:colOff>
      <xdr:row>90</xdr:row>
      <xdr:rowOff>8890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89915" cy="259080"/>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89915" cy="25336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11430</xdr:rowOff>
    </xdr:from>
    <xdr:to>
      <xdr:col>85</xdr:col>
      <xdr:colOff>126365</xdr:colOff>
      <xdr:row>98</xdr:row>
      <xdr:rowOff>124460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1930"/>
          <a:ext cx="127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128270</xdr:rowOff>
    </xdr:from>
    <xdr:ext cx="534670" cy="259080"/>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37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28,921</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124460</xdr:rowOff>
    </xdr:from>
    <xdr:to>
      <xdr:col>86</xdr:col>
      <xdr:colOff>25400</xdr:colOff>
      <xdr:row>98</xdr:row>
      <xdr:rowOff>124460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129540</xdr:rowOff>
    </xdr:from>
    <xdr:ext cx="598805" cy="259080"/>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1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119,841</a:t>
          </a:r>
          <a:endParaRPr kumimoji="1" lang="ja-JP" altLang="en-US" sz="1000" b="1">
            <a:latin typeface="ＭＳ Ｐゴシック"/>
          </a:endParaRPr>
        </a:p>
      </xdr:txBody>
    </xdr:sp>
    <xdr:clientData/>
  </xdr:oneCellAnchor>
  <xdr:twoCellAnchor>
    <xdr:from>
      <xdr:col>85</xdr:col>
      <xdr:colOff>38100</xdr:colOff>
      <xdr:row>90</xdr:row>
      <xdr:rowOff>11430</xdr:rowOff>
    </xdr:from>
    <xdr:to>
      <xdr:col>86</xdr:col>
      <xdr:colOff>25400</xdr:colOff>
      <xdr:row>90</xdr:row>
      <xdr:rowOff>11430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1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2540</xdr:rowOff>
    </xdr:from>
    <xdr:to>
      <xdr:col>85</xdr:col>
      <xdr:colOff>127000</xdr:colOff>
      <xdr:row>96</xdr:row>
      <xdr:rowOff>31750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461740"/>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22860</xdr:rowOff>
    </xdr:from>
    <xdr:ext cx="534670" cy="259080"/>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13916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64,957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94</xdr:row>
      <xdr:rowOff>171450</xdr:rowOff>
    </xdr:from>
    <xdr:to>
      <xdr:col>85</xdr:col>
      <xdr:colOff>177800</xdr:colOff>
      <xdr:row>95</xdr:row>
      <xdr:rowOff>101600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167640</xdr:rowOff>
    </xdr:from>
    <xdr:to>
      <xdr:col>81</xdr:col>
      <xdr:colOff>50800</xdr:colOff>
      <xdr:row>96</xdr:row>
      <xdr:rowOff>2540</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455390"/>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16510</xdr:rowOff>
    </xdr:from>
    <xdr:to>
      <xdr:col>81</xdr:col>
      <xdr:colOff>101600</xdr:colOff>
      <xdr:row>95</xdr:row>
      <xdr:rowOff>118110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134620</xdr:rowOff>
    </xdr:from>
    <xdr:ext cx="528955" cy="25336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3965" y="160794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63,936</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177800</xdr:colOff>
      <xdr:row>95</xdr:row>
      <xdr:rowOff>167640</xdr:rowOff>
    </xdr:from>
    <xdr:to>
      <xdr:col>76</xdr:col>
      <xdr:colOff>114300</xdr:colOff>
      <xdr:row>96</xdr:row>
      <xdr:rowOff>26035</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455390"/>
          <a:ext cx="88900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34925</xdr:rowOff>
    </xdr:from>
    <xdr:to>
      <xdr:col>76</xdr:col>
      <xdr:colOff>165100</xdr:colOff>
      <xdr:row>95</xdr:row>
      <xdr:rowOff>136525</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93</xdr:row>
      <xdr:rowOff>153035</xdr:rowOff>
    </xdr:from>
    <xdr:ext cx="528955" cy="259080"/>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4965" y="160978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62,813</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96</xdr:row>
      <xdr:rowOff>26035</xdr:rowOff>
    </xdr:from>
    <xdr:to>
      <xdr:col>71</xdr:col>
      <xdr:colOff>177800</xdr:colOff>
      <xdr:row>96</xdr:row>
      <xdr:rowOff>34925</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485235"/>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34925</xdr:rowOff>
    </xdr:from>
    <xdr:to>
      <xdr:col>72</xdr:col>
      <xdr:colOff>38100</xdr:colOff>
      <xdr:row>95</xdr:row>
      <xdr:rowOff>136525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93</xdr:row>
      <xdr:rowOff>153035</xdr:rowOff>
    </xdr:from>
    <xdr:ext cx="52895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5965" y="160978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62,819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95</xdr:row>
      <xdr:rowOff>164465</xdr:rowOff>
    </xdr:from>
    <xdr:to>
      <xdr:col>67</xdr:col>
      <xdr:colOff>101600</xdr:colOff>
      <xdr:row>96</xdr:row>
      <xdr:rowOff>94615</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86360</xdr:rowOff>
    </xdr:from>
    <xdr:ext cx="528955" cy="25336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6965" y="165455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54,856</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6200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62000"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101</xdr:row>
      <xdr:rowOff>80010</xdr:rowOff>
    </xdr:from>
    <xdr:ext cx="762000" cy="259080"/>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62000" cy="259080"/>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95</xdr:row>
      <xdr:rowOff>152400</xdr:rowOff>
    </xdr:from>
    <xdr:to>
      <xdr:col>85</xdr:col>
      <xdr:colOff>177800</xdr:colOff>
      <xdr:row>96</xdr:row>
      <xdr:rowOff>82550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440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130810</xdr:rowOff>
    </xdr:from>
    <xdr:ext cx="534670" cy="259080"/>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4185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55,625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95</xdr:row>
      <xdr:rowOff>123190</xdr:rowOff>
    </xdr:from>
    <xdr:to>
      <xdr:col>81</xdr:col>
      <xdr:colOff>101600</xdr:colOff>
      <xdr:row>96</xdr:row>
      <xdr:rowOff>53340</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41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96</xdr:row>
      <xdr:rowOff>44450</xdr:rowOff>
    </xdr:from>
    <xdr:ext cx="528955"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3965" y="165036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57,393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95</xdr:row>
      <xdr:rowOff>116840</xdr:rowOff>
    </xdr:from>
    <xdr:to>
      <xdr:col>76</xdr:col>
      <xdr:colOff>165100</xdr:colOff>
      <xdr:row>96</xdr:row>
      <xdr:rowOff>46990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404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96</xdr:row>
      <xdr:rowOff>38100</xdr:rowOff>
    </xdr:from>
    <xdr:ext cx="528955"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4965" y="164973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57,799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95</xdr:row>
      <xdr:rowOff>146685</xdr:rowOff>
    </xdr:from>
    <xdr:to>
      <xdr:col>72</xdr:col>
      <xdr:colOff>38100</xdr:colOff>
      <xdr:row>96</xdr:row>
      <xdr:rowOff>76835</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43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96</xdr:row>
      <xdr:rowOff>67945</xdr:rowOff>
    </xdr:from>
    <xdr:ext cx="528955" cy="2584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5965" y="1652714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55,963</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95</xdr:row>
      <xdr:rowOff>155575</xdr:rowOff>
    </xdr:from>
    <xdr:to>
      <xdr:col>67</xdr:col>
      <xdr:colOff>101600</xdr:colOff>
      <xdr:row>96</xdr:row>
      <xdr:rowOff>86360</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4433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94</xdr:row>
      <xdr:rowOff>102235</xdr:rowOff>
    </xdr:from>
    <xdr:ext cx="528955" cy="2584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6965" y="1621853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55,413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4170" cy="219710"/>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168910</xdr:rowOff>
    </xdr:from>
    <xdr:ext cx="243205" cy="25336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35</xdr:row>
      <xdr:rowOff>54610</xdr:rowOff>
    </xdr:from>
    <xdr:ext cx="531495" cy="25336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32</xdr:row>
      <xdr:rowOff>111760</xdr:rowOff>
    </xdr:from>
    <xdr:ext cx="531495" cy="25336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168910</xdr:rowOff>
    </xdr:from>
    <xdr:ext cx="531495" cy="25336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31495" cy="25336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60960</xdr:rowOff>
    </xdr:from>
    <xdr:to>
      <xdr:col>116</xdr:col>
      <xdr:colOff>62865</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360"/>
          <a:ext cx="1270" cy="11074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171450</xdr:rowOff>
    </xdr:from>
    <xdr:ext cx="249555" cy="259080"/>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5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7620</xdr:rowOff>
    </xdr:from>
    <xdr:ext cx="534670" cy="25336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5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24,225</a:t>
          </a:r>
          <a:endParaRPr kumimoji="1" lang="ja-JP" altLang="en-US" sz="1000" b="1">
            <a:latin typeface="ＭＳ Ｐゴシック"/>
          </a:endParaRPr>
        </a:p>
      </xdr:txBody>
    </xdr:sp>
    <xdr:clientData/>
  </xdr:oneCellAnchor>
  <xdr:twoCellAnchor>
    <xdr:from>
      <xdr:col>115</xdr:col>
      <xdr:colOff>165100</xdr:colOff>
      <xdr:row>32</xdr:row>
      <xdr:rowOff>60960</xdr:rowOff>
    </xdr:from>
    <xdr:to>
      <xdr:col>116</xdr:col>
      <xdr:colOff>152400</xdr:colOff>
      <xdr:row>32</xdr:row>
      <xdr:rowOff>60960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3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139065</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165"/>
          <a:ext cx="8382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88900</xdr:rowOff>
    </xdr:from>
    <xdr:ext cx="378460" cy="25336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550"/>
          <a:ext cx="378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65405</xdr:rowOff>
    </xdr:from>
    <xdr:to>
      <xdr:col>116</xdr:col>
      <xdr:colOff>114300</xdr:colOff>
      <xdr:row>38</xdr:row>
      <xdr:rowOff>167005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137795</xdr:rowOff>
    </xdr:from>
    <xdr:to>
      <xdr:col>111</xdr:col>
      <xdr:colOff>177800</xdr:colOff>
      <xdr:row>38</xdr:row>
      <xdr:rowOff>139065</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2895"/>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68580</xdr:rowOff>
    </xdr:from>
    <xdr:to>
      <xdr:col>112</xdr:col>
      <xdr:colOff>38100</xdr:colOff>
      <xdr:row>38</xdr:row>
      <xdr:rowOff>170180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179070</xdr:colOff>
      <xdr:row>37</xdr:row>
      <xdr:rowOff>15240</xdr:rowOff>
    </xdr:from>
    <xdr:ext cx="378460" cy="259080"/>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70" y="63588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137795</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flipV="1">
          <a:off x="19545300" y="6652895"/>
          <a:ext cx="8890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65405</xdr:rowOff>
    </xdr:from>
    <xdr:to>
      <xdr:col>107</xdr:col>
      <xdr:colOff>101600</xdr:colOff>
      <xdr:row>38</xdr:row>
      <xdr:rowOff>167005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37</xdr:row>
      <xdr:rowOff>12065</xdr:rowOff>
    </xdr:from>
    <xdr:ext cx="378460" cy="259080"/>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70" y="635571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38</xdr:row>
      <xdr:rowOff>33655</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548755"/>
          <a:ext cx="889000" cy="1060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67310</xdr:rowOff>
    </xdr:from>
    <xdr:to>
      <xdr:col>102</xdr:col>
      <xdr:colOff>165100</xdr:colOff>
      <xdr:row>38</xdr:row>
      <xdr:rowOff>168910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37</xdr:row>
      <xdr:rowOff>13970</xdr:rowOff>
    </xdr:from>
    <xdr:ext cx="378460"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70" y="635762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38</xdr:row>
      <xdr:rowOff>79375</xdr:rowOff>
    </xdr:from>
    <xdr:to>
      <xdr:col>98</xdr:col>
      <xdr:colOff>38100</xdr:colOff>
      <xdr:row>39</xdr:row>
      <xdr:rowOff>9525</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179070</xdr:colOff>
      <xdr:row>39</xdr:row>
      <xdr:rowOff>635</xdr:rowOff>
    </xdr:from>
    <xdr:ext cx="37846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70" y="668718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41</xdr:row>
      <xdr:rowOff>80010</xdr:rowOff>
    </xdr:from>
    <xdr:ext cx="762000"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620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62000" cy="259080"/>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41</xdr:row>
      <xdr:rowOff>80010</xdr:rowOff>
    </xdr:from>
    <xdr:ext cx="762000" cy="259080"/>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44450</xdr:rowOff>
    </xdr:from>
    <xdr:ext cx="249555" cy="259080"/>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5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88265</xdr:rowOff>
    </xdr:from>
    <xdr:to>
      <xdr:col>112</xdr:col>
      <xdr:colOff>38100</xdr:colOff>
      <xdr:row>39</xdr:row>
      <xdr:rowOff>18415</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3840" cy="259080"/>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86995</xdr:rowOff>
    </xdr:from>
    <xdr:to>
      <xdr:col>107</xdr:col>
      <xdr:colOff>101600</xdr:colOff>
      <xdr:row>39</xdr:row>
      <xdr:rowOff>17780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209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39</xdr:row>
      <xdr:rowOff>8890</xdr:rowOff>
    </xdr:from>
    <xdr:ext cx="313690" cy="25336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277455" y="669544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39</xdr:row>
      <xdr:rowOff>10160</xdr:rowOff>
    </xdr:from>
    <xdr:ext cx="243840" cy="259080"/>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37</xdr:row>
      <xdr:rowOff>154940</xdr:rowOff>
    </xdr:from>
    <xdr:to>
      <xdr:col>98</xdr:col>
      <xdr:colOff>38100</xdr:colOff>
      <xdr:row>38</xdr:row>
      <xdr:rowOff>84455</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4985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36</xdr:row>
      <xdr:rowOff>100965</xdr:rowOff>
    </xdr:from>
    <xdr:ext cx="464185" cy="25336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421350" y="627316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2,323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4170" cy="219710"/>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168910</xdr:rowOff>
    </xdr:from>
    <xdr:ext cx="243205" cy="25336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3205" cy="25336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62865</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9555" cy="259080"/>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9555" cy="259080"/>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9555" cy="259080"/>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3840" cy="259080"/>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3840" cy="259080"/>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55</xdr:row>
      <xdr:rowOff>10160</xdr:rowOff>
    </xdr:from>
    <xdr:ext cx="243840" cy="259080"/>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384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61</xdr:row>
      <xdr:rowOff>80010</xdr:rowOff>
    </xdr:from>
    <xdr:ext cx="762000"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62000" cy="259080"/>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9555" cy="259080"/>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3840" cy="259080"/>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3840" cy="259080"/>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180340</xdr:colOff>
      <xdr:row>53</xdr:row>
      <xdr:rowOff>35560</xdr:rowOff>
    </xdr:from>
    <xdr:ext cx="243840" cy="259080"/>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3840" cy="259080"/>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aseline="0">
              <a:solidFill>
                <a:schemeClr val="dk1"/>
              </a:solidFill>
              <a:effectLst/>
              <a:latin typeface="Nirmala UI"/>
              <a:ea typeface="ＭＳ Ｐゴシック"/>
              <a:cs typeface="Nirmala UI"/>
            </a:rPr>
            <a:t>総務費は、住民一人あたり１７３，２２４円となっており、類似団体内平均値を大きく上回り、前年度比でも増加している。主な要因としては、</a:t>
          </a:r>
          <a:r>
            <a:rPr kumimoji="1" lang="ja-JP" altLang="ja-JP" sz="1100" baseline="0">
              <a:solidFill>
                <a:schemeClr val="dk1"/>
              </a:solidFill>
              <a:effectLst/>
              <a:latin typeface="+mn-lt"/>
              <a:ea typeface="ＭＳ Ｐゴシック"/>
              <a:cs typeface="+mn-cs"/>
            </a:rPr>
            <a:t>ふるさと納税に係る寄付額の増に</a:t>
          </a:r>
          <a:r>
            <a:rPr kumimoji="1" lang="ja-JP" altLang="en-US" sz="1100" baseline="0">
              <a:solidFill>
                <a:schemeClr val="dk1"/>
              </a:solidFill>
              <a:effectLst/>
              <a:latin typeface="+mn-lt"/>
              <a:ea typeface="ＭＳ Ｐゴシック"/>
              <a:cs typeface="+mn-cs"/>
            </a:rPr>
            <a:t>伴う関係経費の</a:t>
          </a:r>
          <a:r>
            <a:rPr kumimoji="1" lang="ja-JP" altLang="ja-JP" sz="1100" baseline="0">
              <a:solidFill>
                <a:schemeClr val="dk1"/>
              </a:solidFill>
              <a:effectLst/>
              <a:latin typeface="+mn-lt"/>
              <a:ea typeface="ＭＳ Ｐゴシック"/>
              <a:cs typeface="+mn-cs"/>
            </a:rPr>
            <a:t>増</a:t>
          </a:r>
          <a:r>
            <a:rPr kumimoji="1" lang="ja-JP" altLang="ja-JP" sz="1100" baseline="0">
              <a:solidFill>
                <a:schemeClr val="dk1"/>
              </a:solidFill>
              <a:effectLst/>
              <a:latin typeface="Nirmala UI"/>
              <a:ea typeface="ＭＳ Ｐゴシック"/>
              <a:cs typeface="Nirmala UI"/>
            </a:rPr>
            <a:t>が挙げられる。</a:t>
          </a:r>
          <a:endParaRPr lang="ja-JP" altLang="ja-JP" sz="1100" baseline="0">
            <a:effectLst/>
            <a:latin typeface="Nirmala UI"/>
            <a:ea typeface="ＭＳ Ｐゴシック"/>
            <a:cs typeface="Nirmala UI"/>
          </a:endParaRPr>
        </a:p>
        <a:p>
          <a:r>
            <a:rPr kumimoji="1" lang="ja-JP" altLang="ja-JP" sz="1100" baseline="0">
              <a:solidFill>
                <a:schemeClr val="dk1"/>
              </a:solidFill>
              <a:effectLst/>
              <a:latin typeface="Nirmala UI"/>
              <a:ea typeface="ＭＳ Ｐゴシック"/>
              <a:cs typeface="Nirmala UI"/>
            </a:rPr>
            <a:t>民生費は、住民一人あたり２４６，７２２円となっており、類似団体内平均値を大きく上回</a:t>
          </a:r>
          <a:r>
            <a:rPr kumimoji="1" lang="ja-JP" altLang="en-US" sz="1100" baseline="0">
              <a:solidFill>
                <a:schemeClr val="dk1"/>
              </a:solidFill>
              <a:effectLst/>
              <a:latin typeface="Nirmala UI"/>
              <a:ea typeface="ＭＳ Ｐゴシック"/>
              <a:cs typeface="Nirmala UI"/>
            </a:rPr>
            <a:t>り、前年度比でも増加している</a:t>
          </a:r>
          <a:r>
            <a:rPr kumimoji="1" lang="ja-JP" altLang="ja-JP" sz="1100" baseline="0">
              <a:solidFill>
                <a:schemeClr val="dk1"/>
              </a:solidFill>
              <a:effectLst/>
              <a:latin typeface="Nirmala UI"/>
              <a:ea typeface="ＭＳ Ｐゴシック"/>
              <a:cs typeface="Nirmala UI"/>
            </a:rPr>
            <a:t>。主な要因としては、教育・保育施設運営費</a:t>
          </a:r>
          <a:r>
            <a:rPr kumimoji="1" lang="ja-JP" altLang="en-US" sz="1100" baseline="0">
              <a:solidFill>
                <a:schemeClr val="dk1"/>
              </a:solidFill>
              <a:effectLst/>
              <a:latin typeface="Nirmala UI"/>
              <a:ea typeface="ＭＳ Ｐゴシック"/>
              <a:cs typeface="Nirmala UI"/>
            </a:rPr>
            <a:t>や国庫支出金等精算返納金</a:t>
          </a:r>
          <a:r>
            <a:rPr kumimoji="1" lang="ja-JP" altLang="ja-JP" sz="1100" baseline="0">
              <a:solidFill>
                <a:schemeClr val="dk1"/>
              </a:solidFill>
              <a:effectLst/>
              <a:latin typeface="Nirmala UI"/>
              <a:ea typeface="ＭＳ Ｐゴシック"/>
              <a:cs typeface="Nirmala UI"/>
            </a:rPr>
            <a:t>の増が挙げられる。</a:t>
          </a:r>
          <a:endParaRPr kumimoji="1" lang="en-US" altLang="ja-JP" sz="1100" baseline="0">
            <a:solidFill>
              <a:schemeClr val="dk1"/>
            </a:solidFill>
            <a:effectLst/>
            <a:latin typeface="Nirmala UI"/>
            <a:ea typeface="ＭＳ Ｐゴシック"/>
            <a:cs typeface="Nirmala UI"/>
          </a:endParaRPr>
        </a:p>
        <a:p>
          <a:pPr marL="0" marR="0" lvl="0" indent="0" defTabSz="914400" eaLnBrk="1" fontAlgn="auto" latinLnBrk="0" hangingPunct="1">
            <a:lnSpc>
              <a:spcPct val="100000"/>
            </a:lnSpc>
            <a:spcBef>
              <a:spcPts val="0"/>
            </a:spcBef>
            <a:spcAft>
              <a:spcPts val="0"/>
            </a:spcAft>
            <a:defRPr/>
          </a:pPr>
          <a:r>
            <a:rPr kumimoji="1" lang="ja-JP" altLang="en-US" sz="1100" baseline="0">
              <a:solidFill>
                <a:schemeClr val="dk1"/>
              </a:solidFill>
              <a:effectLst/>
              <a:latin typeface="ＭＳ Ｐゴシック"/>
              <a:ea typeface="ＭＳ Ｐゴシック"/>
              <a:cs typeface="+mn-cs"/>
            </a:rPr>
            <a:t>商工</a:t>
          </a:r>
          <a:r>
            <a:rPr kumimoji="1" lang="ja-JP" altLang="ja-JP" sz="1100" baseline="0">
              <a:solidFill>
                <a:schemeClr val="dk1"/>
              </a:solidFill>
              <a:effectLst/>
              <a:latin typeface="ＭＳ Ｐゴシック"/>
              <a:ea typeface="ＭＳ Ｐゴシック"/>
              <a:cs typeface="+mn-cs"/>
            </a:rPr>
            <a:t>費は、住民一人あたり３７，８２０円となっており、類似団体内平均値を大きく上回り、前年度比でも増加している。主な要因としては、</a:t>
          </a:r>
          <a:r>
            <a:rPr kumimoji="1" lang="ja-JP" altLang="en-US" sz="1100" baseline="0">
              <a:solidFill>
                <a:schemeClr val="dk1"/>
              </a:solidFill>
              <a:effectLst/>
              <a:latin typeface="ＭＳ Ｐゴシック"/>
              <a:ea typeface="ＭＳ Ｐゴシック"/>
              <a:cs typeface="+mn-cs"/>
            </a:rPr>
            <a:t>北郷温泉施設再開事業やにちなん応援プレミアム付商品券発行事業</a:t>
          </a:r>
          <a:r>
            <a:rPr kumimoji="1" lang="ja-JP" altLang="ja-JP" sz="1100" baseline="0">
              <a:solidFill>
                <a:schemeClr val="dk1"/>
              </a:solidFill>
              <a:effectLst/>
              <a:latin typeface="ＭＳ Ｐゴシック"/>
              <a:ea typeface="ＭＳ Ｐゴシック"/>
              <a:cs typeface="+mn-cs"/>
            </a:rPr>
            <a:t>の増が挙げられる。</a:t>
          </a:r>
          <a:endParaRPr kumimoji="1" lang="en-US" altLang="ja-JP" sz="110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ＭＳ Ｐゴシック"/>
              <a:ea typeface="ＭＳ Ｐゴシック"/>
              <a:cs typeface="+mn-cs"/>
            </a:rPr>
            <a:t>災害復旧費は、住民一人あたり１４，６００円となっており、類似団体内平均値を大きく</a:t>
          </a:r>
          <a:r>
            <a:rPr kumimoji="1" lang="ja-JP" altLang="ja-JP" sz="1100" baseline="0">
              <a:solidFill>
                <a:schemeClr val="dk1"/>
              </a:solidFill>
              <a:effectLst/>
              <a:latin typeface="ＭＳ Ｐゴシック"/>
              <a:ea typeface="ＭＳ Ｐゴシック"/>
              <a:cs typeface="+mn-cs"/>
            </a:rPr>
            <a:t>上回り、前年度比でも増加している。</a:t>
          </a:r>
          <a:r>
            <a:rPr kumimoji="1" lang="ja-JP" altLang="ja-JP" sz="1100">
              <a:solidFill>
                <a:schemeClr val="dk1"/>
              </a:solidFill>
              <a:effectLst/>
              <a:latin typeface="ＭＳ Ｐゴシック"/>
              <a:ea typeface="ＭＳ Ｐゴシック"/>
              <a:cs typeface="+mn-cs"/>
            </a:rPr>
            <a:t>主な要因としては、台風・地震・線状降水帯による</a:t>
          </a:r>
          <a:r>
            <a:rPr kumimoji="1" lang="ja-JP" altLang="en-US" sz="1100">
              <a:latin typeface="ＭＳ Ｐゴシック"/>
              <a:ea typeface="ＭＳ Ｐゴシック"/>
            </a:rPr>
            <a:t>公共施設等の災害復旧経費の増が挙げられる。</a:t>
          </a:r>
          <a:endParaRPr lang="ja-JP" altLang="ja-JP" sz="1100">
            <a:effectLst/>
            <a:latin typeface="ＭＳ Ｐゴシック"/>
            <a:ea typeface="ＭＳ Ｐゴシック"/>
          </a:endParaRPr>
        </a:p>
        <a:p>
          <a:r>
            <a:rPr kumimoji="1" lang="ja-JP" altLang="en-US" sz="1100" baseline="0">
              <a:solidFill>
                <a:schemeClr val="dk1"/>
              </a:solidFill>
              <a:effectLst/>
              <a:latin typeface="ＭＳ Ｐゴシック"/>
              <a:ea typeface="ＭＳ Ｐゴシック"/>
              <a:cs typeface="+mn-cs"/>
            </a:rPr>
            <a:t>教育</a:t>
          </a:r>
          <a:r>
            <a:rPr kumimoji="1" lang="ja-JP" altLang="ja-JP" sz="1100" baseline="0">
              <a:solidFill>
                <a:schemeClr val="dk1"/>
              </a:solidFill>
              <a:effectLst/>
              <a:latin typeface="ＭＳ Ｐゴシック"/>
              <a:ea typeface="ＭＳ Ｐゴシック"/>
              <a:cs typeface="+mn-cs"/>
            </a:rPr>
            <a:t>費は、住民一人あたり５７，１３５円となっており、類似団体内平均値を大きく下回っているが、前年度比では増加している。主な要因としては、給食費公費負担による皆増が挙げられる。</a:t>
          </a:r>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dr:col>10</xdr:col>
      <xdr:colOff>323850</xdr:colOff>
      <xdr:row>45</xdr:row>
      <xdr:rowOff>10160</xdr:rowOff>
    </xdr:from>
    <xdr:to>
      <xdr:col>15</xdr:col>
      <xdr:colOff>724535</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10160</xdr:rowOff>
    </xdr:from>
    <xdr:to>
      <xdr:col>11</xdr:col>
      <xdr:colOff>104775</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686435</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宮崎県日南市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485775</xdr:colOff>
      <xdr:row>45</xdr:row>
      <xdr:rowOff>342265</xdr:rowOff>
    </xdr:from>
    <xdr:to>
      <xdr:col>15</xdr:col>
      <xdr:colOff>542290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a:ea typeface="ＭＳ ゴシック"/>
              <a:cs typeface="+mn-cs"/>
            </a:rPr>
            <a:t>　実質収支は、歳入においてはふるさと応援寄附の件数増加に伴う寄附金の増、歳出においては、油津ＩＣの整備や市営住宅の建設に伴う普通建設事業費（補助）の増及び</a:t>
          </a:r>
          <a:r>
            <a:rPr kumimoji="1" lang="ja-JP" altLang="en-US" sz="1100">
              <a:solidFill>
                <a:schemeClr val="dk1"/>
              </a:solidFill>
              <a:effectLst/>
              <a:latin typeface="ＭＳ ゴシック"/>
              <a:ea typeface="ＭＳ ゴシック"/>
              <a:cs typeface="+mn-cs"/>
            </a:rPr>
            <a:t>災害復旧費などの</a:t>
          </a:r>
          <a:r>
            <a:rPr kumimoji="1" lang="ja-JP" altLang="ja-JP" sz="1100">
              <a:solidFill>
                <a:schemeClr val="dk1"/>
              </a:solidFill>
              <a:effectLst/>
              <a:latin typeface="ＭＳ ゴシック"/>
              <a:ea typeface="ＭＳ ゴシック"/>
              <a:cs typeface="+mn-cs"/>
            </a:rPr>
            <a:t>明許繰越に伴</a:t>
          </a:r>
          <a:r>
            <a:rPr kumimoji="1" lang="ja-JP" altLang="en-US" sz="1100">
              <a:solidFill>
                <a:schemeClr val="dk1"/>
              </a:solidFill>
              <a:effectLst/>
              <a:latin typeface="ＭＳ ゴシック"/>
              <a:ea typeface="ＭＳ ゴシック"/>
              <a:cs typeface="+mn-cs"/>
            </a:rPr>
            <a:t>い</a:t>
          </a:r>
          <a:r>
            <a:rPr kumimoji="1" lang="ja-JP" altLang="ja-JP" sz="1100">
              <a:solidFill>
                <a:schemeClr val="dk1"/>
              </a:solidFill>
              <a:effectLst/>
              <a:latin typeface="ＭＳ ゴシック"/>
              <a:ea typeface="ＭＳ ゴシック"/>
              <a:cs typeface="+mn-cs"/>
            </a:rPr>
            <a:t>翌年度に繰越すべき財源の増により、前年度と比べて７５百万円の増となっている。</a:t>
          </a:r>
          <a:endParaRPr lang="ja-JP" altLang="ja-JP" sz="1100">
            <a:effectLst/>
            <a:latin typeface="ＭＳ ゴシック"/>
            <a:ea typeface="ＭＳ ゴシック"/>
          </a:endParaRPr>
        </a:p>
        <a:p>
          <a:r>
            <a:rPr kumimoji="1" lang="ja-JP" altLang="ja-JP" sz="1100">
              <a:solidFill>
                <a:schemeClr val="dk1"/>
              </a:solidFill>
              <a:effectLst/>
              <a:latin typeface="ＭＳ ゴシック"/>
              <a:ea typeface="ＭＳ ゴシック"/>
              <a:cs typeface="+mn-cs"/>
            </a:rPr>
            <a:t>　また、財政調整基金残高は、地方財政法第７条に基づく積立のほか運用収入分の積立を実施したが、法定積立分と同額の取崩しを行ったため</a:t>
          </a:r>
          <a:r>
            <a:rPr kumimoji="1" lang="ja-JP" altLang="en-US" sz="1100">
              <a:solidFill>
                <a:schemeClr val="dk1"/>
              </a:solidFill>
              <a:effectLst/>
              <a:latin typeface="ＭＳ ゴシック"/>
              <a:ea typeface="ＭＳ ゴシック"/>
              <a:cs typeface="+mn-cs"/>
            </a:rPr>
            <a:t>、５百万円の増となったが、</a:t>
          </a:r>
          <a:r>
            <a:rPr kumimoji="1" lang="ja-JP" altLang="ja-JP" sz="1100">
              <a:solidFill>
                <a:schemeClr val="dk1"/>
              </a:solidFill>
              <a:effectLst/>
              <a:latin typeface="ＭＳ ゴシック"/>
              <a:ea typeface="ＭＳ ゴシック"/>
              <a:cs typeface="+mn-cs"/>
            </a:rPr>
            <a:t>標準財政規模も２７４百万円</a:t>
          </a:r>
          <a:r>
            <a:rPr kumimoji="1" lang="ja-JP" altLang="en-US" sz="1100">
              <a:solidFill>
                <a:schemeClr val="dk1"/>
              </a:solidFill>
              <a:effectLst/>
              <a:latin typeface="ＭＳ ゴシック"/>
              <a:ea typeface="ＭＳ ゴシック"/>
              <a:cs typeface="+mn-cs"/>
            </a:rPr>
            <a:t>増加しており</a:t>
          </a:r>
          <a:r>
            <a:rPr kumimoji="1" lang="ja-JP" altLang="ja-JP" sz="1100">
              <a:solidFill>
                <a:schemeClr val="dk1"/>
              </a:solidFill>
              <a:effectLst/>
              <a:latin typeface="ＭＳ ゴシック"/>
              <a:ea typeface="ＭＳ ゴシック"/>
              <a:cs typeface="+mn-cs"/>
            </a:rPr>
            <a:t>、標準財政規模比は０．４１ポイントの減となっている。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1056640</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10160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170815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657225</xdr:colOff>
      <xdr:row>1</xdr:row>
      <xdr:rowOff>28575</xdr:rowOff>
    </xdr:from>
    <xdr:to>
      <xdr:col>15</xdr:col>
      <xdr:colOff>1038860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宮崎県日南市</a:t>
          </a:r>
        </a:p>
      </xdr:txBody>
    </xdr:sp>
    <xdr:clientData/>
  </xdr:twoCellAnchor>
  <xdr:twoCellAnchor editAs="oneCell">
    <xdr:from>
      <xdr:col>1</xdr:col>
      <xdr:colOff>0</xdr:colOff>
      <xdr:row>3</xdr:row>
      <xdr:rowOff>28575</xdr:rowOff>
    </xdr:from>
    <xdr:to>
      <xdr:col>4</xdr:col>
      <xdr:colOff>913765</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923925</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a:ea typeface="ＭＳ ゴシック"/>
              <a:cs typeface="+mn-cs"/>
            </a:rPr>
            <a:t>　標準財政規模に占める割合は、水道事業会計の占める割合が最も大きく、次いで一般会計、公共下水道事業会計の順となっている。</a:t>
          </a:r>
          <a:endParaRPr lang="ja-JP" altLang="ja-JP" sz="1400">
            <a:effectLst/>
            <a:latin typeface="ＭＳ ゴシック"/>
            <a:ea typeface="ＭＳ ゴシック"/>
          </a:endParaRPr>
        </a:p>
        <a:p>
          <a:r>
            <a:rPr kumimoji="1" lang="ja-JP" altLang="ja-JP" sz="1400">
              <a:solidFill>
                <a:schemeClr val="dk1"/>
              </a:solidFill>
              <a:effectLst/>
              <a:latin typeface="ＭＳ ゴシック"/>
              <a:ea typeface="ＭＳ ゴシック"/>
              <a:cs typeface="+mn-cs"/>
            </a:rPr>
            <a:t>　前年度と比較すると、</a:t>
          </a:r>
          <a:r>
            <a:rPr kumimoji="1" lang="ja-JP" altLang="en-US" sz="1400">
              <a:solidFill>
                <a:schemeClr val="dk1"/>
              </a:solidFill>
              <a:effectLst/>
              <a:latin typeface="ＭＳ ゴシック"/>
              <a:ea typeface="ＭＳ ゴシック"/>
              <a:cs typeface="+mn-cs"/>
            </a:rPr>
            <a:t>介護保険特別会計は実質収支額が０．３９％（９０百万円）の減となった。主な要因としては、基金繰入金が増となったものの、国県支出金等精算返納金が増となったことによるものである。</a:t>
          </a:r>
          <a:endParaRPr kumimoji="1" lang="en-US" altLang="ja-JP" sz="14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　このほか、</a:t>
          </a:r>
          <a:r>
            <a:rPr kumimoji="1" lang="ja-JP" altLang="ja-JP" sz="1400">
              <a:solidFill>
                <a:schemeClr val="dk1"/>
              </a:solidFill>
              <a:effectLst/>
              <a:latin typeface="ＭＳ ゴシック"/>
              <a:ea typeface="ＭＳ ゴシック"/>
              <a:cs typeface="+mn-cs"/>
            </a:rPr>
            <a:t>公共下水道事業会計は実質収支額が０．３１％（４０百万円）の増となった。主な要因としては、現金預金の増に伴う流動資産の増</a:t>
          </a:r>
          <a:r>
            <a:rPr kumimoji="1" lang="ja-JP" altLang="en-US" sz="1400">
              <a:solidFill>
                <a:schemeClr val="dk1"/>
              </a:solidFill>
              <a:effectLst/>
              <a:latin typeface="ＭＳ ゴシック"/>
              <a:ea typeface="ＭＳ ゴシック"/>
              <a:cs typeface="+mn-cs"/>
            </a:rPr>
            <a:t>によるものである。</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10160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837565</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762635</xdr:colOff>
      <xdr:row>1</xdr:row>
      <xdr:rowOff>19050</xdr:rowOff>
    </xdr:from>
    <xdr:to>
      <xdr:col>20</xdr:col>
      <xdr:colOff>189865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宮崎県日南市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200660</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675640</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275590</xdr:colOff>
      <xdr:row>43</xdr:row>
      <xdr:rowOff>342900</xdr:rowOff>
    </xdr:from>
    <xdr:to>
      <xdr:col>20</xdr:col>
      <xdr:colOff>57150</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a:ea typeface="ＭＳ ゴシック"/>
              <a:cs typeface="+mn-cs"/>
            </a:rPr>
            <a:t>　実質公債費比率における分子の構造は、元利償還金が占める額が最も大きく、次いで公営企業債の元利償還金に対する繰入金等の順になっている。</a:t>
          </a:r>
          <a:endParaRPr lang="ja-JP" altLang="ja-JP" sz="1400">
            <a:effectLst/>
            <a:latin typeface="ＭＳ ゴシック"/>
            <a:ea typeface="ＭＳ ゴシック"/>
          </a:endParaRPr>
        </a:p>
        <a:p>
          <a:r>
            <a:rPr kumimoji="1" lang="ja-JP" altLang="ja-JP" sz="1400">
              <a:solidFill>
                <a:schemeClr val="dk1"/>
              </a:solidFill>
              <a:effectLst/>
              <a:latin typeface="ＭＳ ゴシック"/>
              <a:ea typeface="ＭＳ ゴシック"/>
              <a:cs typeface="+mn-cs"/>
            </a:rPr>
            <a:t>　実質公債費比率（３ヵ年平均）は、前年度に比べ０．３ポイント改善し９．４％となった。</a:t>
          </a:r>
          <a:endParaRPr lang="ja-JP" altLang="ja-JP" sz="1400">
            <a:effectLst/>
            <a:latin typeface="ＭＳ ゴシック"/>
            <a:ea typeface="ＭＳ ゴシック"/>
          </a:endParaRPr>
        </a:p>
        <a:p>
          <a:r>
            <a:rPr kumimoji="1" lang="ja-JP" altLang="ja-JP" sz="1400">
              <a:solidFill>
                <a:schemeClr val="dk1"/>
              </a:solidFill>
              <a:effectLst/>
              <a:latin typeface="ＭＳ ゴシック"/>
              <a:ea typeface="ＭＳ ゴシック"/>
              <a:cs typeface="+mn-cs"/>
            </a:rPr>
            <a:t>　中期財政計画に基づき、計画的かつ有利な地方債発行により公債費の抑制に努める。</a:t>
          </a:r>
          <a:endParaRPr kumimoji="1" lang="ja-JP" altLang="en-US" sz="1400">
            <a:latin typeface="ＭＳ ゴシック"/>
            <a:ea typeface="ＭＳ ゴシック"/>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226695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3106400" y="12420600"/>
          <a:ext cx="4455795"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3131165" y="124110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785"/>
          <a:ext cx="424942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該当なし</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715010</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334645</xdr:colOff>
      <xdr:row>39</xdr:row>
      <xdr:rowOff>12700</xdr:rowOff>
    </xdr:from>
    <xdr:to>
      <xdr:col>15</xdr:col>
      <xdr:colOff>841375</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397510</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628015</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宮崎県日南市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114935</xdr:colOff>
      <xdr:row>3</xdr:row>
      <xdr:rowOff>133985</xdr:rowOff>
    </xdr:from>
    <xdr:to>
      <xdr:col>2</xdr:col>
      <xdr:colOff>934085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19050</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a:ea typeface="ＭＳ ゴシック"/>
              <a:cs typeface="+mn-cs"/>
            </a:rPr>
            <a:t>　将来負担比率の分子における構造は、一般会計等に係る地方債現在高が最も大きく、次いで公営企業債等繰入見込額、退職手当負担見込額の順となっている。</a:t>
          </a:r>
          <a:endParaRPr lang="ja-JP" altLang="ja-JP" sz="1400">
            <a:effectLst/>
            <a:latin typeface="ＭＳ ゴシック"/>
            <a:ea typeface="ＭＳ ゴシック"/>
          </a:endParaRPr>
        </a:p>
        <a:p>
          <a:r>
            <a:rPr kumimoji="1" lang="ja-JP" altLang="ja-JP" sz="1400">
              <a:solidFill>
                <a:schemeClr val="dk1"/>
              </a:solidFill>
              <a:effectLst/>
              <a:latin typeface="ＭＳ ゴシック"/>
              <a:ea typeface="ＭＳ ゴシック"/>
              <a:cs typeface="+mn-cs"/>
            </a:rPr>
            <a:t>　将来負担比率は、前年度に比べ５．</a:t>
          </a:r>
          <a:r>
            <a:rPr kumimoji="1" lang="ja-JP" altLang="en-US" sz="1400">
              <a:solidFill>
                <a:schemeClr val="dk1"/>
              </a:solidFill>
              <a:effectLst/>
              <a:latin typeface="ＭＳ ゴシック"/>
              <a:ea typeface="ＭＳ ゴシック"/>
              <a:cs typeface="+mn-cs"/>
            </a:rPr>
            <a:t>８</a:t>
          </a:r>
          <a:r>
            <a:rPr kumimoji="1" lang="ja-JP" altLang="ja-JP" sz="1400">
              <a:solidFill>
                <a:schemeClr val="dk1"/>
              </a:solidFill>
              <a:effectLst/>
              <a:latin typeface="ＭＳ ゴシック"/>
              <a:ea typeface="ＭＳ ゴシック"/>
              <a:cs typeface="+mn-cs"/>
            </a:rPr>
            <a:t>ポイント</a:t>
          </a:r>
          <a:r>
            <a:rPr kumimoji="1" lang="ja-JP" altLang="en-US" sz="1400">
              <a:solidFill>
                <a:schemeClr val="dk1"/>
              </a:solidFill>
              <a:effectLst/>
              <a:latin typeface="ＭＳ ゴシック"/>
              <a:ea typeface="ＭＳ ゴシック"/>
              <a:cs typeface="+mn-cs"/>
            </a:rPr>
            <a:t>改善</a:t>
          </a:r>
          <a:r>
            <a:rPr kumimoji="1" lang="ja-JP" altLang="ja-JP" sz="1400">
              <a:solidFill>
                <a:schemeClr val="dk1"/>
              </a:solidFill>
              <a:effectLst/>
              <a:latin typeface="ＭＳ ゴシック"/>
              <a:ea typeface="ＭＳ ゴシック"/>
              <a:cs typeface="+mn-cs"/>
            </a:rPr>
            <a:t>し、</a:t>
          </a:r>
          <a:r>
            <a:rPr kumimoji="1" lang="ja-JP" altLang="en-US" sz="1400">
              <a:solidFill>
                <a:schemeClr val="dk1"/>
              </a:solidFill>
              <a:effectLst/>
              <a:latin typeface="ＭＳ ゴシック"/>
              <a:ea typeface="ＭＳ ゴシック"/>
              <a:cs typeface="+mn-cs"/>
            </a:rPr>
            <a:t>５１</a:t>
          </a:r>
          <a:r>
            <a:rPr kumimoji="1" lang="ja-JP" altLang="ja-JP" sz="1400">
              <a:solidFill>
                <a:schemeClr val="dk1"/>
              </a:solidFill>
              <a:effectLst/>
              <a:latin typeface="ＭＳ ゴシック"/>
              <a:ea typeface="ＭＳ ゴシック"/>
              <a:cs typeface="+mn-cs"/>
            </a:rPr>
            <a:t>．９％となった。</a:t>
          </a:r>
          <a:endParaRPr lang="ja-JP" altLang="ja-JP" sz="1400">
            <a:effectLst/>
            <a:latin typeface="ＭＳ ゴシック"/>
            <a:ea typeface="ＭＳ ゴシック"/>
          </a:endParaRPr>
        </a:p>
        <a:p>
          <a:r>
            <a:rPr kumimoji="1" lang="ja-JP" altLang="ja-JP" sz="1400">
              <a:solidFill>
                <a:schemeClr val="dk1"/>
              </a:solidFill>
              <a:effectLst/>
              <a:latin typeface="ＭＳ ゴシック"/>
              <a:ea typeface="ＭＳ ゴシック"/>
              <a:cs typeface="+mn-cs"/>
            </a:rPr>
            <a:t>　今後も財政健全化を図るため、地方債の発行抑制及び職員定数管理の適正化に努める。</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13335</xdr:colOff>
      <xdr:row>52</xdr:row>
      <xdr:rowOff>81280</xdr:rowOff>
    </xdr:to>
    <xdr:graphicFrame macro="">
      <xdr:nvGraphicFramePr>
        <xdr:cNvPr id="2" name="Chart 1">
          <a:extLst>
            <a:ext uri="{FF2B5EF4-FFF2-40B4-BE49-F238E27FC236}">
              <a16:creationId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340995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宮崎県日南市</a:t>
          </a:r>
        </a:p>
      </xdr:txBody>
    </xdr:sp>
    <xdr:clientData/>
  </xdr:twoCellAnchor>
  <xdr:twoCellAnchor>
    <xdr:from>
      <xdr:col>0</xdr:col>
      <xdr:colOff>533400</xdr:colOff>
      <xdr:row>4</xdr:row>
      <xdr:rowOff>119380</xdr:rowOff>
    </xdr:from>
    <xdr:to>
      <xdr:col>2</xdr:col>
      <xdr:colOff>1009015</xdr:colOff>
      <xdr:row>6</xdr:row>
      <xdr:rowOff>185420</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340995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dr:col>8</xdr:col>
      <xdr:colOff>340995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ふるさと応援基金への８５５百万円の積増し等により、基金全体としては、８２４百万円の増となった。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計画的な基金の積増しにより、日南市中期財政計画での見込額を上回る基金残高となっているが、今後、老朽化が進む公共施設の改修や、大規模災害に備えた対応ができるよう、適正な基金を確保していく必要がある。</a:t>
          </a:r>
          <a:endParaRPr lang="ja-JP" altLang="ja-JP" sz="1300">
            <a:effectLst/>
            <a:latin typeface="ＭＳ ゴシック"/>
            <a:ea typeface="ＭＳ ゴシック"/>
          </a:endParaRPr>
        </a:p>
        <a:p>
          <a:r>
            <a:rPr kumimoji="1" lang="ja-JP" altLang="en-US" sz="1300" baseline="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また、統一的な見解をもとに基金運用を進め、事務事業の見直し等による歳出の合理化を図り、より一層の経費削減に努めることで財源を生み出し、着実に積増しを図る必要がある。</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xdr:row>
      <xdr:rowOff>73025</xdr:rowOff>
    </xdr:from>
    <xdr:to>
      <xdr:col>8</xdr:col>
      <xdr:colOff>1678940</xdr:colOff>
      <xdr:row>6</xdr:row>
      <xdr:rowOff>7620</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340995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dr:col>8</xdr:col>
      <xdr:colOff>340995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ふるさと応援基金は、当該年度に納付のあったふるさと納税額を積立て、翌年度に取崩し、子育て支援・高齢者支援・まちづくり支援等、寄附者が指定する使途に沿った事業に全額充当している。</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過疎地域振興基金は、寄附者の意向に沿った事業の財源として、取崩して充当する予定である。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油津文化遺産振興事業の財源として「油津文化遺産振興戸村基金」を６４百万円</a:t>
          </a:r>
          <a:r>
            <a:rPr kumimoji="1" lang="ja-JP" altLang="en-US" sz="1300">
              <a:solidFill>
                <a:schemeClr val="dk1"/>
              </a:solidFill>
              <a:effectLst/>
              <a:latin typeface="ＭＳ ゴシック"/>
              <a:ea typeface="ＭＳ ゴシック"/>
              <a:cs typeface="+mn-cs"/>
            </a:rPr>
            <a:t>、車輛管理費（カープ寄附金活用事業）の財源として「過疎地域振興基金」を５９百万円</a:t>
          </a:r>
          <a:r>
            <a:rPr kumimoji="1" lang="ja-JP" altLang="ja-JP" sz="1300">
              <a:solidFill>
                <a:schemeClr val="dk1"/>
              </a:solidFill>
              <a:effectLst/>
              <a:latin typeface="ＭＳ ゴシック"/>
              <a:ea typeface="ＭＳ ゴシック"/>
              <a:cs typeface="+mn-cs"/>
            </a:rPr>
            <a:t>取崩したものの、</a:t>
          </a:r>
          <a:r>
            <a:rPr kumimoji="1" lang="ja-JP" altLang="en-US" sz="1300">
              <a:solidFill>
                <a:schemeClr val="dk1"/>
              </a:solidFill>
              <a:effectLst/>
              <a:latin typeface="ＭＳ ゴシック"/>
              <a:ea typeface="ＭＳ ゴシック"/>
              <a:cs typeface="+mn-cs"/>
            </a:rPr>
            <a:t>「</a:t>
          </a:r>
          <a:r>
            <a:rPr kumimoji="1" lang="ja-JP" altLang="ja-JP" sz="1300">
              <a:solidFill>
                <a:schemeClr val="dk1"/>
              </a:solidFill>
              <a:effectLst/>
              <a:latin typeface="ＭＳ ゴシック"/>
              <a:ea typeface="ＭＳ ゴシック"/>
              <a:cs typeface="+mn-cs"/>
            </a:rPr>
            <a:t>ふるさと応援基金</a:t>
          </a:r>
          <a:r>
            <a:rPr kumimoji="1" lang="ja-JP" altLang="en-US" sz="1300">
              <a:solidFill>
                <a:schemeClr val="dk1"/>
              </a:solidFill>
              <a:effectLst/>
              <a:latin typeface="ＭＳ ゴシック"/>
              <a:ea typeface="ＭＳ ゴシック"/>
              <a:cs typeface="+mn-cs"/>
            </a:rPr>
            <a:t>」</a:t>
          </a:r>
          <a:r>
            <a:rPr kumimoji="1" lang="ja-JP" altLang="ja-JP" sz="1300">
              <a:solidFill>
                <a:schemeClr val="dk1"/>
              </a:solidFill>
              <a:effectLst/>
              <a:latin typeface="ＭＳ ゴシック"/>
              <a:ea typeface="ＭＳ ゴシック"/>
              <a:cs typeface="+mn-cs"/>
            </a:rPr>
            <a:t>への</a:t>
          </a:r>
          <a:r>
            <a:rPr kumimoji="1" lang="ja-JP" altLang="en-US" sz="1300">
              <a:solidFill>
                <a:schemeClr val="dk1"/>
              </a:solidFill>
              <a:effectLst/>
              <a:latin typeface="ＭＳ ゴシック"/>
              <a:ea typeface="ＭＳ ゴシック"/>
              <a:cs typeface="+mn-cs"/>
            </a:rPr>
            <a:t>８５５</a:t>
          </a:r>
          <a:r>
            <a:rPr kumimoji="1" lang="ja-JP" altLang="ja-JP" sz="1300">
              <a:solidFill>
                <a:schemeClr val="dk1"/>
              </a:solidFill>
              <a:effectLst/>
              <a:latin typeface="ＭＳ ゴシック"/>
              <a:ea typeface="ＭＳ ゴシック"/>
              <a:cs typeface="+mn-cs"/>
            </a:rPr>
            <a:t>百万円の積立てたことなどにより、全体で８２４百万円の増となった。</a:t>
          </a:r>
          <a:endParaRPr lang="ja-JP" altLang="ja-JP" sz="1300">
            <a:effectLst/>
            <a:latin typeface="ＭＳ ゴシック"/>
            <a:ea typeface="ＭＳ 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油津文化遺産振興戸村基金については、令和５年度から油津文化遺産振興事業に充当</a:t>
          </a:r>
          <a:r>
            <a:rPr kumimoji="1" lang="ja-JP" altLang="en-US" sz="1300">
              <a:solidFill>
                <a:schemeClr val="dk1"/>
              </a:solidFill>
              <a:effectLst/>
              <a:latin typeface="ＭＳ ゴシック"/>
              <a:ea typeface="ＭＳ ゴシック"/>
              <a:cs typeface="+mn-cs"/>
            </a:rPr>
            <a:t>している</a:t>
          </a:r>
          <a:r>
            <a:rPr kumimoji="1" lang="ja-JP" altLang="ja-JP" sz="1300">
              <a:solidFill>
                <a:schemeClr val="dk1"/>
              </a:solidFill>
              <a:effectLst/>
              <a:latin typeface="ＭＳ ゴシック"/>
              <a:ea typeface="ＭＳ ゴシック"/>
              <a:cs typeface="+mn-cs"/>
            </a:rPr>
            <a:t>が、国県補助金を活用して、少しでも取崩し額を減らすよう努めていきたい。</a:t>
          </a:r>
          <a:endParaRPr lang="ja-JP" altLang="ja-JP" sz="1300">
            <a:effectLst/>
            <a:latin typeface="ＭＳ ゴシック"/>
            <a:ea typeface="ＭＳ ゴシック"/>
          </a:endParaRPr>
        </a:p>
        <a:p>
          <a:r>
            <a:rPr kumimoji="1" lang="ja-JP" altLang="ja-JP" sz="1300">
              <a:solidFill>
                <a:schemeClr val="dk1"/>
              </a:solidFill>
              <a:effectLst/>
              <a:latin typeface="ＭＳ ゴシック"/>
              <a:ea typeface="ＭＳ ゴシック"/>
              <a:cs typeface="+mn-cs"/>
            </a:rPr>
            <a:t>　ふるさと応援基金は、基金運用としては一時的な積み立てとなるが、ふるさと納税の更なる確保を図ることで寄附者が希望する様々な事業の充実を図っていきたい。</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54</xdr:row>
      <xdr:rowOff>256540</xdr:rowOff>
    </xdr:from>
    <xdr:to>
      <xdr:col>9</xdr:col>
      <xdr:colOff>953135</xdr:colOff>
      <xdr:row>54</xdr:row>
      <xdr:rowOff>585470</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340995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dr:col>8</xdr:col>
      <xdr:colOff>340995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　地方財政法第７条に基づく積立てのほか運用収入分の積立てを２６３百万円行ったが、法定積立分と同額の２５８百万円の取崩しを行ったため、</a:t>
          </a:r>
          <a:r>
            <a:rPr kumimoji="1" lang="ja-JP" altLang="en-US" sz="1300">
              <a:solidFill>
                <a:schemeClr val="dk1"/>
              </a:solidFill>
              <a:effectLst/>
              <a:latin typeface="ＭＳ ゴシック"/>
              <a:ea typeface="ＭＳ ゴシック"/>
              <a:cs typeface="+mn-cs"/>
            </a:rPr>
            <a:t>前年度比で５百万円の増となった。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a:solidFill>
                <a:schemeClr val="dk1"/>
              </a:solidFill>
              <a:effectLst/>
              <a:latin typeface="ＭＳ ゴシック"/>
              <a:ea typeface="ＭＳ ゴシック"/>
              <a:cs typeface="+mn-cs"/>
            </a:rPr>
            <a:t>　</a:t>
          </a:r>
          <a:r>
            <a:rPr kumimoji="1" lang="ja-JP" altLang="ja-JP" sz="1300">
              <a:solidFill>
                <a:schemeClr val="dk1"/>
              </a:solidFill>
              <a:effectLst/>
              <a:latin typeface="ＭＳ ゴシック"/>
              <a:ea typeface="ＭＳ ゴシック"/>
              <a:cs typeface="+mn-cs"/>
            </a:rPr>
            <a:t>行政ニーズへの対応に必要な調整財源であることを重視し、実質収支額や実質収支比率の状況、さらには増加が見込まれる扶助費や公共施設の維持管理経費などの後年の財政見直しを勘案しながら、他の基金とのバランスを考慮した適切な積立目標を設定し、必要な額を積み立てたい。</a:t>
          </a:r>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25</xdr:row>
      <xdr:rowOff>133985</xdr:rowOff>
    </xdr:from>
    <xdr:to>
      <xdr:col>9</xdr:col>
      <xdr:colOff>490220</xdr:colOff>
      <xdr:row>27</xdr:row>
      <xdr:rowOff>56515</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340995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dr:col>8</xdr:col>
      <xdr:colOff>340995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ja-JP" sz="1300">
              <a:solidFill>
                <a:schemeClr val="dk1"/>
              </a:solidFill>
              <a:effectLst/>
              <a:latin typeface="ＭＳ ゴシック"/>
              <a:ea typeface="ＭＳ ゴシック"/>
              <a:cs typeface="+mn-cs"/>
            </a:rPr>
            <a:t>令和６年度普通交付税措置の臨時財政対策債償還基金費分等８４百万円を積立てたことにより、前年度比で８２百万円の増となった。</a:t>
          </a:r>
          <a:r>
            <a:rPr kumimoji="1" lang="ja-JP" altLang="en-US" sz="1300">
              <a:solidFill>
                <a:schemeClr val="dk1"/>
              </a:solidFill>
              <a:effectLst/>
              <a:latin typeface="ＭＳ ゴシック"/>
              <a:ea typeface="ＭＳ ゴシック"/>
              <a:cs typeface="+mn-cs"/>
            </a:rPr>
            <a:t>　</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300">
              <a:solidFill>
                <a:schemeClr val="dk1"/>
              </a:solidFill>
              <a:effectLst/>
              <a:latin typeface="ＭＳ ゴシック"/>
              <a:ea typeface="ＭＳ ゴシック"/>
              <a:cs typeface="+mn-cs"/>
            </a:rPr>
            <a:t>任意積立</a:t>
          </a:r>
          <a:r>
            <a:rPr kumimoji="1" lang="ja-JP" altLang="en-US" sz="1300">
              <a:solidFill>
                <a:schemeClr val="dk1"/>
              </a:solidFill>
              <a:effectLst/>
              <a:latin typeface="ＭＳ ゴシック"/>
              <a:ea typeface="ＭＳ ゴシック"/>
              <a:cs typeface="+mn-cs"/>
            </a:rPr>
            <a:t>て</a:t>
          </a:r>
          <a:r>
            <a:rPr kumimoji="1" lang="ja-JP" altLang="ja-JP" sz="1300">
              <a:solidFill>
                <a:schemeClr val="dk1"/>
              </a:solidFill>
              <a:effectLst/>
              <a:latin typeface="ＭＳ ゴシック"/>
              <a:ea typeface="ＭＳ ゴシック"/>
              <a:cs typeface="+mn-cs"/>
            </a:rPr>
            <a:t>については、経費削減により財源を生み出さないと困難であるのが現状であり、借入状況により判断していく。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422275</xdr:colOff>
      <xdr:row>42</xdr:row>
      <xdr:rowOff>168275</xdr:rowOff>
    </xdr:from>
    <xdr:to>
      <xdr:col>8</xdr:col>
      <xdr:colOff>1678940</xdr:colOff>
      <xdr:row>44</xdr:row>
      <xdr:rowOff>91440</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57150</xdr:colOff>
      <xdr:row>60</xdr:row>
      <xdr:rowOff>119380</xdr:rowOff>
    </xdr:to>
    <xdr:graphicFrame macro="">
      <xdr:nvGraphicFramePr>
        <xdr:cNvPr id="2" name="グラフ1">
          <a:extLst>
            <a:ext uri="{FF2B5EF4-FFF2-40B4-BE49-F238E27FC236}">
              <a16:creationId xmlns:a16="http://schemas.microsoft.com/office/drawing/2014/main" id="{8F3F3D5D-EFF3-4881-B04C-C3888CD616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125730</xdr:colOff>
      <xdr:row>82</xdr:row>
      <xdr:rowOff>138430</xdr:rowOff>
    </xdr:to>
    <xdr:graphicFrame macro="">
      <xdr:nvGraphicFramePr>
        <xdr:cNvPr id="3" name="グラフ2">
          <a:extLst>
            <a:ext uri="{FF2B5EF4-FFF2-40B4-BE49-F238E27FC236}">
              <a16:creationId xmlns:a16="http://schemas.microsoft.com/office/drawing/2014/main" id="{B052DEEC-F990-4640-AF01-CE33B5FCFD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187325</xdr:colOff>
      <xdr:row>1</xdr:row>
      <xdr:rowOff>156210</xdr:rowOff>
    </xdr:to>
    <xdr:sp macro="" textlink="">
      <xdr:nvSpPr>
        <xdr:cNvPr id="4" name="正方形/長方形 3">
          <a:extLst>
            <a:ext uri="{FF2B5EF4-FFF2-40B4-BE49-F238E27FC236}">
              <a16:creationId xmlns:a16="http://schemas.microsoft.com/office/drawing/2014/main" id="{97122515-E0EE-46ED-AD4C-6AC34EF8E336}"/>
            </a:ext>
          </a:extLst>
        </xdr:cNvPr>
        <xdr:cNvSpPr/>
      </xdr:nvSpPr>
      <xdr:spPr>
        <a:xfrm>
          <a:off x="355600" y="64135"/>
          <a:ext cx="11401425"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E07210B6-9DE6-4BD1-9824-224DE03A0D36}"/>
            </a:ext>
          </a:extLst>
        </xdr:cNvPr>
        <xdr:cNvSpPr/>
      </xdr:nvSpPr>
      <xdr:spPr>
        <a:xfrm>
          <a:off x="15351125" y="163830"/>
          <a:ext cx="3549650" cy="1638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768534D2-CABE-4C10-B847-FC9A76A33543}"/>
            </a:ext>
          </a:extLst>
        </xdr:cNvPr>
        <xdr:cNvSpPr/>
      </xdr:nvSpPr>
      <xdr:spPr>
        <a:xfrm>
          <a:off x="15357475" y="164465"/>
          <a:ext cx="352425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B3518862-1E67-48B6-9316-4078D638D5B5}"/>
            </a:ext>
          </a:extLst>
        </xdr:cNvPr>
        <xdr:cNvSpPr/>
      </xdr:nvSpPr>
      <xdr:spPr>
        <a:xfrm>
          <a:off x="15382875" y="164465"/>
          <a:ext cx="3467100" cy="14414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宮崎県日南市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E89EB78D-56E4-44D0-9F79-DFE1D785DEDE}"/>
            </a:ext>
          </a:extLst>
        </xdr:cNvPr>
        <xdr:cNvSpPr/>
      </xdr:nvSpPr>
      <xdr:spPr>
        <a:xfrm>
          <a:off x="12823825" y="163830"/>
          <a:ext cx="2393950" cy="16383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BAA05924-C44A-4232-BB8C-9D442038ADD1}"/>
            </a:ext>
          </a:extLst>
        </xdr:cNvPr>
        <xdr:cNvSpPr/>
      </xdr:nvSpPr>
      <xdr:spPr>
        <a:xfrm>
          <a:off x="12849225" y="164465"/>
          <a:ext cx="234950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F19932C7-4CBA-45C8-AC88-39E8B5F572A9}"/>
            </a:ext>
          </a:extLst>
        </xdr:cNvPr>
        <xdr:cNvSpPr/>
      </xdr:nvSpPr>
      <xdr:spPr>
        <a:xfrm>
          <a:off x="12874625" y="164465"/>
          <a:ext cx="2311400" cy="15684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482600</xdr:colOff>
      <xdr:row>2</xdr:row>
      <xdr:rowOff>22860</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239FF58-0012-4075-9755-A562FBC712CF}"/>
            </a:ext>
          </a:extLst>
        </xdr:cNvPr>
        <xdr:cNvSpPr/>
      </xdr:nvSpPr>
      <xdr:spPr>
        <a:xfrm>
          <a:off x="444500" y="353060"/>
          <a:ext cx="9083675" cy="156781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EB2FC54-5A5D-43C2-B60D-9562A36A8CBC}"/>
            </a:ext>
          </a:extLst>
        </xdr:cNvPr>
        <xdr:cNvSpPr/>
      </xdr:nvSpPr>
      <xdr:spPr>
        <a:xfrm>
          <a:off x="568325" y="384810"/>
          <a:ext cx="1244600" cy="150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F5BF311-9596-4C9D-A06D-26AD8203FE4C}"/>
            </a:ext>
          </a:extLst>
        </xdr:cNvPr>
        <xdr:cNvSpPr/>
      </xdr:nvSpPr>
      <xdr:spPr>
        <a:xfrm>
          <a:off x="1768475" y="384810"/>
          <a:ext cx="1200150" cy="150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48,198
47,585
535.49
37,352,776
36,466,805
439,893
15,851,357
28,570,242</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BF55D55-9F00-47A4-9417-AEF7083A41A0}"/>
            </a:ext>
          </a:extLst>
        </xdr:cNvPr>
        <xdr:cNvSpPr/>
      </xdr:nvSpPr>
      <xdr:spPr>
        <a:xfrm>
          <a:off x="2968625" y="384810"/>
          <a:ext cx="1371600" cy="15043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10DD80A5-A648-469E-A48F-FFC611037D61}"/>
            </a:ext>
          </a:extLst>
        </xdr:cNvPr>
        <xdr:cNvSpPr/>
      </xdr:nvSpPr>
      <xdr:spPr>
        <a:xfrm>
          <a:off x="4340225" y="403860"/>
          <a:ext cx="1822450" cy="755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E3452B8-2A54-4014-BFA7-B5E3A87C7AAD}"/>
            </a:ext>
          </a:extLst>
        </xdr:cNvPr>
        <xdr:cNvSpPr/>
      </xdr:nvSpPr>
      <xdr:spPr>
        <a:xfrm>
          <a:off x="6162675" y="403860"/>
          <a:ext cx="1136650" cy="755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9.4
51.9</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587BF2E-5625-4C13-85C8-0956F0C7CBDE}"/>
            </a:ext>
          </a:extLst>
        </xdr:cNvPr>
        <xdr:cNvSpPr/>
      </xdr:nvSpPr>
      <xdr:spPr>
        <a:xfrm>
          <a:off x="7362825" y="416560"/>
          <a:ext cx="577850" cy="755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2B6C0AC4-7C37-4A15-8BA6-A92448CAB95D}"/>
            </a:ext>
          </a:extLst>
        </xdr:cNvPr>
        <xdr:cNvSpPr/>
      </xdr:nvSpPr>
      <xdr:spPr>
        <a:xfrm>
          <a:off x="4340225" y="1000125"/>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1A20AB6-BF1F-486B-AD7F-7431E45E815D}"/>
            </a:ext>
          </a:extLst>
        </xdr:cNvPr>
        <xdr:cNvSpPr/>
      </xdr:nvSpPr>
      <xdr:spPr>
        <a:xfrm>
          <a:off x="6226175" y="1000125"/>
          <a:ext cx="33020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56</xdr:col>
      <xdr:colOff>111125</xdr:colOff>
      <xdr:row>2</xdr:row>
      <xdr:rowOff>22860</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FAB8D666-6524-4FC8-BCE3-D75639A318C3}"/>
            </a:ext>
          </a:extLst>
        </xdr:cNvPr>
        <xdr:cNvSpPr/>
      </xdr:nvSpPr>
      <xdr:spPr>
        <a:xfrm>
          <a:off x="9985375" y="353060"/>
          <a:ext cx="1371600" cy="10788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86360</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6D101BF-CAFF-4D60-B07E-E83B4083EF73}"/>
            </a:ext>
          </a:extLst>
        </xdr:cNvPr>
        <xdr:cNvSpPr/>
      </xdr:nvSpPr>
      <xdr:spPr>
        <a:xfrm>
          <a:off x="10213975" y="416560"/>
          <a:ext cx="1200150" cy="946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180975</xdr:colOff>
      <xdr:row>3</xdr:row>
      <xdr:rowOff>29210</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51D8B56-F44D-4670-A1AF-A7245065A5A3}"/>
            </a:ext>
          </a:extLst>
        </xdr:cNvPr>
        <xdr:cNvSpPr/>
      </xdr:nvSpPr>
      <xdr:spPr>
        <a:xfrm>
          <a:off x="10213975" y="524510"/>
          <a:ext cx="1200150" cy="501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180975</xdr:colOff>
      <xdr:row>5</xdr:row>
      <xdr:rowOff>29210</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2F26489-47BB-483B-A776-82D861D1C0BD}"/>
            </a:ext>
          </a:extLst>
        </xdr:cNvPr>
        <xdr:cNvSpPr/>
      </xdr:nvSpPr>
      <xdr:spPr>
        <a:xfrm>
          <a:off x="10213975" y="854710"/>
          <a:ext cx="1320800" cy="628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B8C9D7DE-C33C-4C91-8D73-51BD66F30DC0}"/>
            </a:ext>
          </a:extLst>
        </xdr:cNvPr>
        <xdr:cNvCxnSpPr/>
      </xdr:nvCxnSpPr>
      <xdr:spPr>
        <a:xfrm flipH="1">
          <a:off x="10048875" y="49276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12356486-956D-4C46-AD1F-85767A58340A}"/>
            </a:ext>
          </a:extLst>
        </xdr:cNvPr>
        <xdr:cNvSpPr/>
      </xdr:nvSpPr>
      <xdr:spPr>
        <a:xfrm>
          <a:off x="10102850" y="467360"/>
          <a:ext cx="101600" cy="254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A5F005F-8B0A-40B5-8B93-1420B37E9171}"/>
            </a:ext>
          </a:extLst>
        </xdr:cNvPr>
        <xdr:cNvSpPr/>
      </xdr:nvSpPr>
      <xdr:spPr>
        <a:xfrm>
          <a:off x="10102850" y="6127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29210</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951226C-11B0-4273-BD81-9CE7F7686273}"/>
            </a:ext>
          </a:extLst>
        </xdr:cNvPr>
        <xdr:cNvCxnSpPr/>
      </xdr:nvCxnSpPr>
      <xdr:spPr>
        <a:xfrm>
          <a:off x="10147300" y="854710"/>
          <a:ext cx="0" cy="1327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29210</xdr:rowOff>
    </xdr:from>
    <xdr:to>
      <xdr:col>58</xdr:col>
      <xdr:colOff>3175</xdr:colOff>
      <xdr:row>5</xdr:row>
      <xdr:rowOff>29210</xdr:rowOff>
    </xdr:to>
    <xdr:cxnSp macro="">
      <xdr:nvCxnSpPr>
        <xdr:cNvPr id="28" name="直線コネクタ 27">
          <a:extLst>
            <a:ext uri="{FF2B5EF4-FFF2-40B4-BE49-F238E27FC236}">
              <a16:creationId xmlns:a16="http://schemas.microsoft.com/office/drawing/2014/main" id="{D1DDCD3F-68CB-485C-819E-6F166B3F32E2}"/>
            </a:ext>
          </a:extLst>
        </xdr:cNvPr>
        <xdr:cNvCxnSpPr/>
      </xdr:nvCxnSpPr>
      <xdr:spPr>
        <a:xfrm>
          <a:off x="10067925" y="85471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29D82A52-3E8B-4625-A2F1-8E6EE4CDD041}"/>
            </a:ext>
          </a:extLst>
        </xdr:cNvPr>
        <xdr:cNvCxnSpPr/>
      </xdr:nvCxnSpPr>
      <xdr:spPr>
        <a:xfrm flipV="1">
          <a:off x="10147300" y="108585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7F7EA9E-3C4E-4537-B111-F990BE233566}"/>
            </a:ext>
          </a:extLst>
        </xdr:cNvPr>
        <xdr:cNvCxnSpPr/>
      </xdr:nvCxnSpPr>
      <xdr:spPr>
        <a:xfrm>
          <a:off x="10067925" y="122237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350" cy="259080"/>
    <xdr:sp macro="" textlink="">
      <xdr:nvSpPr>
        <xdr:cNvPr id="31" name="テキスト ボックス 30">
          <a:extLst>
            <a:ext uri="{FF2B5EF4-FFF2-40B4-BE49-F238E27FC236}">
              <a16:creationId xmlns:a16="http://schemas.microsoft.com/office/drawing/2014/main" id="{6595FD39-48F4-415A-9DF0-4A83CF21C988}"/>
            </a:ext>
          </a:extLst>
        </xdr:cNvPr>
        <xdr:cNvSpPr txBox="1"/>
      </xdr:nvSpPr>
      <xdr:spPr>
        <a:xfrm>
          <a:off x="419100" y="2016125"/>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470" cy="259080"/>
    <xdr:sp macro="" textlink="">
      <xdr:nvSpPr>
        <xdr:cNvPr id="32" name="テキスト ボックス 31">
          <a:extLst>
            <a:ext uri="{FF2B5EF4-FFF2-40B4-BE49-F238E27FC236}">
              <a16:creationId xmlns:a16="http://schemas.microsoft.com/office/drawing/2014/main" id="{FF2F2275-82B9-4CB4-BEE0-1EB90EA56ACF}"/>
            </a:ext>
          </a:extLst>
        </xdr:cNvPr>
        <xdr:cNvSpPr txBox="1"/>
      </xdr:nvSpPr>
      <xdr:spPr>
        <a:xfrm>
          <a:off x="419100" y="2251075"/>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31505" cy="259080"/>
    <xdr:sp macro="" textlink="">
      <xdr:nvSpPr>
        <xdr:cNvPr id="33" name="テキスト ボックス 32">
          <a:extLst>
            <a:ext uri="{FF2B5EF4-FFF2-40B4-BE49-F238E27FC236}">
              <a16:creationId xmlns:a16="http://schemas.microsoft.com/office/drawing/2014/main" id="{CC70B9DF-DC7C-4BA6-A3F7-40365D3EE190}"/>
            </a:ext>
          </a:extLst>
        </xdr:cNvPr>
        <xdr:cNvSpPr txBox="1"/>
      </xdr:nvSpPr>
      <xdr:spPr>
        <a:xfrm>
          <a:off x="419100" y="2479675"/>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570" cy="259080"/>
    <xdr:sp macro="" textlink="">
      <xdr:nvSpPr>
        <xdr:cNvPr id="34" name="テキスト ボックス 33">
          <a:extLst>
            <a:ext uri="{FF2B5EF4-FFF2-40B4-BE49-F238E27FC236}">
              <a16:creationId xmlns:a16="http://schemas.microsoft.com/office/drawing/2014/main" id="{B2BAC03B-AABF-4188-ADA1-0AA8D9FDAD9D}"/>
            </a:ext>
          </a:extLst>
        </xdr:cNvPr>
        <xdr:cNvSpPr txBox="1"/>
      </xdr:nvSpPr>
      <xdr:spPr>
        <a:xfrm>
          <a:off x="419100" y="2714625"/>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143510</xdr:rowOff>
    </xdr:from>
    <xdr:ext cx="184785" cy="255905"/>
    <xdr:sp macro="" textlink="">
      <xdr:nvSpPr>
        <xdr:cNvPr id="35" name="テキスト ボックス 34">
          <a:extLst>
            <a:ext uri="{FF2B5EF4-FFF2-40B4-BE49-F238E27FC236}">
              <a16:creationId xmlns:a16="http://schemas.microsoft.com/office/drawing/2014/main" id="{E8C713C3-3CE0-4560-8A11-3B47327D20D9}"/>
            </a:ext>
          </a:extLst>
        </xdr:cNvPr>
        <xdr:cNvSpPr txBox="1"/>
      </xdr:nvSpPr>
      <xdr:spPr>
        <a:xfrm>
          <a:off x="419100" y="2950210"/>
          <a:ext cx="1847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29210</xdr:rowOff>
    </xdr:to>
    <xdr:sp macro="" textlink="">
      <xdr:nvSpPr>
        <xdr:cNvPr id="36" name="正方形/長方形 35">
          <a:extLst>
            <a:ext uri="{FF2B5EF4-FFF2-40B4-BE49-F238E27FC236}">
              <a16:creationId xmlns:a16="http://schemas.microsoft.com/office/drawing/2014/main" id="{00E53012-8D8E-4F6F-BFA7-B5A9CA7891B4}"/>
            </a:ext>
          </a:extLst>
        </xdr:cNvPr>
        <xdr:cNvSpPr/>
      </xdr:nvSpPr>
      <xdr:spPr>
        <a:xfrm>
          <a:off x="1152525" y="3451225"/>
          <a:ext cx="3822700" cy="2101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81280</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A68EFD8F-2EF1-4227-AE88-8290B4F28EAD}"/>
            </a:ext>
          </a:extLst>
        </xdr:cNvPr>
        <xdr:cNvSpPr/>
      </xdr:nvSpPr>
      <xdr:spPr>
        <a:xfrm>
          <a:off x="1811655" y="3713480"/>
          <a:ext cx="155194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64770</xdr:rowOff>
    </xdr:from>
    <xdr:to>
      <xdr:col>23</xdr:col>
      <xdr:colOff>5080</xdr:colOff>
      <xdr:row>24</xdr:row>
      <xdr:rowOff>30480</xdr:rowOff>
    </xdr:to>
    <xdr:sp macro="" textlink="">
      <xdr:nvSpPr>
        <xdr:cNvPr id="38" name="正方形/長方形 37">
          <a:extLst>
            <a:ext uri="{FF2B5EF4-FFF2-40B4-BE49-F238E27FC236}">
              <a16:creationId xmlns:a16="http://schemas.microsoft.com/office/drawing/2014/main" id="{0111D819-5A90-48FE-8631-56EC2F13D191}"/>
            </a:ext>
          </a:extLst>
        </xdr:cNvPr>
        <xdr:cNvSpPr/>
      </xdr:nvSpPr>
      <xdr:spPr>
        <a:xfrm>
          <a:off x="3462020" y="3696970"/>
          <a:ext cx="75946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[ 64.3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CDF8C74-5719-4F80-B1A6-9C2DD22154C3}"/>
            </a:ext>
          </a:extLst>
        </xdr:cNvPr>
        <xdr:cNvSpPr/>
      </xdr:nvSpPr>
      <xdr:spPr>
        <a:xfrm>
          <a:off x="49244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29210</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50689ED-3F9B-4DE3-A7CA-FAE6D796FCB9}"/>
            </a:ext>
          </a:extLst>
        </xdr:cNvPr>
        <xdr:cNvSpPr/>
      </xdr:nvSpPr>
      <xdr:spPr>
        <a:xfrm>
          <a:off x="49244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25/46</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14D81FC-B1A3-4DEF-B946-256053A5F65F}"/>
            </a:ext>
          </a:extLst>
        </xdr:cNvPr>
        <xdr:cNvSpPr/>
      </xdr:nvSpPr>
      <xdr:spPr>
        <a:xfrm>
          <a:off x="62960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29210</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8AFFC5A-7957-488A-A836-255730466451}"/>
            </a:ext>
          </a:extLst>
        </xdr:cNvPr>
        <xdr:cNvSpPr/>
      </xdr:nvSpPr>
      <xdr:spPr>
        <a:xfrm>
          <a:off x="62960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196E61D-5752-4817-9B84-E69AD56B107C}"/>
            </a:ext>
          </a:extLst>
        </xdr:cNvPr>
        <xdr:cNvSpPr/>
      </xdr:nvSpPr>
      <xdr:spPr>
        <a:xfrm>
          <a:off x="77946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43</xdr:col>
      <xdr:colOff>149225</xdr:colOff>
      <xdr:row>22</xdr:row>
      <xdr:rowOff>29210</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74436E49-D796-4AB7-9524-DF6E2DAADBDE}"/>
            </a:ext>
          </a:extLst>
        </xdr:cNvPr>
        <xdr:cNvSpPr/>
      </xdr:nvSpPr>
      <xdr:spPr>
        <a:xfrm>
          <a:off x="77946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F9534A3-7303-49A8-A0B6-C7EA49DF8444}"/>
            </a:ext>
          </a:extLst>
        </xdr:cNvPr>
        <xdr:cNvSpPr/>
      </xdr:nvSpPr>
      <xdr:spPr>
        <a:xfrm>
          <a:off x="1152525" y="4029075"/>
          <a:ext cx="3822700" cy="2076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963F17A-88E3-427B-A1C8-A3B340BA2D03}"/>
            </a:ext>
          </a:extLst>
        </xdr:cNvPr>
        <xdr:cNvSpPr/>
      </xdr:nvSpPr>
      <xdr:spPr>
        <a:xfrm>
          <a:off x="522287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B23922F-8FBC-439B-82E3-CBBF4BC4A0A0}"/>
            </a:ext>
          </a:extLst>
        </xdr:cNvPr>
        <xdr:cNvSpPr/>
      </xdr:nvSpPr>
      <xdr:spPr>
        <a:xfrm>
          <a:off x="5222875" y="4092575"/>
          <a:ext cx="41148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14DEA9F-9D3A-49AA-BF9E-8A69A4300B54}"/>
            </a:ext>
          </a:extLst>
        </xdr:cNvPr>
        <xdr:cNvSpPr txBox="1"/>
      </xdr:nvSpPr>
      <xdr:spPr>
        <a:xfrm>
          <a:off x="5280025" y="4308475"/>
          <a:ext cx="410210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baseline="0">
              <a:solidFill>
                <a:schemeClr val="dk1"/>
              </a:solidFill>
              <a:effectLst/>
              <a:latin typeface="ＭＳ Ｐゴシック"/>
              <a:ea typeface="ＭＳ Ｐゴシック"/>
              <a:cs typeface="+mn-cs"/>
            </a:rPr>
            <a:t>平成28年度に策定（令和３年度改訂）した公共施設等総合管理計画において、公共施設等の延べ床面積を令和８年度までに10％以上削減するという目標を掲げ、令和元年度に個別施設計画を策定した。有形固定資産減価償却率については、類似団体平均を下回っているものの、令和５年度に比べ0.9ポイント上昇しているため、引き続き計画に沿った施設の集約化等を進めていく必要がある。</a:t>
          </a:r>
          <a:endParaRPr kumimoji="1" lang="ja-JP" altLang="en-US" sz="1100">
            <a:latin typeface="ＭＳ Ｐゴシック"/>
            <a:ea typeface="ＭＳ Ｐゴシック"/>
          </a:endParaRPr>
        </a:p>
      </xdr:txBody>
    </xdr:sp>
    <xdr:clientData/>
  </xdr:twoCellAnchor>
  <xdr:oneCellAnchor>
    <xdr:from>
      <xdr:col>4</xdr:col>
      <xdr:colOff>174625</xdr:colOff>
      <xdr:row>23</xdr:row>
      <xdr:rowOff>47625</xdr:rowOff>
    </xdr:from>
    <xdr:ext cx="349885" cy="225425"/>
    <xdr:sp macro="" textlink="">
      <xdr:nvSpPr>
        <xdr:cNvPr id="49" name="テキスト ボックス 48">
          <a:extLst>
            <a:ext uri="{FF2B5EF4-FFF2-40B4-BE49-F238E27FC236}">
              <a16:creationId xmlns:a16="http://schemas.microsoft.com/office/drawing/2014/main" id="{2F4C95EC-1D9F-43A9-B25C-79C0485C82BB}"/>
            </a:ext>
          </a:extLst>
        </xdr:cNvPr>
        <xdr:cNvSpPr txBox="1"/>
      </xdr:nvSpPr>
      <xdr:spPr>
        <a:xfrm>
          <a:off x="1127125" y="384492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F9F7BF9-42B0-4FE8-992E-5555E4E95E69}"/>
            </a:ext>
          </a:extLst>
        </xdr:cNvPr>
        <xdr:cNvCxnSpPr/>
      </xdr:nvCxnSpPr>
      <xdr:spPr>
        <a:xfrm>
          <a:off x="1152525" y="610552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74930</xdr:rowOff>
    </xdr:from>
    <xdr:ext cx="356235" cy="222250"/>
    <xdr:sp macro="" textlink="">
      <xdr:nvSpPr>
        <xdr:cNvPr id="51" name="テキスト ボックス 50">
          <a:extLst>
            <a:ext uri="{FF2B5EF4-FFF2-40B4-BE49-F238E27FC236}">
              <a16:creationId xmlns:a16="http://schemas.microsoft.com/office/drawing/2014/main" id="{E44B3CAE-E494-4799-902C-D32F02C33B88}"/>
            </a:ext>
          </a:extLst>
        </xdr:cNvPr>
        <xdr:cNvSpPr txBox="1"/>
      </xdr:nvSpPr>
      <xdr:spPr>
        <a:xfrm>
          <a:off x="786765" y="601853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151130</xdr:rowOff>
    </xdr:from>
    <xdr:to>
      <xdr:col>27</xdr:col>
      <xdr:colOff>73025</xdr:colOff>
      <xdr:row>34</xdr:row>
      <xdr:rowOff>151130</xdr:rowOff>
    </xdr:to>
    <xdr:cxnSp macro="">
      <xdr:nvCxnSpPr>
        <xdr:cNvPr id="52" name="直線コネクタ 51">
          <a:extLst>
            <a:ext uri="{FF2B5EF4-FFF2-40B4-BE49-F238E27FC236}">
              <a16:creationId xmlns:a16="http://schemas.microsoft.com/office/drawing/2014/main" id="{F81C00D3-F496-4B2F-A979-80F5D88ABA84}"/>
            </a:ext>
          </a:extLst>
        </xdr:cNvPr>
        <xdr:cNvCxnSpPr/>
      </xdr:nvCxnSpPr>
      <xdr:spPr>
        <a:xfrm>
          <a:off x="1152525" y="57645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34</xdr:row>
      <xdr:rowOff>57785</xdr:rowOff>
    </xdr:from>
    <xdr:ext cx="356235" cy="225425"/>
    <xdr:sp macro="" textlink="">
      <xdr:nvSpPr>
        <xdr:cNvPr id="53" name="テキスト ボックス 52">
          <a:extLst>
            <a:ext uri="{FF2B5EF4-FFF2-40B4-BE49-F238E27FC236}">
              <a16:creationId xmlns:a16="http://schemas.microsoft.com/office/drawing/2014/main" id="{348B694E-355C-4A34-A406-8745459C49D1}"/>
            </a:ext>
          </a:extLst>
        </xdr:cNvPr>
        <xdr:cNvSpPr txBox="1"/>
      </xdr:nvSpPr>
      <xdr:spPr>
        <a:xfrm>
          <a:off x="786765" y="567118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32</xdr:row>
      <xdr:rowOff>134620</xdr:rowOff>
    </xdr:from>
    <xdr:to>
      <xdr:col>27</xdr:col>
      <xdr:colOff>73025</xdr:colOff>
      <xdr:row>32</xdr:row>
      <xdr:rowOff>134620</xdr:rowOff>
    </xdr:to>
    <xdr:cxnSp macro="">
      <xdr:nvCxnSpPr>
        <xdr:cNvPr id="54" name="直線コネクタ 53">
          <a:extLst>
            <a:ext uri="{FF2B5EF4-FFF2-40B4-BE49-F238E27FC236}">
              <a16:creationId xmlns:a16="http://schemas.microsoft.com/office/drawing/2014/main" id="{EDC950FA-6137-46F0-AD74-6F794D7E7CB3}"/>
            </a:ext>
          </a:extLst>
        </xdr:cNvPr>
        <xdr:cNvCxnSpPr/>
      </xdr:nvCxnSpPr>
      <xdr:spPr>
        <a:xfrm>
          <a:off x="1152525" y="541782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32</xdr:row>
      <xdr:rowOff>40640</xdr:rowOff>
    </xdr:from>
    <xdr:ext cx="356235" cy="222250"/>
    <xdr:sp macro="" textlink="">
      <xdr:nvSpPr>
        <xdr:cNvPr id="55" name="テキスト ボックス 54">
          <a:extLst>
            <a:ext uri="{FF2B5EF4-FFF2-40B4-BE49-F238E27FC236}">
              <a16:creationId xmlns:a16="http://schemas.microsoft.com/office/drawing/2014/main" id="{A94534A7-C51C-466B-9E7B-97E0A04AB637}"/>
            </a:ext>
          </a:extLst>
        </xdr:cNvPr>
        <xdr:cNvSpPr txBox="1"/>
      </xdr:nvSpPr>
      <xdr:spPr>
        <a:xfrm>
          <a:off x="786765" y="5323840"/>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1A33F1EF-CAA2-4E14-8363-004428E4057A}"/>
            </a:ext>
          </a:extLst>
        </xdr:cNvPr>
        <xdr:cNvCxnSpPr/>
      </xdr:nvCxnSpPr>
      <xdr:spPr>
        <a:xfrm>
          <a:off x="1152525" y="507047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30</xdr:row>
      <xdr:rowOff>23495</xdr:rowOff>
    </xdr:from>
    <xdr:ext cx="356235" cy="225425"/>
    <xdr:sp macro="" textlink="">
      <xdr:nvSpPr>
        <xdr:cNvPr id="57" name="テキスト ボックス 56">
          <a:extLst>
            <a:ext uri="{FF2B5EF4-FFF2-40B4-BE49-F238E27FC236}">
              <a16:creationId xmlns:a16="http://schemas.microsoft.com/office/drawing/2014/main" id="{5571A55C-91BC-473C-A028-1F54F2637D9E}"/>
            </a:ext>
          </a:extLst>
        </xdr:cNvPr>
        <xdr:cNvSpPr txBox="1"/>
      </xdr:nvSpPr>
      <xdr:spPr>
        <a:xfrm>
          <a:off x="786765" y="4976495"/>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28</xdr:row>
      <xdr:rowOff>100330</xdr:rowOff>
    </xdr:from>
    <xdr:to>
      <xdr:col>27</xdr:col>
      <xdr:colOff>73025</xdr:colOff>
      <xdr:row>28</xdr:row>
      <xdr:rowOff>100330</xdr:rowOff>
    </xdr:to>
    <xdr:cxnSp macro="">
      <xdr:nvCxnSpPr>
        <xdr:cNvPr id="58" name="直線コネクタ 57">
          <a:extLst>
            <a:ext uri="{FF2B5EF4-FFF2-40B4-BE49-F238E27FC236}">
              <a16:creationId xmlns:a16="http://schemas.microsoft.com/office/drawing/2014/main" id="{8C178668-7F35-44DC-A1C0-A0EFF962945D}"/>
            </a:ext>
          </a:extLst>
        </xdr:cNvPr>
        <xdr:cNvCxnSpPr/>
      </xdr:nvCxnSpPr>
      <xdr:spPr>
        <a:xfrm>
          <a:off x="1152525" y="472313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6985</xdr:rowOff>
    </xdr:from>
    <xdr:ext cx="356235" cy="222250"/>
    <xdr:sp macro="" textlink="">
      <xdr:nvSpPr>
        <xdr:cNvPr id="59" name="テキスト ボックス 58">
          <a:extLst>
            <a:ext uri="{FF2B5EF4-FFF2-40B4-BE49-F238E27FC236}">
              <a16:creationId xmlns:a16="http://schemas.microsoft.com/office/drawing/2014/main" id="{4520D2B9-B060-4BFE-836B-BA3580A839CC}"/>
            </a:ext>
          </a:extLst>
        </xdr:cNvPr>
        <xdr:cNvSpPr txBox="1"/>
      </xdr:nvSpPr>
      <xdr:spPr>
        <a:xfrm>
          <a:off x="786765" y="462978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26</xdr:row>
      <xdr:rowOff>83820</xdr:rowOff>
    </xdr:from>
    <xdr:to>
      <xdr:col>27</xdr:col>
      <xdr:colOff>73025</xdr:colOff>
      <xdr:row>26</xdr:row>
      <xdr:rowOff>83820</xdr:rowOff>
    </xdr:to>
    <xdr:cxnSp macro="">
      <xdr:nvCxnSpPr>
        <xdr:cNvPr id="60" name="直線コネクタ 59">
          <a:extLst>
            <a:ext uri="{FF2B5EF4-FFF2-40B4-BE49-F238E27FC236}">
              <a16:creationId xmlns:a16="http://schemas.microsoft.com/office/drawing/2014/main" id="{645FA185-7E9D-4AB0-8421-87FE81B51BB5}"/>
            </a:ext>
          </a:extLst>
        </xdr:cNvPr>
        <xdr:cNvCxnSpPr/>
      </xdr:nvCxnSpPr>
      <xdr:spPr>
        <a:xfrm>
          <a:off x="1152525" y="437642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25</xdr:row>
      <xdr:rowOff>161290</xdr:rowOff>
    </xdr:from>
    <xdr:ext cx="356235" cy="225425"/>
    <xdr:sp macro="" textlink="">
      <xdr:nvSpPr>
        <xdr:cNvPr id="61" name="テキスト ボックス 60">
          <a:extLst>
            <a:ext uri="{FF2B5EF4-FFF2-40B4-BE49-F238E27FC236}">
              <a16:creationId xmlns:a16="http://schemas.microsoft.com/office/drawing/2014/main" id="{78D3D35F-E90D-457C-A51B-0A71AC53D7DE}"/>
            </a:ext>
          </a:extLst>
        </xdr:cNvPr>
        <xdr:cNvSpPr txBox="1"/>
      </xdr:nvSpPr>
      <xdr:spPr>
        <a:xfrm>
          <a:off x="786765" y="4288790"/>
          <a:ext cx="3562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F46C6A3-F1E2-4762-A461-2C6711FD88B8}"/>
            </a:ext>
          </a:extLst>
        </xdr:cNvPr>
        <xdr:cNvCxnSpPr/>
      </xdr:nvCxnSpPr>
      <xdr:spPr>
        <a:xfrm>
          <a:off x="1152525" y="402907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144145</xdr:rowOff>
    </xdr:from>
    <xdr:ext cx="356235" cy="222250"/>
    <xdr:sp macro="" textlink="">
      <xdr:nvSpPr>
        <xdr:cNvPr id="63" name="テキスト ボックス 62">
          <a:extLst>
            <a:ext uri="{FF2B5EF4-FFF2-40B4-BE49-F238E27FC236}">
              <a16:creationId xmlns:a16="http://schemas.microsoft.com/office/drawing/2014/main" id="{888C577B-0C0B-493D-BEAC-02570E7CB548}"/>
            </a:ext>
          </a:extLst>
        </xdr:cNvPr>
        <xdr:cNvSpPr txBox="1"/>
      </xdr:nvSpPr>
      <xdr:spPr>
        <a:xfrm>
          <a:off x="786765" y="3941445"/>
          <a:ext cx="35623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B7CE57BF-7E69-4845-9FF9-8E51E8002B83}"/>
            </a:ext>
          </a:extLst>
        </xdr:cNvPr>
        <xdr:cNvSpPr/>
      </xdr:nvSpPr>
      <xdr:spPr>
        <a:xfrm>
          <a:off x="1152525" y="4029075"/>
          <a:ext cx="3822700" cy="2076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129540</xdr:rowOff>
    </xdr:to>
    <xdr:cxnSp macro="">
      <xdr:nvCxnSpPr>
        <xdr:cNvPr id="65" name="直線コネクタ 64">
          <a:extLst>
            <a:ext uri="{FF2B5EF4-FFF2-40B4-BE49-F238E27FC236}">
              <a16:creationId xmlns:a16="http://schemas.microsoft.com/office/drawing/2014/main" id="{54E96A69-E390-41F7-AE10-EF214185A860}"/>
            </a:ext>
          </a:extLst>
        </xdr:cNvPr>
        <xdr:cNvCxnSpPr/>
      </xdr:nvCxnSpPr>
      <xdr:spPr>
        <a:xfrm flipV="1">
          <a:off x="4300220" y="4404995"/>
          <a:ext cx="1270" cy="1337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133350</xdr:rowOff>
    </xdr:from>
    <xdr:ext cx="401955" cy="255905"/>
    <xdr:sp macro="" textlink="">
      <xdr:nvSpPr>
        <xdr:cNvPr id="66" name="有形固定資産減価償却率最小値テキスト">
          <a:extLst>
            <a:ext uri="{FF2B5EF4-FFF2-40B4-BE49-F238E27FC236}">
              <a16:creationId xmlns:a16="http://schemas.microsoft.com/office/drawing/2014/main" id="{55A9959F-99CC-470A-8CFB-96FDF814D642}"/>
            </a:ext>
          </a:extLst>
        </xdr:cNvPr>
        <xdr:cNvSpPr txBox="1"/>
      </xdr:nvSpPr>
      <xdr:spPr>
        <a:xfrm>
          <a:off x="4352925" y="574675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79.4</a:t>
          </a:r>
          <a:endParaRPr kumimoji="1" lang="ja-JP" altLang="en-US" sz="1000" b="1">
            <a:latin typeface="ＭＳ Ｐゴシック"/>
            <a:ea typeface="ＭＳ Ｐゴシック"/>
          </a:endParaRPr>
        </a:p>
      </xdr:txBody>
    </xdr:sp>
    <xdr:clientData/>
  </xdr:oneCellAnchor>
  <xdr:twoCellAnchor>
    <xdr:from>
      <xdr:col>22</xdr:col>
      <xdr:colOff>187325</xdr:colOff>
      <xdr:row>34</xdr:row>
      <xdr:rowOff>129540</xdr:rowOff>
    </xdr:from>
    <xdr:to>
      <xdr:col>23</xdr:col>
      <xdr:colOff>174625</xdr:colOff>
      <xdr:row>34</xdr:row>
      <xdr:rowOff>129540</xdr:rowOff>
    </xdr:to>
    <xdr:cxnSp macro="">
      <xdr:nvCxnSpPr>
        <xdr:cNvPr id="67" name="直線コネクタ 66">
          <a:extLst>
            <a:ext uri="{FF2B5EF4-FFF2-40B4-BE49-F238E27FC236}">
              <a16:creationId xmlns:a16="http://schemas.microsoft.com/office/drawing/2014/main" id="{2537E031-F717-42A4-95A4-40A6F7E8AE4E}"/>
            </a:ext>
          </a:extLst>
        </xdr:cNvPr>
        <xdr:cNvCxnSpPr/>
      </xdr:nvCxnSpPr>
      <xdr:spPr>
        <a:xfrm>
          <a:off x="4213225" y="574294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59055</xdr:rowOff>
    </xdr:from>
    <xdr:ext cx="401955" cy="259080"/>
    <xdr:sp macro="" textlink="">
      <xdr:nvSpPr>
        <xdr:cNvPr id="68" name="有形固定資産減価償却率最大値テキスト">
          <a:extLst>
            <a:ext uri="{FF2B5EF4-FFF2-40B4-BE49-F238E27FC236}">
              <a16:creationId xmlns:a16="http://schemas.microsoft.com/office/drawing/2014/main" id="{28C4FB55-EE3D-4DCA-B4C0-BDAC76E6C425}"/>
            </a:ext>
          </a:extLst>
        </xdr:cNvPr>
        <xdr:cNvSpPr txBox="1"/>
      </xdr:nvSpPr>
      <xdr:spPr>
        <a:xfrm>
          <a:off x="4352925" y="41865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40.8</a:t>
          </a:r>
          <a:endParaRPr kumimoji="1" lang="ja-JP" altLang="en-US" sz="1000" b="1">
            <a:latin typeface="ＭＳ Ｐゴシック"/>
            <a:ea typeface="ＭＳ Ｐゴシック"/>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23FE8BAE-3FD4-4135-80D7-189F3C05BFAA}"/>
            </a:ext>
          </a:extLst>
        </xdr:cNvPr>
        <xdr:cNvCxnSpPr/>
      </xdr:nvCxnSpPr>
      <xdr:spPr>
        <a:xfrm>
          <a:off x="4213225" y="4404995"/>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60960</xdr:rowOff>
    </xdr:from>
    <xdr:ext cx="401955" cy="259080"/>
    <xdr:sp macro="" textlink="">
      <xdr:nvSpPr>
        <xdr:cNvPr id="70" name="有形固定資産減価償却率平均値テキスト">
          <a:extLst>
            <a:ext uri="{FF2B5EF4-FFF2-40B4-BE49-F238E27FC236}">
              <a16:creationId xmlns:a16="http://schemas.microsoft.com/office/drawing/2014/main" id="{475B8DF3-42D8-4E8E-A649-41FEFDFBDA6D}"/>
            </a:ext>
          </a:extLst>
        </xdr:cNvPr>
        <xdr:cNvSpPr txBox="1"/>
      </xdr:nvSpPr>
      <xdr:spPr>
        <a:xfrm>
          <a:off x="4352925" y="5179060"/>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31</xdr:row>
      <xdr:rowOff>82550</xdr:rowOff>
    </xdr:from>
    <xdr:to>
      <xdr:col>23</xdr:col>
      <xdr:colOff>136525</xdr:colOff>
      <xdr:row>32</xdr:row>
      <xdr:rowOff>12700</xdr:rowOff>
    </xdr:to>
    <xdr:sp macro="" textlink="">
      <xdr:nvSpPr>
        <xdr:cNvPr id="71" name="フローチャート: 判断 70">
          <a:extLst>
            <a:ext uri="{FF2B5EF4-FFF2-40B4-BE49-F238E27FC236}">
              <a16:creationId xmlns:a16="http://schemas.microsoft.com/office/drawing/2014/main" id="{4C36C721-00FC-48D7-BE1B-A76796335826}"/>
            </a:ext>
          </a:extLst>
        </xdr:cNvPr>
        <xdr:cNvSpPr/>
      </xdr:nvSpPr>
      <xdr:spPr>
        <a:xfrm>
          <a:off x="4251325" y="5200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50165</xdr:rowOff>
    </xdr:from>
    <xdr:to>
      <xdr:col>19</xdr:col>
      <xdr:colOff>187325</xdr:colOff>
      <xdr:row>31</xdr:row>
      <xdr:rowOff>151765</xdr:rowOff>
    </xdr:to>
    <xdr:sp macro="" textlink="">
      <xdr:nvSpPr>
        <xdr:cNvPr id="72" name="フローチャート: 判断 71">
          <a:extLst>
            <a:ext uri="{FF2B5EF4-FFF2-40B4-BE49-F238E27FC236}">
              <a16:creationId xmlns:a16="http://schemas.microsoft.com/office/drawing/2014/main" id="{198CEFC8-F54A-436C-8550-65420BBC287D}"/>
            </a:ext>
          </a:extLst>
        </xdr:cNvPr>
        <xdr:cNvSpPr/>
      </xdr:nvSpPr>
      <xdr:spPr>
        <a:xfrm>
          <a:off x="3616325" y="51682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C453CD8B-4F20-48F5-B0A9-A569FADE3B3D}"/>
            </a:ext>
          </a:extLst>
        </xdr:cNvPr>
        <xdr:cNvSpPr/>
      </xdr:nvSpPr>
      <xdr:spPr>
        <a:xfrm>
          <a:off x="2930525" y="5121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127635</xdr:rowOff>
    </xdr:from>
    <xdr:to>
      <xdr:col>11</xdr:col>
      <xdr:colOff>187325</xdr:colOff>
      <xdr:row>31</xdr:row>
      <xdr:rowOff>57785</xdr:rowOff>
    </xdr:to>
    <xdr:sp macro="" textlink="">
      <xdr:nvSpPr>
        <xdr:cNvPr id="74" name="フローチャート: 判断 73">
          <a:extLst>
            <a:ext uri="{FF2B5EF4-FFF2-40B4-BE49-F238E27FC236}">
              <a16:creationId xmlns:a16="http://schemas.microsoft.com/office/drawing/2014/main" id="{04075D9F-9F91-4A4A-B4E2-6915D7973B6C}"/>
            </a:ext>
          </a:extLst>
        </xdr:cNvPr>
        <xdr:cNvSpPr/>
      </xdr:nvSpPr>
      <xdr:spPr>
        <a:xfrm>
          <a:off x="2244725" y="50806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138430</xdr:rowOff>
    </xdr:from>
    <xdr:to>
      <xdr:col>7</xdr:col>
      <xdr:colOff>187325</xdr:colOff>
      <xdr:row>31</xdr:row>
      <xdr:rowOff>68580</xdr:rowOff>
    </xdr:to>
    <xdr:sp macro="" textlink="">
      <xdr:nvSpPr>
        <xdr:cNvPr id="75" name="フローチャート: 判断 74">
          <a:extLst>
            <a:ext uri="{FF2B5EF4-FFF2-40B4-BE49-F238E27FC236}">
              <a16:creationId xmlns:a16="http://schemas.microsoft.com/office/drawing/2014/main" id="{D2EA2A93-747D-4B29-BB03-BF34BBF72B81}"/>
            </a:ext>
          </a:extLst>
        </xdr:cNvPr>
        <xdr:cNvSpPr/>
      </xdr:nvSpPr>
      <xdr:spPr>
        <a:xfrm>
          <a:off x="1558925" y="50914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42545</xdr:rowOff>
    </xdr:from>
    <xdr:ext cx="762000" cy="222250"/>
    <xdr:sp macro="" textlink="">
      <xdr:nvSpPr>
        <xdr:cNvPr id="76" name="テキスト ボックス 75">
          <a:extLst>
            <a:ext uri="{FF2B5EF4-FFF2-40B4-BE49-F238E27FC236}">
              <a16:creationId xmlns:a16="http://schemas.microsoft.com/office/drawing/2014/main" id="{D5468833-A74F-4D85-B98C-CAC323C882A2}"/>
            </a:ext>
          </a:extLst>
        </xdr:cNvPr>
        <xdr:cNvSpPr txBox="1"/>
      </xdr:nvSpPr>
      <xdr:spPr>
        <a:xfrm>
          <a:off x="4143375" y="6151245"/>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42545</xdr:rowOff>
    </xdr:from>
    <xdr:ext cx="758825" cy="222250"/>
    <xdr:sp macro="" textlink="">
      <xdr:nvSpPr>
        <xdr:cNvPr id="77" name="テキスト ボックス 76">
          <a:extLst>
            <a:ext uri="{FF2B5EF4-FFF2-40B4-BE49-F238E27FC236}">
              <a16:creationId xmlns:a16="http://schemas.microsoft.com/office/drawing/2014/main" id="{C23B9C3D-2C6E-4315-8E47-2447700A4649}"/>
            </a:ext>
          </a:extLst>
        </xdr:cNvPr>
        <xdr:cNvSpPr txBox="1"/>
      </xdr:nvSpPr>
      <xdr:spPr>
        <a:xfrm>
          <a:off x="3508375" y="615124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42545</xdr:rowOff>
    </xdr:from>
    <xdr:ext cx="758825" cy="222250"/>
    <xdr:sp macro="" textlink="">
      <xdr:nvSpPr>
        <xdr:cNvPr id="78" name="テキスト ボックス 77">
          <a:extLst>
            <a:ext uri="{FF2B5EF4-FFF2-40B4-BE49-F238E27FC236}">
              <a16:creationId xmlns:a16="http://schemas.microsoft.com/office/drawing/2014/main" id="{CD2C6E19-1808-4CAC-9E2D-C33FAC52E39B}"/>
            </a:ext>
          </a:extLst>
        </xdr:cNvPr>
        <xdr:cNvSpPr txBox="1"/>
      </xdr:nvSpPr>
      <xdr:spPr>
        <a:xfrm>
          <a:off x="2822575" y="615124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42545</xdr:rowOff>
    </xdr:from>
    <xdr:ext cx="758825" cy="222250"/>
    <xdr:sp macro="" textlink="">
      <xdr:nvSpPr>
        <xdr:cNvPr id="79" name="テキスト ボックス 78">
          <a:extLst>
            <a:ext uri="{FF2B5EF4-FFF2-40B4-BE49-F238E27FC236}">
              <a16:creationId xmlns:a16="http://schemas.microsoft.com/office/drawing/2014/main" id="{4F6A7B92-10AE-4667-8550-0327E5AD48FA}"/>
            </a:ext>
          </a:extLst>
        </xdr:cNvPr>
        <xdr:cNvSpPr txBox="1"/>
      </xdr:nvSpPr>
      <xdr:spPr>
        <a:xfrm>
          <a:off x="2136775" y="615124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42545</xdr:rowOff>
    </xdr:from>
    <xdr:ext cx="758825" cy="222250"/>
    <xdr:sp macro="" textlink="">
      <xdr:nvSpPr>
        <xdr:cNvPr id="80" name="テキスト ボックス 79">
          <a:extLst>
            <a:ext uri="{FF2B5EF4-FFF2-40B4-BE49-F238E27FC236}">
              <a16:creationId xmlns:a16="http://schemas.microsoft.com/office/drawing/2014/main" id="{A929DDF1-A2F9-4251-A598-3F8E17E299AF}"/>
            </a:ext>
          </a:extLst>
        </xdr:cNvPr>
        <xdr:cNvSpPr txBox="1"/>
      </xdr:nvSpPr>
      <xdr:spPr>
        <a:xfrm>
          <a:off x="1450975" y="615124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31</xdr:row>
      <xdr:rowOff>50165</xdr:rowOff>
    </xdr:from>
    <xdr:to>
      <xdr:col>23</xdr:col>
      <xdr:colOff>136525</xdr:colOff>
      <xdr:row>31</xdr:row>
      <xdr:rowOff>151765</xdr:rowOff>
    </xdr:to>
    <xdr:sp macro="" textlink="">
      <xdr:nvSpPr>
        <xdr:cNvPr id="81" name="楕円 80">
          <a:extLst>
            <a:ext uri="{FF2B5EF4-FFF2-40B4-BE49-F238E27FC236}">
              <a16:creationId xmlns:a16="http://schemas.microsoft.com/office/drawing/2014/main" id="{533E7DF8-4DD8-4E34-BD22-0C4D2C608093}"/>
            </a:ext>
          </a:extLst>
        </xdr:cNvPr>
        <xdr:cNvSpPr/>
      </xdr:nvSpPr>
      <xdr:spPr>
        <a:xfrm>
          <a:off x="4251325" y="516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73025</xdr:rowOff>
    </xdr:from>
    <xdr:ext cx="401955" cy="259080"/>
    <xdr:sp macro="" textlink="">
      <xdr:nvSpPr>
        <xdr:cNvPr id="82" name="有形固定資産減価償却率該当値テキスト">
          <a:extLst>
            <a:ext uri="{FF2B5EF4-FFF2-40B4-BE49-F238E27FC236}">
              <a16:creationId xmlns:a16="http://schemas.microsoft.com/office/drawing/2014/main" id="{DC5203F4-963B-46B4-9D0B-72310AB9DDB5}"/>
            </a:ext>
          </a:extLst>
        </xdr:cNvPr>
        <xdr:cNvSpPr txBox="1"/>
      </xdr:nvSpPr>
      <xdr:spPr>
        <a:xfrm>
          <a:off x="4352925" y="50260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31</xdr:row>
      <xdr:rowOff>17780</xdr:rowOff>
    </xdr:from>
    <xdr:to>
      <xdr:col>19</xdr:col>
      <xdr:colOff>187325</xdr:colOff>
      <xdr:row>31</xdr:row>
      <xdr:rowOff>119380</xdr:rowOff>
    </xdr:to>
    <xdr:sp macro="" textlink="">
      <xdr:nvSpPr>
        <xdr:cNvPr id="83" name="楕円 82">
          <a:extLst>
            <a:ext uri="{FF2B5EF4-FFF2-40B4-BE49-F238E27FC236}">
              <a16:creationId xmlns:a16="http://schemas.microsoft.com/office/drawing/2014/main" id="{B8D8A0C1-2B14-4D64-841B-6C3A265E0084}"/>
            </a:ext>
          </a:extLst>
        </xdr:cNvPr>
        <xdr:cNvSpPr/>
      </xdr:nvSpPr>
      <xdr:spPr>
        <a:xfrm>
          <a:off x="3616325" y="51358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68580</xdr:rowOff>
    </xdr:from>
    <xdr:to>
      <xdr:col>23</xdr:col>
      <xdr:colOff>85725</xdr:colOff>
      <xdr:row>31</xdr:row>
      <xdr:rowOff>100965</xdr:rowOff>
    </xdr:to>
    <xdr:cxnSp macro="">
      <xdr:nvCxnSpPr>
        <xdr:cNvPr id="84" name="直線コネクタ 83">
          <a:extLst>
            <a:ext uri="{FF2B5EF4-FFF2-40B4-BE49-F238E27FC236}">
              <a16:creationId xmlns:a16="http://schemas.microsoft.com/office/drawing/2014/main" id="{8DEF45A5-9510-4E15-9C7B-7CFE45BA3D8B}"/>
            </a:ext>
          </a:extLst>
        </xdr:cNvPr>
        <xdr:cNvCxnSpPr/>
      </xdr:nvCxnSpPr>
      <xdr:spPr>
        <a:xfrm>
          <a:off x="3667125" y="5186680"/>
          <a:ext cx="63500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149225</xdr:rowOff>
    </xdr:from>
    <xdr:to>
      <xdr:col>15</xdr:col>
      <xdr:colOff>187325</xdr:colOff>
      <xdr:row>31</xdr:row>
      <xdr:rowOff>79375</xdr:rowOff>
    </xdr:to>
    <xdr:sp macro="" textlink="">
      <xdr:nvSpPr>
        <xdr:cNvPr id="85" name="楕円 84">
          <a:extLst>
            <a:ext uri="{FF2B5EF4-FFF2-40B4-BE49-F238E27FC236}">
              <a16:creationId xmlns:a16="http://schemas.microsoft.com/office/drawing/2014/main" id="{C83A98A5-0264-40A1-A1DC-1EDD7FB7FA1E}"/>
            </a:ext>
          </a:extLst>
        </xdr:cNvPr>
        <xdr:cNvSpPr/>
      </xdr:nvSpPr>
      <xdr:spPr>
        <a:xfrm>
          <a:off x="2930525" y="51022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29210</xdr:rowOff>
    </xdr:from>
    <xdr:to>
      <xdr:col>19</xdr:col>
      <xdr:colOff>136525</xdr:colOff>
      <xdr:row>31</xdr:row>
      <xdr:rowOff>68580</xdr:rowOff>
    </xdr:to>
    <xdr:cxnSp macro="">
      <xdr:nvCxnSpPr>
        <xdr:cNvPr id="86" name="直線コネクタ 85">
          <a:extLst>
            <a:ext uri="{FF2B5EF4-FFF2-40B4-BE49-F238E27FC236}">
              <a16:creationId xmlns:a16="http://schemas.microsoft.com/office/drawing/2014/main" id="{31FD7960-3017-471E-9252-2BF6998A32AF}"/>
            </a:ext>
          </a:extLst>
        </xdr:cNvPr>
        <xdr:cNvCxnSpPr/>
      </xdr:nvCxnSpPr>
      <xdr:spPr>
        <a:xfrm>
          <a:off x="2981325" y="5147310"/>
          <a:ext cx="6858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138430</xdr:rowOff>
    </xdr:from>
    <xdr:to>
      <xdr:col>11</xdr:col>
      <xdr:colOff>187325</xdr:colOff>
      <xdr:row>31</xdr:row>
      <xdr:rowOff>68580</xdr:rowOff>
    </xdr:to>
    <xdr:sp macro="" textlink="">
      <xdr:nvSpPr>
        <xdr:cNvPr id="87" name="楕円 86">
          <a:extLst>
            <a:ext uri="{FF2B5EF4-FFF2-40B4-BE49-F238E27FC236}">
              <a16:creationId xmlns:a16="http://schemas.microsoft.com/office/drawing/2014/main" id="{701FFED2-5B85-4E56-99E6-C49DAB43C850}"/>
            </a:ext>
          </a:extLst>
        </xdr:cNvPr>
        <xdr:cNvSpPr/>
      </xdr:nvSpPr>
      <xdr:spPr>
        <a:xfrm>
          <a:off x="2244725" y="50914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17780</xdr:rowOff>
    </xdr:from>
    <xdr:to>
      <xdr:col>15</xdr:col>
      <xdr:colOff>136525</xdr:colOff>
      <xdr:row>31</xdr:row>
      <xdr:rowOff>29210</xdr:rowOff>
    </xdr:to>
    <xdr:cxnSp macro="">
      <xdr:nvCxnSpPr>
        <xdr:cNvPr id="88" name="直線コネクタ 87">
          <a:extLst>
            <a:ext uri="{FF2B5EF4-FFF2-40B4-BE49-F238E27FC236}">
              <a16:creationId xmlns:a16="http://schemas.microsoft.com/office/drawing/2014/main" id="{49EB5C7B-CF5F-4C2B-A433-254A51504CA7}"/>
            </a:ext>
          </a:extLst>
        </xdr:cNvPr>
        <xdr:cNvCxnSpPr/>
      </xdr:nvCxnSpPr>
      <xdr:spPr>
        <a:xfrm>
          <a:off x="2295525" y="5135880"/>
          <a:ext cx="6858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92075</xdr:rowOff>
    </xdr:from>
    <xdr:to>
      <xdr:col>7</xdr:col>
      <xdr:colOff>187325</xdr:colOff>
      <xdr:row>31</xdr:row>
      <xdr:rowOff>22225</xdr:rowOff>
    </xdr:to>
    <xdr:sp macro="" textlink="">
      <xdr:nvSpPr>
        <xdr:cNvPr id="89" name="楕円 88">
          <a:extLst>
            <a:ext uri="{FF2B5EF4-FFF2-40B4-BE49-F238E27FC236}">
              <a16:creationId xmlns:a16="http://schemas.microsoft.com/office/drawing/2014/main" id="{E2E13A56-5F34-4D63-9CC7-3390EF43C45E}"/>
            </a:ext>
          </a:extLst>
        </xdr:cNvPr>
        <xdr:cNvSpPr/>
      </xdr:nvSpPr>
      <xdr:spPr>
        <a:xfrm>
          <a:off x="1558925" y="50450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143510</xdr:rowOff>
    </xdr:from>
    <xdr:to>
      <xdr:col>11</xdr:col>
      <xdr:colOff>136525</xdr:colOff>
      <xdr:row>31</xdr:row>
      <xdr:rowOff>17780</xdr:rowOff>
    </xdr:to>
    <xdr:cxnSp macro="">
      <xdr:nvCxnSpPr>
        <xdr:cNvPr id="90" name="直線コネクタ 89">
          <a:extLst>
            <a:ext uri="{FF2B5EF4-FFF2-40B4-BE49-F238E27FC236}">
              <a16:creationId xmlns:a16="http://schemas.microsoft.com/office/drawing/2014/main" id="{8E8B0C16-62A8-4412-92DC-ED71D378F3BE}"/>
            </a:ext>
          </a:extLst>
        </xdr:cNvPr>
        <xdr:cNvCxnSpPr/>
      </xdr:nvCxnSpPr>
      <xdr:spPr>
        <a:xfrm>
          <a:off x="1609725" y="5096510"/>
          <a:ext cx="68580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143510</xdr:rowOff>
    </xdr:from>
    <xdr:ext cx="401955" cy="255905"/>
    <xdr:sp macro="" textlink="">
      <xdr:nvSpPr>
        <xdr:cNvPr id="91" name="n_1aveValue有形固定資産減価償却率">
          <a:extLst>
            <a:ext uri="{FF2B5EF4-FFF2-40B4-BE49-F238E27FC236}">
              <a16:creationId xmlns:a16="http://schemas.microsoft.com/office/drawing/2014/main" id="{13174493-4440-44C1-A391-020F5740D95A}"/>
            </a:ext>
          </a:extLst>
        </xdr:cNvPr>
        <xdr:cNvSpPr txBox="1"/>
      </xdr:nvSpPr>
      <xdr:spPr>
        <a:xfrm>
          <a:off x="3470910" y="52616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31</xdr:row>
      <xdr:rowOff>95885</xdr:rowOff>
    </xdr:from>
    <xdr:ext cx="401955" cy="259080"/>
    <xdr:sp macro="" textlink="">
      <xdr:nvSpPr>
        <xdr:cNvPr id="92" name="n_2aveValue有形固定資産減価償却率">
          <a:extLst>
            <a:ext uri="{FF2B5EF4-FFF2-40B4-BE49-F238E27FC236}">
              <a16:creationId xmlns:a16="http://schemas.microsoft.com/office/drawing/2014/main" id="{39823BCB-2935-47A2-8DA3-06D562807AF6}"/>
            </a:ext>
          </a:extLst>
        </xdr:cNvPr>
        <xdr:cNvSpPr txBox="1"/>
      </xdr:nvSpPr>
      <xdr:spPr>
        <a:xfrm>
          <a:off x="2797810" y="52139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29</xdr:row>
      <xdr:rowOff>74930</xdr:rowOff>
    </xdr:from>
    <xdr:ext cx="401955" cy="255905"/>
    <xdr:sp macro="" textlink="">
      <xdr:nvSpPr>
        <xdr:cNvPr id="93" name="n_3aveValue有形固定資産減価償却率">
          <a:extLst>
            <a:ext uri="{FF2B5EF4-FFF2-40B4-BE49-F238E27FC236}">
              <a16:creationId xmlns:a16="http://schemas.microsoft.com/office/drawing/2014/main" id="{B85F78F1-B4B2-4797-B5C6-80EB7B7D278F}"/>
            </a:ext>
          </a:extLst>
        </xdr:cNvPr>
        <xdr:cNvSpPr txBox="1"/>
      </xdr:nvSpPr>
      <xdr:spPr>
        <a:xfrm>
          <a:off x="2112010" y="48628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31</xdr:row>
      <xdr:rowOff>59690</xdr:rowOff>
    </xdr:from>
    <xdr:ext cx="401955" cy="259080"/>
    <xdr:sp macro="" textlink="">
      <xdr:nvSpPr>
        <xdr:cNvPr id="94" name="n_4aveValue有形固定資産減価償却率">
          <a:extLst>
            <a:ext uri="{FF2B5EF4-FFF2-40B4-BE49-F238E27FC236}">
              <a16:creationId xmlns:a16="http://schemas.microsoft.com/office/drawing/2014/main" id="{B1E35C00-831F-4229-8436-24D93C5E5441}"/>
            </a:ext>
          </a:extLst>
        </xdr:cNvPr>
        <xdr:cNvSpPr txBox="1"/>
      </xdr:nvSpPr>
      <xdr:spPr>
        <a:xfrm>
          <a:off x="1426210" y="51777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135890</xdr:rowOff>
    </xdr:from>
    <xdr:ext cx="401955" cy="259080"/>
    <xdr:sp macro="" textlink="">
      <xdr:nvSpPr>
        <xdr:cNvPr id="95" name="n_1mainValue有形固定資産減価償却率">
          <a:extLst>
            <a:ext uri="{FF2B5EF4-FFF2-40B4-BE49-F238E27FC236}">
              <a16:creationId xmlns:a16="http://schemas.microsoft.com/office/drawing/2014/main" id="{B3E68C40-13E2-41B6-8337-5C9AAEBD85E5}"/>
            </a:ext>
          </a:extLst>
        </xdr:cNvPr>
        <xdr:cNvSpPr txBox="1"/>
      </xdr:nvSpPr>
      <xdr:spPr>
        <a:xfrm>
          <a:off x="3470910" y="49237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29</xdr:row>
      <xdr:rowOff>95885</xdr:rowOff>
    </xdr:from>
    <xdr:ext cx="401955" cy="259080"/>
    <xdr:sp macro="" textlink="">
      <xdr:nvSpPr>
        <xdr:cNvPr id="96" name="n_2mainValue有形固定資産減価償却率">
          <a:extLst>
            <a:ext uri="{FF2B5EF4-FFF2-40B4-BE49-F238E27FC236}">
              <a16:creationId xmlns:a16="http://schemas.microsoft.com/office/drawing/2014/main" id="{068E360D-93CD-45D5-B329-AD07099C7D19}"/>
            </a:ext>
          </a:extLst>
        </xdr:cNvPr>
        <xdr:cNvSpPr txBox="1"/>
      </xdr:nvSpPr>
      <xdr:spPr>
        <a:xfrm>
          <a:off x="2797810" y="48837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62.3</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31</xdr:row>
      <xdr:rowOff>59690</xdr:rowOff>
    </xdr:from>
    <xdr:ext cx="401955" cy="259080"/>
    <xdr:sp macro="" textlink="">
      <xdr:nvSpPr>
        <xdr:cNvPr id="97" name="n_3mainValue有形固定資産減価償却率">
          <a:extLst>
            <a:ext uri="{FF2B5EF4-FFF2-40B4-BE49-F238E27FC236}">
              <a16:creationId xmlns:a16="http://schemas.microsoft.com/office/drawing/2014/main" id="{BF339C88-8CA5-4A38-88C8-FC8ACDDC2996}"/>
            </a:ext>
          </a:extLst>
        </xdr:cNvPr>
        <xdr:cNvSpPr txBox="1"/>
      </xdr:nvSpPr>
      <xdr:spPr>
        <a:xfrm>
          <a:off x="2112010" y="51777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62.0</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29</xdr:row>
      <xdr:rowOff>38735</xdr:rowOff>
    </xdr:from>
    <xdr:ext cx="401955" cy="259080"/>
    <xdr:sp macro="" textlink="">
      <xdr:nvSpPr>
        <xdr:cNvPr id="98" name="n_4mainValue有形固定資産減価償却率">
          <a:extLst>
            <a:ext uri="{FF2B5EF4-FFF2-40B4-BE49-F238E27FC236}">
              <a16:creationId xmlns:a16="http://schemas.microsoft.com/office/drawing/2014/main" id="{BA610861-93F2-4B0D-A5B7-FD6603A98C98}"/>
            </a:ext>
          </a:extLst>
        </xdr:cNvPr>
        <xdr:cNvSpPr txBox="1"/>
      </xdr:nvSpPr>
      <xdr:spPr>
        <a:xfrm>
          <a:off x="1426210" y="48266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29210</xdr:rowOff>
    </xdr:to>
    <xdr:sp macro="" textlink="">
      <xdr:nvSpPr>
        <xdr:cNvPr id="99" name="正方形/長方形 98">
          <a:extLst>
            <a:ext uri="{FF2B5EF4-FFF2-40B4-BE49-F238E27FC236}">
              <a16:creationId xmlns:a16="http://schemas.microsoft.com/office/drawing/2014/main" id="{AB263A8C-9528-40B6-A163-C6095F0B31AE}"/>
            </a:ext>
          </a:extLst>
        </xdr:cNvPr>
        <xdr:cNvSpPr/>
      </xdr:nvSpPr>
      <xdr:spPr>
        <a:xfrm>
          <a:off x="10194925" y="3451225"/>
          <a:ext cx="3803650" cy="21018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81280</xdr:rowOff>
    </xdr:from>
    <xdr:to>
      <xdr:col>68</xdr:col>
      <xdr:colOff>158750</xdr:colOff>
      <xdr:row>24</xdr:row>
      <xdr:rowOff>13970</xdr:rowOff>
    </xdr:to>
    <xdr:sp macro="" textlink="">
      <xdr:nvSpPr>
        <xdr:cNvPr id="100" name="正方形/長方形 99">
          <a:extLst>
            <a:ext uri="{FF2B5EF4-FFF2-40B4-BE49-F238E27FC236}">
              <a16:creationId xmlns:a16="http://schemas.microsoft.com/office/drawing/2014/main" id="{BD0428A0-B08E-4A88-AA03-DDB43F4147F0}"/>
            </a:ext>
          </a:extLst>
        </xdr:cNvPr>
        <xdr:cNvSpPr/>
      </xdr:nvSpPr>
      <xdr:spPr>
        <a:xfrm>
          <a:off x="11150600" y="3713480"/>
          <a:ext cx="93980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187960</xdr:colOff>
      <xdr:row>22</xdr:row>
      <xdr:rowOff>64770</xdr:rowOff>
    </xdr:from>
    <xdr:to>
      <xdr:col>75</xdr:col>
      <xdr:colOff>173990</xdr:colOff>
      <xdr:row>24</xdr:row>
      <xdr:rowOff>30480</xdr:rowOff>
    </xdr:to>
    <xdr:sp macro="" textlink="">
      <xdr:nvSpPr>
        <xdr:cNvPr id="101" name="正方形/長方形 100">
          <a:extLst>
            <a:ext uri="{FF2B5EF4-FFF2-40B4-BE49-F238E27FC236}">
              <a16:creationId xmlns:a16="http://schemas.microsoft.com/office/drawing/2014/main" id="{4AACF681-592C-4611-8313-C548011E0392}"/>
            </a:ext>
          </a:extLst>
        </xdr:cNvPr>
        <xdr:cNvSpPr/>
      </xdr:nvSpPr>
      <xdr:spPr>
        <a:xfrm>
          <a:off x="12443460" y="3696970"/>
          <a:ext cx="86233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[ 711.6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E9997500-DD08-49FB-A79B-5CB16368C31F}"/>
            </a:ext>
          </a:extLst>
        </xdr:cNvPr>
        <xdr:cNvSpPr/>
      </xdr:nvSpPr>
      <xdr:spPr>
        <a:xfrm>
          <a:off x="139668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29210</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7B99B81-BD33-442E-949C-E230CF5B2218}"/>
            </a:ext>
          </a:extLst>
        </xdr:cNvPr>
        <xdr:cNvSpPr/>
      </xdr:nvSpPr>
      <xdr:spPr>
        <a:xfrm>
          <a:off x="139668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33/46</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20AA13A6-8946-4462-8AE4-AFC95B8C3586}"/>
            </a:ext>
          </a:extLst>
        </xdr:cNvPr>
        <xdr:cNvSpPr/>
      </xdr:nvSpPr>
      <xdr:spPr>
        <a:xfrm>
          <a:off x="1533842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29210</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5A0792CB-4DEC-4DFF-989A-B19437D317F6}"/>
            </a:ext>
          </a:extLst>
        </xdr:cNvPr>
        <xdr:cNvSpPr/>
      </xdr:nvSpPr>
      <xdr:spPr>
        <a:xfrm>
          <a:off x="1533842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DEA8F894-791A-4EBD-BCB9-1E56C7AE3019}"/>
            </a:ext>
          </a:extLst>
        </xdr:cNvPr>
        <xdr:cNvSpPr/>
      </xdr:nvSpPr>
      <xdr:spPr>
        <a:xfrm>
          <a:off x="16817975" y="3524885"/>
          <a:ext cx="1371600" cy="1993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96</xdr:col>
      <xdr:colOff>85725</xdr:colOff>
      <xdr:row>22</xdr:row>
      <xdr:rowOff>29210</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AD8ED624-5159-4FC7-BD23-712239AB1C41}"/>
            </a:ext>
          </a:extLst>
        </xdr:cNvPr>
        <xdr:cNvSpPr/>
      </xdr:nvSpPr>
      <xdr:spPr>
        <a:xfrm>
          <a:off x="16817975" y="3661410"/>
          <a:ext cx="137160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433.5</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37DA19B3-0FED-4056-AD50-39EE5DE92B23}"/>
            </a:ext>
          </a:extLst>
        </xdr:cNvPr>
        <xdr:cNvSpPr/>
      </xdr:nvSpPr>
      <xdr:spPr>
        <a:xfrm>
          <a:off x="10194925" y="4029075"/>
          <a:ext cx="3803650" cy="2076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3171CF90-7BDC-4CD8-9610-9173BD61DEDC}"/>
            </a:ext>
          </a:extLst>
        </xdr:cNvPr>
        <xdr:cNvSpPr/>
      </xdr:nvSpPr>
      <xdr:spPr>
        <a:xfrm>
          <a:off x="14246225" y="402907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2EB482C-3E77-45EC-A758-600565371060}"/>
            </a:ext>
          </a:extLst>
        </xdr:cNvPr>
        <xdr:cNvSpPr/>
      </xdr:nvSpPr>
      <xdr:spPr>
        <a:xfrm>
          <a:off x="14246225" y="4092575"/>
          <a:ext cx="41148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B29F5A56-7E27-4CB0-B923-478C521B69BE}"/>
            </a:ext>
          </a:extLst>
        </xdr:cNvPr>
        <xdr:cNvSpPr txBox="1"/>
      </xdr:nvSpPr>
      <xdr:spPr>
        <a:xfrm>
          <a:off x="14322425" y="4308475"/>
          <a:ext cx="410210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ja-JP" sz="1100">
              <a:solidFill>
                <a:schemeClr val="dk1"/>
              </a:solidFill>
              <a:effectLst/>
              <a:latin typeface="ＭＳ Ｐゴシック"/>
              <a:ea typeface="ＭＳ Ｐゴシック"/>
              <a:cs typeface="+mn-cs"/>
            </a:rPr>
            <a:t>将来負担額は基金残高等の増により減少したが、人件費や物件費等にかかる経常経費充当一般財源が増加したことにより、債務償還比率は令和５年度に比べ50.7ポイント悪化した。</a:t>
          </a:r>
          <a:endParaRPr lang="ja-JP" altLang="ja-JP">
            <a:effectLst/>
            <a:latin typeface="ＭＳ Ｐゴシック"/>
            <a:ea typeface="ＭＳ Ｐゴシック"/>
          </a:endParaRPr>
        </a:p>
        <a:p>
          <a:r>
            <a:rPr lang="ja-JP" altLang="ja-JP" sz="1100">
              <a:solidFill>
                <a:schemeClr val="dk1"/>
              </a:solidFill>
              <a:effectLst/>
              <a:latin typeface="ＭＳ Ｐゴシック"/>
              <a:ea typeface="ＭＳ Ｐゴシック"/>
              <a:cs typeface="+mn-cs"/>
            </a:rPr>
            <a:t>今後、市営住宅建設等の大型事業が控えているため、地方債発行額を公債費以下に抑制するとともに、引き続き基金残高の積み増しを進める。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47625</xdr:rowOff>
    </xdr:from>
    <xdr:ext cx="349885" cy="225425"/>
    <xdr:sp macro="" textlink="">
      <xdr:nvSpPr>
        <xdr:cNvPr id="112" name="テキスト ボックス 111">
          <a:extLst>
            <a:ext uri="{FF2B5EF4-FFF2-40B4-BE49-F238E27FC236}">
              <a16:creationId xmlns:a16="http://schemas.microsoft.com/office/drawing/2014/main" id="{2727E388-5AFD-4CBA-8E01-F3FDEBD45AD5}"/>
            </a:ext>
          </a:extLst>
        </xdr:cNvPr>
        <xdr:cNvSpPr txBox="1"/>
      </xdr:nvSpPr>
      <xdr:spPr>
        <a:xfrm>
          <a:off x="10156825" y="3844925"/>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947ABC9-0E94-4D50-8DD9-A7999E837CE5}"/>
            </a:ext>
          </a:extLst>
        </xdr:cNvPr>
        <xdr:cNvCxnSpPr/>
      </xdr:nvCxnSpPr>
      <xdr:spPr>
        <a:xfrm>
          <a:off x="10194925" y="610552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36</xdr:row>
      <xdr:rowOff>74930</xdr:rowOff>
    </xdr:from>
    <xdr:ext cx="482600" cy="222250"/>
    <xdr:sp macro="" textlink="">
      <xdr:nvSpPr>
        <xdr:cNvPr id="114" name="テキスト ボックス 113">
          <a:extLst>
            <a:ext uri="{FF2B5EF4-FFF2-40B4-BE49-F238E27FC236}">
              <a16:creationId xmlns:a16="http://schemas.microsoft.com/office/drawing/2014/main" id="{8C696A5D-0A68-4124-A18C-9684C9008490}"/>
            </a:ext>
          </a:extLst>
        </xdr:cNvPr>
        <xdr:cNvSpPr txBox="1"/>
      </xdr:nvSpPr>
      <xdr:spPr>
        <a:xfrm>
          <a:off x="9699625" y="6018530"/>
          <a:ext cx="4826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dr:col>57</xdr:col>
      <xdr:colOff>149225</xdr:colOff>
      <xdr:row>34</xdr:row>
      <xdr:rowOff>151130</xdr:rowOff>
    </xdr:from>
    <xdr:to>
      <xdr:col>80</xdr:col>
      <xdr:colOff>9525</xdr:colOff>
      <xdr:row>34</xdr:row>
      <xdr:rowOff>151130</xdr:rowOff>
    </xdr:to>
    <xdr:cxnSp macro="">
      <xdr:nvCxnSpPr>
        <xdr:cNvPr id="115" name="直線コネクタ 114">
          <a:extLst>
            <a:ext uri="{FF2B5EF4-FFF2-40B4-BE49-F238E27FC236}">
              <a16:creationId xmlns:a16="http://schemas.microsoft.com/office/drawing/2014/main" id="{A5699468-2062-47F8-AD94-7DA601E1263B}"/>
            </a:ext>
          </a:extLst>
        </xdr:cNvPr>
        <xdr:cNvCxnSpPr/>
      </xdr:nvCxnSpPr>
      <xdr:spPr>
        <a:xfrm>
          <a:off x="10194925" y="57645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174625</xdr:colOff>
      <xdr:row>34</xdr:row>
      <xdr:rowOff>57785</xdr:rowOff>
    </xdr:from>
    <xdr:ext cx="482600" cy="225425"/>
    <xdr:sp macro="" textlink="">
      <xdr:nvSpPr>
        <xdr:cNvPr id="116" name="テキスト ボックス 115">
          <a:extLst>
            <a:ext uri="{FF2B5EF4-FFF2-40B4-BE49-F238E27FC236}">
              <a16:creationId xmlns:a16="http://schemas.microsoft.com/office/drawing/2014/main" id="{FBE0BDFB-95DA-4E34-9568-25274A8F40D0}"/>
            </a:ext>
          </a:extLst>
        </xdr:cNvPr>
        <xdr:cNvSpPr txBox="1"/>
      </xdr:nvSpPr>
      <xdr:spPr>
        <a:xfrm>
          <a:off x="9699625" y="5671185"/>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32</xdr:row>
      <xdr:rowOff>134620</xdr:rowOff>
    </xdr:from>
    <xdr:to>
      <xdr:col>80</xdr:col>
      <xdr:colOff>9525</xdr:colOff>
      <xdr:row>32</xdr:row>
      <xdr:rowOff>134620</xdr:rowOff>
    </xdr:to>
    <xdr:cxnSp macro="">
      <xdr:nvCxnSpPr>
        <xdr:cNvPr id="117" name="直線コネクタ 116">
          <a:extLst>
            <a:ext uri="{FF2B5EF4-FFF2-40B4-BE49-F238E27FC236}">
              <a16:creationId xmlns:a16="http://schemas.microsoft.com/office/drawing/2014/main" id="{EDA4D168-09CB-4993-9864-630A67F093B6}"/>
            </a:ext>
          </a:extLst>
        </xdr:cNvPr>
        <xdr:cNvCxnSpPr/>
      </xdr:nvCxnSpPr>
      <xdr:spPr>
        <a:xfrm>
          <a:off x="10194925" y="541782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40640</xdr:rowOff>
    </xdr:from>
    <xdr:ext cx="407670" cy="222250"/>
    <xdr:sp macro="" textlink="">
      <xdr:nvSpPr>
        <xdr:cNvPr id="118" name="テキスト ボックス 117">
          <a:extLst>
            <a:ext uri="{FF2B5EF4-FFF2-40B4-BE49-F238E27FC236}">
              <a16:creationId xmlns:a16="http://schemas.microsoft.com/office/drawing/2014/main" id="{6455732A-3EB2-4BFC-9FA5-194F83C1209D}"/>
            </a:ext>
          </a:extLst>
        </xdr:cNvPr>
        <xdr:cNvSpPr txBox="1"/>
      </xdr:nvSpPr>
      <xdr:spPr>
        <a:xfrm>
          <a:off x="9758680" y="5323840"/>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D10091E2-76DB-4865-A6C7-F52F502DC5CC}"/>
            </a:ext>
          </a:extLst>
        </xdr:cNvPr>
        <xdr:cNvCxnSpPr/>
      </xdr:nvCxnSpPr>
      <xdr:spPr>
        <a:xfrm>
          <a:off x="10194925" y="507047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30</xdr:row>
      <xdr:rowOff>23495</xdr:rowOff>
    </xdr:from>
    <xdr:ext cx="407670" cy="225425"/>
    <xdr:sp macro="" textlink="">
      <xdr:nvSpPr>
        <xdr:cNvPr id="120" name="テキスト ボックス 119">
          <a:extLst>
            <a:ext uri="{FF2B5EF4-FFF2-40B4-BE49-F238E27FC236}">
              <a16:creationId xmlns:a16="http://schemas.microsoft.com/office/drawing/2014/main" id="{2D73FCF5-4FE8-4570-9CCF-1214B738329E}"/>
            </a:ext>
          </a:extLst>
        </xdr:cNvPr>
        <xdr:cNvSpPr txBox="1"/>
      </xdr:nvSpPr>
      <xdr:spPr>
        <a:xfrm>
          <a:off x="9758680" y="4976495"/>
          <a:ext cx="40767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28</xdr:row>
      <xdr:rowOff>100330</xdr:rowOff>
    </xdr:from>
    <xdr:to>
      <xdr:col>80</xdr:col>
      <xdr:colOff>9525</xdr:colOff>
      <xdr:row>28</xdr:row>
      <xdr:rowOff>100330</xdr:rowOff>
    </xdr:to>
    <xdr:cxnSp macro="">
      <xdr:nvCxnSpPr>
        <xdr:cNvPr id="121" name="直線コネクタ 120">
          <a:extLst>
            <a:ext uri="{FF2B5EF4-FFF2-40B4-BE49-F238E27FC236}">
              <a16:creationId xmlns:a16="http://schemas.microsoft.com/office/drawing/2014/main" id="{5B102C43-3F95-415D-9B72-9B8840F92A7A}"/>
            </a:ext>
          </a:extLst>
        </xdr:cNvPr>
        <xdr:cNvCxnSpPr/>
      </xdr:nvCxnSpPr>
      <xdr:spPr>
        <a:xfrm>
          <a:off x="10194925" y="47231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28</xdr:row>
      <xdr:rowOff>6985</xdr:rowOff>
    </xdr:from>
    <xdr:ext cx="407670" cy="222250"/>
    <xdr:sp macro="" textlink="">
      <xdr:nvSpPr>
        <xdr:cNvPr id="122" name="テキスト ボックス 121">
          <a:extLst>
            <a:ext uri="{FF2B5EF4-FFF2-40B4-BE49-F238E27FC236}">
              <a16:creationId xmlns:a16="http://schemas.microsoft.com/office/drawing/2014/main" id="{1750C6C3-6107-4621-AE1C-C37BFC136CBB}"/>
            </a:ext>
          </a:extLst>
        </xdr:cNvPr>
        <xdr:cNvSpPr txBox="1"/>
      </xdr:nvSpPr>
      <xdr:spPr>
        <a:xfrm>
          <a:off x="9758680" y="4629785"/>
          <a:ext cx="40767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83820</xdr:rowOff>
    </xdr:from>
    <xdr:to>
      <xdr:col>80</xdr:col>
      <xdr:colOff>9525</xdr:colOff>
      <xdr:row>26</xdr:row>
      <xdr:rowOff>83820</xdr:rowOff>
    </xdr:to>
    <xdr:cxnSp macro="">
      <xdr:nvCxnSpPr>
        <xdr:cNvPr id="123" name="直線コネクタ 122">
          <a:extLst>
            <a:ext uri="{FF2B5EF4-FFF2-40B4-BE49-F238E27FC236}">
              <a16:creationId xmlns:a16="http://schemas.microsoft.com/office/drawing/2014/main" id="{7E1E61E9-2E69-4B0F-BF35-4194D8313379}"/>
            </a:ext>
          </a:extLst>
        </xdr:cNvPr>
        <xdr:cNvCxnSpPr/>
      </xdr:nvCxnSpPr>
      <xdr:spPr>
        <a:xfrm>
          <a:off x="10194925" y="437642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161290</xdr:rowOff>
    </xdr:from>
    <xdr:ext cx="307975" cy="225425"/>
    <xdr:sp macro="" textlink="">
      <xdr:nvSpPr>
        <xdr:cNvPr id="124" name="テキスト ボックス 123">
          <a:extLst>
            <a:ext uri="{FF2B5EF4-FFF2-40B4-BE49-F238E27FC236}">
              <a16:creationId xmlns:a16="http://schemas.microsoft.com/office/drawing/2014/main" id="{C683B69F-1217-4C0C-A8A5-63555E7C4BD2}"/>
            </a:ext>
          </a:extLst>
        </xdr:cNvPr>
        <xdr:cNvSpPr txBox="1"/>
      </xdr:nvSpPr>
      <xdr:spPr>
        <a:xfrm>
          <a:off x="9861550" y="4288790"/>
          <a:ext cx="3079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94C499EE-4B2A-4ABB-BA9F-32F3384E38B7}"/>
            </a:ext>
          </a:extLst>
        </xdr:cNvPr>
        <xdr:cNvCxnSpPr/>
      </xdr:nvCxnSpPr>
      <xdr:spPr>
        <a:xfrm>
          <a:off x="10194925" y="402907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68A1415D-7917-43F1-8F31-BFB7599CDC5E}"/>
            </a:ext>
          </a:extLst>
        </xdr:cNvPr>
        <xdr:cNvSpPr/>
      </xdr:nvSpPr>
      <xdr:spPr>
        <a:xfrm>
          <a:off x="10194925" y="4029075"/>
          <a:ext cx="3803650" cy="2076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83820</xdr:rowOff>
    </xdr:from>
    <xdr:to>
      <xdr:col>76</xdr:col>
      <xdr:colOff>21590</xdr:colOff>
      <xdr:row>34</xdr:row>
      <xdr:rowOff>102870</xdr:rowOff>
    </xdr:to>
    <xdr:cxnSp macro="">
      <xdr:nvCxnSpPr>
        <xdr:cNvPr id="127" name="直線コネクタ 126">
          <a:extLst>
            <a:ext uri="{FF2B5EF4-FFF2-40B4-BE49-F238E27FC236}">
              <a16:creationId xmlns:a16="http://schemas.microsoft.com/office/drawing/2014/main" id="{5E745F4E-5728-4796-9BAC-345F532EAAED}"/>
            </a:ext>
          </a:extLst>
        </xdr:cNvPr>
        <xdr:cNvCxnSpPr/>
      </xdr:nvCxnSpPr>
      <xdr:spPr>
        <a:xfrm flipV="1">
          <a:off x="13323570" y="4376420"/>
          <a:ext cx="1270" cy="1339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106680</xdr:rowOff>
    </xdr:from>
    <xdr:ext cx="557530" cy="259080"/>
    <xdr:sp macro="" textlink="">
      <xdr:nvSpPr>
        <xdr:cNvPr id="128" name="債務償還比率最小値テキスト">
          <a:extLst>
            <a:ext uri="{FF2B5EF4-FFF2-40B4-BE49-F238E27FC236}">
              <a16:creationId xmlns:a16="http://schemas.microsoft.com/office/drawing/2014/main" id="{414D1931-5B4C-43A3-8707-396DD2CBDE19}"/>
            </a:ext>
          </a:extLst>
        </xdr:cNvPr>
        <xdr:cNvSpPr txBox="1"/>
      </xdr:nvSpPr>
      <xdr:spPr>
        <a:xfrm>
          <a:off x="13376275" y="5720080"/>
          <a:ext cx="5575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1,159.8</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102870</xdr:rowOff>
    </xdr:from>
    <xdr:to>
      <xdr:col>76</xdr:col>
      <xdr:colOff>111125</xdr:colOff>
      <xdr:row>34</xdr:row>
      <xdr:rowOff>102870</xdr:rowOff>
    </xdr:to>
    <xdr:cxnSp macro="">
      <xdr:nvCxnSpPr>
        <xdr:cNvPr id="129" name="直線コネクタ 128">
          <a:extLst>
            <a:ext uri="{FF2B5EF4-FFF2-40B4-BE49-F238E27FC236}">
              <a16:creationId xmlns:a16="http://schemas.microsoft.com/office/drawing/2014/main" id="{61C07106-8FF7-40D1-9897-A1B70BE15E4F}"/>
            </a:ext>
          </a:extLst>
        </xdr:cNvPr>
        <xdr:cNvCxnSpPr/>
      </xdr:nvCxnSpPr>
      <xdr:spPr>
        <a:xfrm>
          <a:off x="13255625" y="57162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30480</xdr:rowOff>
    </xdr:from>
    <xdr:ext cx="337185" cy="255905"/>
    <xdr:sp macro="" textlink="">
      <xdr:nvSpPr>
        <xdr:cNvPr id="130" name="債務償還比率最大値テキスト">
          <a:extLst>
            <a:ext uri="{FF2B5EF4-FFF2-40B4-BE49-F238E27FC236}">
              <a16:creationId xmlns:a16="http://schemas.microsoft.com/office/drawing/2014/main" id="{C5695158-7B68-4D0C-B365-AF70E43D7C7A}"/>
            </a:ext>
          </a:extLst>
        </xdr:cNvPr>
        <xdr:cNvSpPr txBox="1"/>
      </xdr:nvSpPr>
      <xdr:spPr>
        <a:xfrm>
          <a:off x="13376275" y="4157980"/>
          <a:ext cx="337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83820</xdr:rowOff>
    </xdr:from>
    <xdr:to>
      <xdr:col>76</xdr:col>
      <xdr:colOff>111125</xdr:colOff>
      <xdr:row>26</xdr:row>
      <xdr:rowOff>83820</xdr:rowOff>
    </xdr:to>
    <xdr:cxnSp macro="">
      <xdr:nvCxnSpPr>
        <xdr:cNvPr id="131" name="直線コネクタ 130">
          <a:extLst>
            <a:ext uri="{FF2B5EF4-FFF2-40B4-BE49-F238E27FC236}">
              <a16:creationId xmlns:a16="http://schemas.microsoft.com/office/drawing/2014/main" id="{F87BF537-5779-4DD7-ADCD-028BDB92C681}"/>
            </a:ext>
          </a:extLst>
        </xdr:cNvPr>
        <xdr:cNvCxnSpPr/>
      </xdr:nvCxnSpPr>
      <xdr:spPr>
        <a:xfrm>
          <a:off x="13255625" y="43764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57785</xdr:rowOff>
    </xdr:from>
    <xdr:ext cx="466725" cy="259080"/>
    <xdr:sp macro="" textlink="">
      <xdr:nvSpPr>
        <xdr:cNvPr id="132" name="債務償還比率平均値テキスト">
          <a:extLst>
            <a:ext uri="{FF2B5EF4-FFF2-40B4-BE49-F238E27FC236}">
              <a16:creationId xmlns:a16="http://schemas.microsoft.com/office/drawing/2014/main" id="{2A52D215-049D-4E37-8DAA-06BD385E1C14}"/>
            </a:ext>
          </a:extLst>
        </xdr:cNvPr>
        <xdr:cNvSpPr txBox="1"/>
      </xdr:nvSpPr>
      <xdr:spPr>
        <a:xfrm>
          <a:off x="13376275" y="4845685"/>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573.5</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34925</xdr:rowOff>
    </xdr:from>
    <xdr:to>
      <xdr:col>76</xdr:col>
      <xdr:colOff>73025</xdr:colOff>
      <xdr:row>30</xdr:row>
      <xdr:rowOff>136525</xdr:rowOff>
    </xdr:to>
    <xdr:sp macro="" textlink="">
      <xdr:nvSpPr>
        <xdr:cNvPr id="133" name="フローチャート: 判断 132">
          <a:extLst>
            <a:ext uri="{FF2B5EF4-FFF2-40B4-BE49-F238E27FC236}">
              <a16:creationId xmlns:a16="http://schemas.microsoft.com/office/drawing/2014/main" id="{E753EB36-3184-466B-9FE7-7B1ADAB0777F}"/>
            </a:ext>
          </a:extLst>
        </xdr:cNvPr>
        <xdr:cNvSpPr/>
      </xdr:nvSpPr>
      <xdr:spPr>
        <a:xfrm>
          <a:off x="13293725" y="49879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151130</xdr:rowOff>
    </xdr:from>
    <xdr:to>
      <xdr:col>72</xdr:col>
      <xdr:colOff>123825</xdr:colOff>
      <xdr:row>30</xdr:row>
      <xdr:rowOff>81280</xdr:rowOff>
    </xdr:to>
    <xdr:sp macro="" textlink="">
      <xdr:nvSpPr>
        <xdr:cNvPr id="134" name="フローチャート: 判断 133">
          <a:extLst>
            <a:ext uri="{FF2B5EF4-FFF2-40B4-BE49-F238E27FC236}">
              <a16:creationId xmlns:a16="http://schemas.microsoft.com/office/drawing/2014/main" id="{F0CBB689-5E13-425E-93A2-723EF17AB81C}"/>
            </a:ext>
          </a:extLst>
        </xdr:cNvPr>
        <xdr:cNvSpPr/>
      </xdr:nvSpPr>
      <xdr:spPr>
        <a:xfrm>
          <a:off x="12639675" y="4939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157480</xdr:rowOff>
    </xdr:from>
    <xdr:to>
      <xdr:col>68</xdr:col>
      <xdr:colOff>123825</xdr:colOff>
      <xdr:row>30</xdr:row>
      <xdr:rowOff>87630</xdr:rowOff>
    </xdr:to>
    <xdr:sp macro="" textlink="">
      <xdr:nvSpPr>
        <xdr:cNvPr id="135" name="フローチャート: 判断 134">
          <a:extLst>
            <a:ext uri="{FF2B5EF4-FFF2-40B4-BE49-F238E27FC236}">
              <a16:creationId xmlns:a16="http://schemas.microsoft.com/office/drawing/2014/main" id="{26B37464-C5EB-4907-8F0D-A48099D294F6}"/>
            </a:ext>
          </a:extLst>
        </xdr:cNvPr>
        <xdr:cNvSpPr/>
      </xdr:nvSpPr>
      <xdr:spPr>
        <a:xfrm>
          <a:off x="11953875" y="4945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154940</xdr:rowOff>
    </xdr:from>
    <xdr:to>
      <xdr:col>64</xdr:col>
      <xdr:colOff>123825</xdr:colOff>
      <xdr:row>30</xdr:row>
      <xdr:rowOff>85090</xdr:rowOff>
    </xdr:to>
    <xdr:sp macro="" textlink="">
      <xdr:nvSpPr>
        <xdr:cNvPr id="136" name="フローチャート: 判断 135">
          <a:extLst>
            <a:ext uri="{FF2B5EF4-FFF2-40B4-BE49-F238E27FC236}">
              <a16:creationId xmlns:a16="http://schemas.microsoft.com/office/drawing/2014/main" id="{E336D28D-7AC5-4DCE-9D3A-43CA322F42B8}"/>
            </a:ext>
          </a:extLst>
        </xdr:cNvPr>
        <xdr:cNvSpPr/>
      </xdr:nvSpPr>
      <xdr:spPr>
        <a:xfrm>
          <a:off x="11268075" y="49428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115570</xdr:rowOff>
    </xdr:from>
    <xdr:to>
      <xdr:col>60</xdr:col>
      <xdr:colOff>123825</xdr:colOff>
      <xdr:row>31</xdr:row>
      <xdr:rowOff>45720</xdr:rowOff>
    </xdr:to>
    <xdr:sp macro="" textlink="">
      <xdr:nvSpPr>
        <xdr:cNvPr id="137" name="フローチャート: 判断 136">
          <a:extLst>
            <a:ext uri="{FF2B5EF4-FFF2-40B4-BE49-F238E27FC236}">
              <a16:creationId xmlns:a16="http://schemas.microsoft.com/office/drawing/2014/main" id="{82515D82-D8E8-4FA6-A317-4529700E7E13}"/>
            </a:ext>
          </a:extLst>
        </xdr:cNvPr>
        <xdr:cNvSpPr/>
      </xdr:nvSpPr>
      <xdr:spPr>
        <a:xfrm>
          <a:off x="10582275" y="5068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42545</xdr:rowOff>
    </xdr:from>
    <xdr:ext cx="762000" cy="222250"/>
    <xdr:sp macro="" textlink="">
      <xdr:nvSpPr>
        <xdr:cNvPr id="138" name="テキスト ボックス 137">
          <a:extLst>
            <a:ext uri="{FF2B5EF4-FFF2-40B4-BE49-F238E27FC236}">
              <a16:creationId xmlns:a16="http://schemas.microsoft.com/office/drawing/2014/main" id="{7985EAD0-E22E-4899-9A2C-94898A9FF07D}"/>
            </a:ext>
          </a:extLst>
        </xdr:cNvPr>
        <xdr:cNvSpPr txBox="1"/>
      </xdr:nvSpPr>
      <xdr:spPr>
        <a:xfrm>
          <a:off x="13166725" y="6151245"/>
          <a:ext cx="76200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42545</xdr:rowOff>
    </xdr:from>
    <xdr:ext cx="758825" cy="222250"/>
    <xdr:sp macro="" textlink="">
      <xdr:nvSpPr>
        <xdr:cNvPr id="139" name="テキスト ボックス 138">
          <a:extLst>
            <a:ext uri="{FF2B5EF4-FFF2-40B4-BE49-F238E27FC236}">
              <a16:creationId xmlns:a16="http://schemas.microsoft.com/office/drawing/2014/main" id="{4D211BE3-BDC9-4C50-8800-5E1012B7DB38}"/>
            </a:ext>
          </a:extLst>
        </xdr:cNvPr>
        <xdr:cNvSpPr txBox="1"/>
      </xdr:nvSpPr>
      <xdr:spPr>
        <a:xfrm>
          <a:off x="12531725" y="615124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42545</xdr:rowOff>
    </xdr:from>
    <xdr:ext cx="758825" cy="222250"/>
    <xdr:sp macro="" textlink="">
      <xdr:nvSpPr>
        <xdr:cNvPr id="140" name="テキスト ボックス 139">
          <a:extLst>
            <a:ext uri="{FF2B5EF4-FFF2-40B4-BE49-F238E27FC236}">
              <a16:creationId xmlns:a16="http://schemas.microsoft.com/office/drawing/2014/main" id="{A4900F57-1E6E-4708-A265-CCF2672CA20A}"/>
            </a:ext>
          </a:extLst>
        </xdr:cNvPr>
        <xdr:cNvSpPr txBox="1"/>
      </xdr:nvSpPr>
      <xdr:spPr>
        <a:xfrm>
          <a:off x="11845925" y="615124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42545</xdr:rowOff>
    </xdr:from>
    <xdr:ext cx="758825" cy="222250"/>
    <xdr:sp macro="" textlink="">
      <xdr:nvSpPr>
        <xdr:cNvPr id="141" name="テキスト ボックス 140">
          <a:extLst>
            <a:ext uri="{FF2B5EF4-FFF2-40B4-BE49-F238E27FC236}">
              <a16:creationId xmlns:a16="http://schemas.microsoft.com/office/drawing/2014/main" id="{A2376080-03D2-40F5-8B75-9FE4C22E074B}"/>
            </a:ext>
          </a:extLst>
        </xdr:cNvPr>
        <xdr:cNvSpPr txBox="1"/>
      </xdr:nvSpPr>
      <xdr:spPr>
        <a:xfrm>
          <a:off x="11160125" y="615124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42545</xdr:rowOff>
    </xdr:from>
    <xdr:ext cx="758825" cy="222250"/>
    <xdr:sp macro="" textlink="">
      <xdr:nvSpPr>
        <xdr:cNvPr id="142" name="テキスト ボックス 141">
          <a:extLst>
            <a:ext uri="{FF2B5EF4-FFF2-40B4-BE49-F238E27FC236}">
              <a16:creationId xmlns:a16="http://schemas.microsoft.com/office/drawing/2014/main" id="{05145CA1-C048-4759-A28E-7C6AA85C5234}"/>
            </a:ext>
          </a:extLst>
        </xdr:cNvPr>
        <xdr:cNvSpPr txBox="1"/>
      </xdr:nvSpPr>
      <xdr:spPr>
        <a:xfrm>
          <a:off x="10474325" y="6151245"/>
          <a:ext cx="75882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31</xdr:row>
      <xdr:rowOff>29210</xdr:rowOff>
    </xdr:from>
    <xdr:to>
      <xdr:col>76</xdr:col>
      <xdr:colOff>73025</xdr:colOff>
      <xdr:row>31</xdr:row>
      <xdr:rowOff>130810</xdr:rowOff>
    </xdr:to>
    <xdr:sp macro="" textlink="">
      <xdr:nvSpPr>
        <xdr:cNvPr id="143" name="楕円 142">
          <a:extLst>
            <a:ext uri="{FF2B5EF4-FFF2-40B4-BE49-F238E27FC236}">
              <a16:creationId xmlns:a16="http://schemas.microsoft.com/office/drawing/2014/main" id="{FE383967-C5C1-4062-A7BA-2A70438AAB0F}"/>
            </a:ext>
          </a:extLst>
        </xdr:cNvPr>
        <xdr:cNvSpPr/>
      </xdr:nvSpPr>
      <xdr:spPr>
        <a:xfrm>
          <a:off x="13293725" y="51473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7620</xdr:rowOff>
    </xdr:from>
    <xdr:ext cx="466725" cy="255905"/>
    <xdr:sp macro="" textlink="">
      <xdr:nvSpPr>
        <xdr:cNvPr id="144" name="債務償還比率該当値テキスト">
          <a:extLst>
            <a:ext uri="{FF2B5EF4-FFF2-40B4-BE49-F238E27FC236}">
              <a16:creationId xmlns:a16="http://schemas.microsoft.com/office/drawing/2014/main" id="{15251272-7FBB-48EB-B9C9-D781EA7C03E9}"/>
            </a:ext>
          </a:extLst>
        </xdr:cNvPr>
        <xdr:cNvSpPr txBox="1"/>
      </xdr:nvSpPr>
      <xdr:spPr>
        <a:xfrm>
          <a:off x="13376275" y="51257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711.6</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139700</xdr:rowOff>
    </xdr:from>
    <xdr:to>
      <xdr:col>72</xdr:col>
      <xdr:colOff>123825</xdr:colOff>
      <xdr:row>31</xdr:row>
      <xdr:rowOff>69850</xdr:rowOff>
    </xdr:to>
    <xdr:sp macro="" textlink="">
      <xdr:nvSpPr>
        <xdr:cNvPr id="145" name="楕円 144">
          <a:extLst>
            <a:ext uri="{FF2B5EF4-FFF2-40B4-BE49-F238E27FC236}">
              <a16:creationId xmlns:a16="http://schemas.microsoft.com/office/drawing/2014/main" id="{D0AF0B34-C58B-4CDD-965E-F9FC60211DBB}"/>
            </a:ext>
          </a:extLst>
        </xdr:cNvPr>
        <xdr:cNvSpPr/>
      </xdr:nvSpPr>
      <xdr:spPr>
        <a:xfrm>
          <a:off x="12639675" y="50927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19050</xdr:rowOff>
    </xdr:from>
    <xdr:to>
      <xdr:col>76</xdr:col>
      <xdr:colOff>22225</xdr:colOff>
      <xdr:row>31</xdr:row>
      <xdr:rowOff>80010</xdr:rowOff>
    </xdr:to>
    <xdr:cxnSp macro="">
      <xdr:nvCxnSpPr>
        <xdr:cNvPr id="146" name="直線コネクタ 145">
          <a:extLst>
            <a:ext uri="{FF2B5EF4-FFF2-40B4-BE49-F238E27FC236}">
              <a16:creationId xmlns:a16="http://schemas.microsoft.com/office/drawing/2014/main" id="{44C6F7B6-5053-422A-ACB9-E795E0D930B3}"/>
            </a:ext>
          </a:extLst>
        </xdr:cNvPr>
        <xdr:cNvCxnSpPr/>
      </xdr:nvCxnSpPr>
      <xdr:spPr>
        <a:xfrm>
          <a:off x="12690475" y="5137150"/>
          <a:ext cx="635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4445</xdr:rowOff>
    </xdr:from>
    <xdr:to>
      <xdr:col>68</xdr:col>
      <xdr:colOff>123825</xdr:colOff>
      <xdr:row>31</xdr:row>
      <xdr:rowOff>106045</xdr:rowOff>
    </xdr:to>
    <xdr:sp macro="" textlink="">
      <xdr:nvSpPr>
        <xdr:cNvPr id="147" name="楕円 146">
          <a:extLst>
            <a:ext uri="{FF2B5EF4-FFF2-40B4-BE49-F238E27FC236}">
              <a16:creationId xmlns:a16="http://schemas.microsoft.com/office/drawing/2014/main" id="{AD2D02E1-1289-4A15-B009-6241548722F0}"/>
            </a:ext>
          </a:extLst>
        </xdr:cNvPr>
        <xdr:cNvSpPr/>
      </xdr:nvSpPr>
      <xdr:spPr>
        <a:xfrm>
          <a:off x="11953875" y="512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19050</xdr:rowOff>
    </xdr:from>
    <xdr:to>
      <xdr:col>72</xdr:col>
      <xdr:colOff>73025</xdr:colOff>
      <xdr:row>31</xdr:row>
      <xdr:rowOff>55245</xdr:rowOff>
    </xdr:to>
    <xdr:cxnSp macro="">
      <xdr:nvCxnSpPr>
        <xdr:cNvPr id="148" name="直線コネクタ 147">
          <a:extLst>
            <a:ext uri="{FF2B5EF4-FFF2-40B4-BE49-F238E27FC236}">
              <a16:creationId xmlns:a16="http://schemas.microsoft.com/office/drawing/2014/main" id="{863AF71B-D635-4AC3-BF5A-3A552517DC3B}"/>
            </a:ext>
          </a:extLst>
        </xdr:cNvPr>
        <xdr:cNvCxnSpPr/>
      </xdr:nvCxnSpPr>
      <xdr:spPr>
        <a:xfrm flipV="1">
          <a:off x="12004675" y="5137150"/>
          <a:ext cx="6858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64770</xdr:rowOff>
    </xdr:from>
    <xdr:to>
      <xdr:col>64</xdr:col>
      <xdr:colOff>123825</xdr:colOff>
      <xdr:row>30</xdr:row>
      <xdr:rowOff>166370</xdr:rowOff>
    </xdr:to>
    <xdr:sp macro="" textlink="">
      <xdr:nvSpPr>
        <xdr:cNvPr id="149" name="楕円 148">
          <a:extLst>
            <a:ext uri="{FF2B5EF4-FFF2-40B4-BE49-F238E27FC236}">
              <a16:creationId xmlns:a16="http://schemas.microsoft.com/office/drawing/2014/main" id="{D7F13812-D8B2-4585-9B1F-B3984DCB9574}"/>
            </a:ext>
          </a:extLst>
        </xdr:cNvPr>
        <xdr:cNvSpPr/>
      </xdr:nvSpPr>
      <xdr:spPr>
        <a:xfrm>
          <a:off x="11268075" y="501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115570</xdr:rowOff>
    </xdr:from>
    <xdr:to>
      <xdr:col>68</xdr:col>
      <xdr:colOff>73025</xdr:colOff>
      <xdr:row>31</xdr:row>
      <xdr:rowOff>55245</xdr:rowOff>
    </xdr:to>
    <xdr:cxnSp macro="">
      <xdr:nvCxnSpPr>
        <xdr:cNvPr id="150" name="直線コネクタ 149">
          <a:extLst>
            <a:ext uri="{FF2B5EF4-FFF2-40B4-BE49-F238E27FC236}">
              <a16:creationId xmlns:a16="http://schemas.microsoft.com/office/drawing/2014/main" id="{49703816-85D0-4ADB-8053-5378BB7188E1}"/>
            </a:ext>
          </a:extLst>
        </xdr:cNvPr>
        <xdr:cNvCxnSpPr/>
      </xdr:nvCxnSpPr>
      <xdr:spPr>
        <a:xfrm>
          <a:off x="11318875" y="5068570"/>
          <a:ext cx="685800" cy="1047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59690</xdr:rowOff>
    </xdr:from>
    <xdr:to>
      <xdr:col>60</xdr:col>
      <xdr:colOff>123825</xdr:colOff>
      <xdr:row>31</xdr:row>
      <xdr:rowOff>161290</xdr:rowOff>
    </xdr:to>
    <xdr:sp macro="" textlink="">
      <xdr:nvSpPr>
        <xdr:cNvPr id="151" name="楕円 150">
          <a:extLst>
            <a:ext uri="{FF2B5EF4-FFF2-40B4-BE49-F238E27FC236}">
              <a16:creationId xmlns:a16="http://schemas.microsoft.com/office/drawing/2014/main" id="{89B95D42-9D31-43EE-84F8-9D62B0D3157B}"/>
            </a:ext>
          </a:extLst>
        </xdr:cNvPr>
        <xdr:cNvSpPr/>
      </xdr:nvSpPr>
      <xdr:spPr>
        <a:xfrm>
          <a:off x="10582275" y="517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115570</xdr:rowOff>
    </xdr:from>
    <xdr:to>
      <xdr:col>64</xdr:col>
      <xdr:colOff>73025</xdr:colOff>
      <xdr:row>31</xdr:row>
      <xdr:rowOff>110490</xdr:rowOff>
    </xdr:to>
    <xdr:cxnSp macro="">
      <xdr:nvCxnSpPr>
        <xdr:cNvPr id="152" name="直線コネクタ 151">
          <a:extLst>
            <a:ext uri="{FF2B5EF4-FFF2-40B4-BE49-F238E27FC236}">
              <a16:creationId xmlns:a16="http://schemas.microsoft.com/office/drawing/2014/main" id="{C30762F6-180A-47BB-8938-9D33D107041F}"/>
            </a:ext>
          </a:extLst>
        </xdr:cNvPr>
        <xdr:cNvCxnSpPr/>
      </xdr:nvCxnSpPr>
      <xdr:spPr>
        <a:xfrm flipV="1">
          <a:off x="10633075" y="5068570"/>
          <a:ext cx="685800" cy="160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97790</xdr:rowOff>
    </xdr:from>
    <xdr:ext cx="466725" cy="255905"/>
    <xdr:sp macro="" textlink="">
      <xdr:nvSpPr>
        <xdr:cNvPr id="153" name="n_1aveValue債務償還比率">
          <a:extLst>
            <a:ext uri="{FF2B5EF4-FFF2-40B4-BE49-F238E27FC236}">
              <a16:creationId xmlns:a16="http://schemas.microsoft.com/office/drawing/2014/main" id="{E1B355BC-AB52-474E-8A08-5A383C258244}"/>
            </a:ext>
          </a:extLst>
        </xdr:cNvPr>
        <xdr:cNvSpPr txBox="1"/>
      </xdr:nvSpPr>
      <xdr:spPr>
        <a:xfrm>
          <a:off x="12461875" y="47205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527.6</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104140</xdr:rowOff>
    </xdr:from>
    <xdr:ext cx="466725" cy="259080"/>
    <xdr:sp macro="" textlink="">
      <xdr:nvSpPr>
        <xdr:cNvPr id="154" name="n_2aveValue債務償還比率">
          <a:extLst>
            <a:ext uri="{FF2B5EF4-FFF2-40B4-BE49-F238E27FC236}">
              <a16:creationId xmlns:a16="http://schemas.microsoft.com/office/drawing/2014/main" id="{F9E1F67D-3F63-471D-B37C-1BA74572CCE0}"/>
            </a:ext>
          </a:extLst>
        </xdr:cNvPr>
        <xdr:cNvSpPr txBox="1"/>
      </xdr:nvSpPr>
      <xdr:spPr>
        <a:xfrm>
          <a:off x="11788775" y="47269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532.7</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101600</xdr:rowOff>
    </xdr:from>
    <xdr:ext cx="466725" cy="259080"/>
    <xdr:sp macro="" textlink="">
      <xdr:nvSpPr>
        <xdr:cNvPr id="155" name="n_3aveValue債務償還比率">
          <a:extLst>
            <a:ext uri="{FF2B5EF4-FFF2-40B4-BE49-F238E27FC236}">
              <a16:creationId xmlns:a16="http://schemas.microsoft.com/office/drawing/2014/main" id="{3F07EC8F-9E99-45F2-80A1-E9CBEBA0A449}"/>
            </a:ext>
          </a:extLst>
        </xdr:cNvPr>
        <xdr:cNvSpPr txBox="1"/>
      </xdr:nvSpPr>
      <xdr:spPr>
        <a:xfrm>
          <a:off x="11102975" y="47244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530.5</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62230</xdr:rowOff>
    </xdr:from>
    <xdr:ext cx="466725" cy="259080"/>
    <xdr:sp macro="" textlink="">
      <xdr:nvSpPr>
        <xdr:cNvPr id="156" name="n_4aveValue債務償還比率">
          <a:extLst>
            <a:ext uri="{FF2B5EF4-FFF2-40B4-BE49-F238E27FC236}">
              <a16:creationId xmlns:a16="http://schemas.microsoft.com/office/drawing/2014/main" id="{C8B53E87-B17A-4511-B6B3-6B742A1D779B}"/>
            </a:ext>
          </a:extLst>
        </xdr:cNvPr>
        <xdr:cNvSpPr txBox="1"/>
      </xdr:nvSpPr>
      <xdr:spPr>
        <a:xfrm>
          <a:off x="10417175" y="48501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640.9</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60960</xdr:rowOff>
    </xdr:from>
    <xdr:ext cx="466725" cy="259080"/>
    <xdr:sp macro="" textlink="">
      <xdr:nvSpPr>
        <xdr:cNvPr id="157" name="n_1mainValue債務償還比率">
          <a:extLst>
            <a:ext uri="{FF2B5EF4-FFF2-40B4-BE49-F238E27FC236}">
              <a16:creationId xmlns:a16="http://schemas.microsoft.com/office/drawing/2014/main" id="{4B206B3D-38D9-4A67-8FD6-491D1BBB8C55}"/>
            </a:ext>
          </a:extLst>
        </xdr:cNvPr>
        <xdr:cNvSpPr txBox="1"/>
      </xdr:nvSpPr>
      <xdr:spPr>
        <a:xfrm>
          <a:off x="12461875" y="51790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660.9</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97790</xdr:rowOff>
    </xdr:from>
    <xdr:ext cx="466725" cy="255905"/>
    <xdr:sp macro="" textlink="">
      <xdr:nvSpPr>
        <xdr:cNvPr id="158" name="n_2mainValue債務償還比率">
          <a:extLst>
            <a:ext uri="{FF2B5EF4-FFF2-40B4-BE49-F238E27FC236}">
              <a16:creationId xmlns:a16="http://schemas.microsoft.com/office/drawing/2014/main" id="{60F78356-282D-4C23-8FE6-A73B0684455D}"/>
            </a:ext>
          </a:extLst>
        </xdr:cNvPr>
        <xdr:cNvSpPr txBox="1"/>
      </xdr:nvSpPr>
      <xdr:spPr>
        <a:xfrm>
          <a:off x="11788775" y="521589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690.9</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30</xdr:row>
      <xdr:rowOff>157480</xdr:rowOff>
    </xdr:from>
    <xdr:ext cx="466725" cy="255905"/>
    <xdr:sp macro="" textlink="">
      <xdr:nvSpPr>
        <xdr:cNvPr id="159" name="n_3mainValue債務償還比率">
          <a:extLst>
            <a:ext uri="{FF2B5EF4-FFF2-40B4-BE49-F238E27FC236}">
              <a16:creationId xmlns:a16="http://schemas.microsoft.com/office/drawing/2014/main" id="{CEFCC14D-B15A-4AF8-96AE-9B77926F8058}"/>
            </a:ext>
          </a:extLst>
        </xdr:cNvPr>
        <xdr:cNvSpPr txBox="1"/>
      </xdr:nvSpPr>
      <xdr:spPr>
        <a:xfrm>
          <a:off x="11102975" y="51104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598.5</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31</xdr:row>
      <xdr:rowOff>152400</xdr:rowOff>
    </xdr:from>
    <xdr:ext cx="466725" cy="259080"/>
    <xdr:sp macro="" textlink="">
      <xdr:nvSpPr>
        <xdr:cNvPr id="160" name="n_4mainValue債務償還比率">
          <a:extLst>
            <a:ext uri="{FF2B5EF4-FFF2-40B4-BE49-F238E27FC236}">
              <a16:creationId xmlns:a16="http://schemas.microsoft.com/office/drawing/2014/main" id="{15330F9A-ABC7-4D1E-B6D6-3965569F1DA4}"/>
            </a:ext>
          </a:extLst>
        </xdr:cNvPr>
        <xdr:cNvSpPr txBox="1"/>
      </xdr:nvSpPr>
      <xdr:spPr>
        <a:xfrm>
          <a:off x="10417175" y="52705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737.2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B9F2C7B1-7A82-4997-80AF-DA2ECE079E96}"/>
            </a:ext>
          </a:extLst>
        </xdr:cNvPr>
        <xdr:cNvSpPr/>
      </xdr:nvSpPr>
      <xdr:spPr>
        <a:xfrm>
          <a:off x="1152525" y="692150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143510</xdr:rowOff>
    </xdr:from>
    <xdr:to>
      <xdr:col>36</xdr:col>
      <xdr:colOff>22225</xdr:colOff>
      <xdr:row>65</xdr:row>
      <xdr:rowOff>143510</xdr:rowOff>
    </xdr:to>
    <xdr:sp macro="" textlink="">
      <xdr:nvSpPr>
        <xdr:cNvPr id="162" name="正方形/長方形 161">
          <a:extLst>
            <a:ext uri="{FF2B5EF4-FFF2-40B4-BE49-F238E27FC236}">
              <a16:creationId xmlns:a16="http://schemas.microsoft.com/office/drawing/2014/main" id="{BAD7BD19-3488-4E00-8CC6-5F5BDA2474D1}"/>
            </a:ext>
          </a:extLst>
        </xdr:cNvPr>
        <xdr:cNvSpPr/>
      </xdr:nvSpPr>
      <xdr:spPr>
        <a:xfrm>
          <a:off x="1152525" y="10544810"/>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63500</xdr:rowOff>
    </xdr:from>
    <xdr:ext cx="370205" cy="240030"/>
    <xdr:sp macro="" textlink="">
      <xdr:nvSpPr>
        <xdr:cNvPr id="163" name="テキスト ボックス 162">
          <a:extLst>
            <a:ext uri="{FF2B5EF4-FFF2-40B4-BE49-F238E27FC236}">
              <a16:creationId xmlns:a16="http://schemas.microsoft.com/office/drawing/2014/main" id="{79E19F78-D516-4B06-A3FC-8D94E51DE207}"/>
            </a:ext>
          </a:extLst>
        </xdr:cNvPr>
        <xdr:cNvSpPr txBox="1"/>
      </xdr:nvSpPr>
      <xdr:spPr>
        <a:xfrm>
          <a:off x="835025" y="716280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158750</xdr:rowOff>
    </xdr:from>
    <xdr:ext cx="367030" cy="239395"/>
    <xdr:sp macro="" textlink="">
      <xdr:nvSpPr>
        <xdr:cNvPr id="164" name="テキスト ボックス 163">
          <a:extLst>
            <a:ext uri="{FF2B5EF4-FFF2-40B4-BE49-F238E27FC236}">
              <a16:creationId xmlns:a16="http://schemas.microsoft.com/office/drawing/2014/main" id="{2C3FDB95-154F-4AA6-B641-D009B981B879}"/>
            </a:ext>
          </a:extLst>
        </xdr:cNvPr>
        <xdr:cNvSpPr txBox="1"/>
      </xdr:nvSpPr>
      <xdr:spPr>
        <a:xfrm>
          <a:off x="6296025" y="9734550"/>
          <a:ext cx="367030" cy="2393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29210</xdr:rowOff>
    </xdr:from>
    <xdr:ext cx="370205" cy="240030"/>
    <xdr:sp macro="" textlink="">
      <xdr:nvSpPr>
        <xdr:cNvPr id="165" name="テキスト ボックス 164">
          <a:extLst>
            <a:ext uri="{FF2B5EF4-FFF2-40B4-BE49-F238E27FC236}">
              <a16:creationId xmlns:a16="http://schemas.microsoft.com/office/drawing/2014/main" id="{444D8892-88E9-4A01-92C9-D68B8DD9EAAE}"/>
            </a:ext>
          </a:extLst>
        </xdr:cNvPr>
        <xdr:cNvSpPr txBox="1"/>
      </xdr:nvSpPr>
      <xdr:spPr>
        <a:xfrm>
          <a:off x="835025" y="10760710"/>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41275</xdr:rowOff>
    </xdr:from>
    <xdr:ext cx="367030" cy="241300"/>
    <xdr:sp macro="" textlink="">
      <xdr:nvSpPr>
        <xdr:cNvPr id="166" name="テキスト ボックス 165">
          <a:extLst>
            <a:ext uri="{FF2B5EF4-FFF2-40B4-BE49-F238E27FC236}">
              <a16:creationId xmlns:a16="http://schemas.microsoft.com/office/drawing/2014/main" id="{057414DC-FD7D-4677-BD0D-D4901E0D2D41}"/>
            </a:ext>
          </a:extLst>
        </xdr:cNvPr>
        <xdr:cNvSpPr txBox="1"/>
      </xdr:nvSpPr>
      <xdr:spPr>
        <a:xfrm>
          <a:off x="6296025" y="13414375"/>
          <a:ext cx="367030"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FB4EEED-BD01-4D8F-B8FC-12003D326EFB}"/>
            </a:ext>
          </a:extLst>
        </xdr:cNvPr>
        <xdr:cNvSpPr/>
      </xdr:nvSpPr>
      <xdr:spPr>
        <a:xfrm>
          <a:off x="577850" y="127000"/>
          <a:ext cx="1142365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CABF739-32BA-47D0-AC22-A1DFC8FAB3A0}"/>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9723B6D-5323-475B-A41F-303699B7B234}"/>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2990457-2AB8-4057-91D5-85B9B20065E1}"/>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13252FA-4F49-4979-9E6E-9924623E3A5D}"/>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E3A20C6-6F20-4198-9C3A-5A6E299F8F56}"/>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F2BF7F7-8B4D-4342-B96D-DF2E3505E387}"/>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A3AED40-7792-4B15-AA1F-7269E6F00F29}"/>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2D378B9-945F-4A95-BF2B-491662A62006}"/>
            </a:ext>
          </a:extLst>
        </xdr:cNvPr>
        <xdr:cNvSpPr/>
      </xdr:nvSpPr>
      <xdr:spPr>
        <a:xfrm>
          <a:off x="812800" y="889000"/>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CC18CC3-C585-4D5E-A0A1-A428B9D53B2B}"/>
            </a:ext>
          </a:extLst>
        </xdr:cNvPr>
        <xdr:cNvSpPr/>
      </xdr:nvSpPr>
      <xdr:spPr>
        <a:xfrm>
          <a:off x="2012950" y="889000"/>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48,198
47,585
535.49
37,352,776
36,466,805
439,893
15,851,357
28,570,242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1CCF2BB-4EF9-4203-92EA-742EDE42FEFD}"/>
            </a:ext>
          </a:extLst>
        </xdr:cNvPr>
        <xdr:cNvSpPr/>
      </xdr:nvSpPr>
      <xdr:spPr>
        <a:xfrm>
          <a:off x="3213100" y="889000"/>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82AEF0C-7A17-404F-93AC-085F54ABBF5C}"/>
            </a:ext>
          </a:extLst>
        </xdr:cNvPr>
        <xdr:cNvSpPr/>
      </xdr:nvSpPr>
      <xdr:spPr>
        <a:xfrm>
          <a:off x="4584700" y="908050"/>
          <a:ext cx="18224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8F6D12E-1424-46C1-BA8F-93C2E2D35D4A}"/>
            </a:ext>
          </a:extLst>
        </xdr:cNvPr>
        <xdr:cNvSpPr/>
      </xdr:nvSpPr>
      <xdr:spPr>
        <a:xfrm>
          <a:off x="6407150" y="908050"/>
          <a:ext cx="11366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9.4
51.9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027BB6C-AD7A-4DD3-900F-4C5D0202CF39}"/>
            </a:ext>
          </a:extLst>
        </xdr:cNvPr>
        <xdr:cNvSpPr/>
      </xdr:nvSpPr>
      <xdr:spPr>
        <a:xfrm>
          <a:off x="7607300" y="920750"/>
          <a:ext cx="57785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F96B5DF-D3B0-4333-B988-1DF9CCADBBCF}"/>
            </a:ext>
          </a:extLst>
        </xdr:cNvPr>
        <xdr:cNvSpPr/>
      </xdr:nvSpPr>
      <xdr:spPr>
        <a:xfrm>
          <a:off x="4584700" y="1651000"/>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5FA2949-3E18-454D-9F74-4323C95D03A1}"/>
            </a:ext>
          </a:extLst>
        </xdr:cNvPr>
        <xdr:cNvSpPr/>
      </xdr:nvSpPr>
      <xdr:spPr>
        <a:xfrm>
          <a:off x="6470650" y="1651000"/>
          <a:ext cx="33020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0C3F623-91F2-46A5-907C-5CC45B2B7889}"/>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3200309-9EAC-416B-914C-DF9C22F2175E}"/>
            </a:ext>
          </a:extLst>
        </xdr:cNvPr>
        <xdr:cNvSpPr/>
      </xdr:nvSpPr>
      <xdr:spPr>
        <a:xfrm>
          <a:off x="10210800" y="920750"/>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8778409-BA45-4D2A-9907-2FD5FE3F5544}"/>
            </a:ext>
          </a:extLst>
        </xdr:cNvPr>
        <xdr:cNvSpPr/>
      </xdr:nvSpPr>
      <xdr:spPr>
        <a:xfrm>
          <a:off x="10210800" y="11747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8E20D82-36C3-48F3-9B47-95924863CECA}"/>
            </a:ext>
          </a:extLst>
        </xdr:cNvPr>
        <xdr:cNvSpPr/>
      </xdr:nvSpPr>
      <xdr:spPr>
        <a:xfrm>
          <a:off x="10210800" y="1492250"/>
          <a:ext cx="1308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8A189B3-FDF0-453C-8725-141A51BB6F28}"/>
            </a:ext>
          </a:extLst>
        </xdr:cNvPr>
        <xdr:cNvCxnSpPr/>
      </xdr:nvCxnSpPr>
      <xdr:spPr>
        <a:xfrm flipH="1">
          <a:off x="10052050" y="10033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1237BCC-3685-4D75-A4CA-034FF97574C0}"/>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D13BC39-5ECA-4D26-A3FF-06C06F27F74D}"/>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4C8B281-5E10-4CBA-A729-3EB0077CE085}"/>
            </a:ext>
          </a:extLst>
        </xdr:cNvPr>
        <xdr:cNvCxnSpPr/>
      </xdr:nvCxnSpPr>
      <xdr:spPr>
        <a:xfrm>
          <a:off x="10131425" y="14732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3666B54-0FEB-4EA8-A269-A2F073F7FC87}"/>
            </a:ext>
          </a:extLst>
        </xdr:cNvPr>
        <xdr:cNvCxnSpPr/>
      </xdr:nvCxnSpPr>
      <xdr:spPr>
        <a:xfrm>
          <a:off x="10071100" y="14732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5B47CCB-C5A0-4A10-9C3F-59B31F4D9EDD}"/>
            </a:ext>
          </a:extLst>
        </xdr:cNvPr>
        <xdr:cNvCxnSpPr/>
      </xdr:nvCxnSpPr>
      <xdr:spPr>
        <a:xfrm flipV="1">
          <a:off x="10131425" y="16986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3C36FC8-FA44-469E-95A0-CD91261D6483}"/>
            </a:ext>
          </a:extLst>
        </xdr:cNvPr>
        <xdr:cNvCxnSpPr/>
      </xdr:nvCxnSpPr>
      <xdr:spPr>
        <a:xfrm>
          <a:off x="10071100" y="18351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70E1DCEF-4ABF-4AFB-8E27-1A89979F8C87}"/>
            </a:ext>
          </a:extLst>
        </xdr:cNvPr>
        <xdr:cNvSpPr txBox="1"/>
      </xdr:nvSpPr>
      <xdr:spPr>
        <a:xfrm>
          <a:off x="641350" y="26924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09922F6A-8FDD-4E20-9772-1F301B098C35}"/>
            </a:ext>
          </a:extLst>
        </xdr:cNvPr>
        <xdr:cNvSpPr txBox="1"/>
      </xdr:nvSpPr>
      <xdr:spPr>
        <a:xfrm>
          <a:off x="641350" y="29972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B4ED5E98-9049-4860-ACE0-B9DA85E94F23}"/>
            </a:ext>
          </a:extLst>
        </xdr:cNvPr>
        <xdr:cNvSpPr txBox="1"/>
      </xdr:nvSpPr>
      <xdr:spPr>
        <a:xfrm>
          <a:off x="641350" y="3302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E5560DB6-3BBA-4E0F-B47D-E04211098A34}"/>
            </a:ext>
          </a:extLst>
        </xdr:cNvPr>
        <xdr:cNvSpPr txBox="1"/>
      </xdr:nvSpPr>
      <xdr:spPr>
        <a:xfrm>
          <a:off x="641350" y="361315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79BB348-01B7-421E-B007-5C4E74E2EF87}"/>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347AF1D-7727-4C7C-B5E8-23505D456079}"/>
            </a:ext>
          </a:extLst>
        </xdr:cNvPr>
        <xdr:cNvSpPr/>
      </xdr:nvSpPr>
      <xdr:spPr>
        <a:xfrm>
          <a:off x="8128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AA5390B-882B-4E2C-86A9-AA216392BCAD}"/>
            </a:ext>
          </a:extLst>
        </xdr:cNvPr>
        <xdr:cNvSpPr/>
      </xdr:nvSpPr>
      <xdr:spPr>
        <a:xfrm>
          <a:off x="8128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402FC00-224C-45FD-B021-F84DDDFE32E7}"/>
            </a:ext>
          </a:extLst>
        </xdr:cNvPr>
        <xdr:cNvSpPr/>
      </xdr:nvSpPr>
      <xdr:spPr>
        <a:xfrm>
          <a:off x="17145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A7B89A6-D6C8-48BF-9588-3460701AC6EC}"/>
            </a:ext>
          </a:extLst>
        </xdr:cNvPr>
        <xdr:cNvSpPr/>
      </xdr:nvSpPr>
      <xdr:spPr>
        <a:xfrm>
          <a:off x="17145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8012D50-4374-4272-824E-72DC733C3CFB}"/>
            </a:ext>
          </a:extLst>
        </xdr:cNvPr>
        <xdr:cNvSpPr/>
      </xdr:nvSpPr>
      <xdr:spPr>
        <a:xfrm>
          <a:off x="27432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88C894D-C1F7-4D2E-8335-2A9C5AABD1BF}"/>
            </a:ext>
          </a:extLst>
        </xdr:cNvPr>
        <xdr:cNvSpPr/>
      </xdr:nvSpPr>
      <xdr:spPr>
        <a:xfrm>
          <a:off x="27432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062AD5E-3870-4750-8943-E209497E52F8}"/>
            </a:ext>
          </a:extLst>
        </xdr:cNvPr>
        <xdr:cNvSpPr/>
      </xdr:nvSpPr>
      <xdr:spPr>
        <a:xfrm>
          <a:off x="685800" y="51371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8FE2AC87-178A-4BC1-9CB3-56158EE62264}"/>
            </a:ext>
          </a:extLst>
        </xdr:cNvPr>
        <xdr:cNvSpPr txBox="1"/>
      </xdr:nvSpPr>
      <xdr:spPr>
        <a:xfrm>
          <a:off x="666750" y="4953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15BF21B-D0B6-46FD-AD9F-B52629BD624C}"/>
            </a:ext>
          </a:extLst>
        </xdr:cNvPr>
        <xdr:cNvCxnSpPr/>
      </xdr:nvCxnSpPr>
      <xdr:spPr>
        <a:xfrm>
          <a:off x="685800" y="7340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8B79B327-466A-48F0-9DAD-CEC971743F58}"/>
            </a:ext>
          </a:extLst>
        </xdr:cNvPr>
        <xdr:cNvSpPr txBox="1"/>
      </xdr:nvSpPr>
      <xdr:spPr>
        <a:xfrm>
          <a:off x="275590" y="72047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99DBEBF-89B1-4D13-B448-27826CC6E80D}"/>
            </a:ext>
          </a:extLst>
        </xdr:cNvPr>
        <xdr:cNvCxnSpPr/>
      </xdr:nvCxnSpPr>
      <xdr:spPr>
        <a:xfrm>
          <a:off x="685800" y="6972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67310</xdr:rowOff>
    </xdr:from>
    <xdr:ext cx="464185" cy="259080"/>
    <xdr:sp macro="" textlink="">
      <xdr:nvSpPr>
        <xdr:cNvPr id="45" name="テキスト ボックス 44">
          <a:extLst>
            <a:ext uri="{FF2B5EF4-FFF2-40B4-BE49-F238E27FC236}">
              <a16:creationId xmlns:a16="http://schemas.microsoft.com/office/drawing/2014/main" id="{5664D2C9-B4FE-4B35-AB52-BF1B651D04F8}"/>
            </a:ext>
          </a:extLst>
        </xdr:cNvPr>
        <xdr:cNvSpPr txBox="1"/>
      </xdr:nvSpPr>
      <xdr:spPr>
        <a:xfrm>
          <a:off x="275590" y="68364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80D2A6F-0BA5-44B6-80C3-1FAF98A69A58}"/>
            </a:ext>
          </a:extLst>
        </xdr:cNvPr>
        <xdr:cNvCxnSpPr/>
      </xdr:nvCxnSpPr>
      <xdr:spPr>
        <a:xfrm>
          <a:off x="685800" y="6604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29210</xdr:rowOff>
    </xdr:from>
    <xdr:ext cx="403225" cy="255905"/>
    <xdr:sp macro="" textlink="">
      <xdr:nvSpPr>
        <xdr:cNvPr id="47" name="テキスト ボックス 46">
          <a:extLst>
            <a:ext uri="{FF2B5EF4-FFF2-40B4-BE49-F238E27FC236}">
              <a16:creationId xmlns:a16="http://schemas.microsoft.com/office/drawing/2014/main" id="{77CC07BE-409B-4D49-AF06-1FE73895BBF0}"/>
            </a:ext>
          </a:extLst>
        </xdr:cNvPr>
        <xdr:cNvSpPr txBox="1"/>
      </xdr:nvSpPr>
      <xdr:spPr>
        <a:xfrm>
          <a:off x="339725" y="64681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5B9338B-4F6E-4493-956E-10AB434CEC30}"/>
            </a:ext>
          </a:extLst>
        </xdr:cNvPr>
        <xdr:cNvCxnSpPr/>
      </xdr:nvCxnSpPr>
      <xdr:spPr>
        <a:xfrm>
          <a:off x="685800" y="6242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36</xdr:row>
      <xdr:rowOff>162560</xdr:rowOff>
    </xdr:from>
    <xdr:ext cx="403225" cy="259080"/>
    <xdr:sp macro="" textlink="">
      <xdr:nvSpPr>
        <xdr:cNvPr id="49" name="テキスト ボックス 48">
          <a:extLst>
            <a:ext uri="{FF2B5EF4-FFF2-40B4-BE49-F238E27FC236}">
              <a16:creationId xmlns:a16="http://schemas.microsoft.com/office/drawing/2014/main" id="{64C14664-4B2B-43FC-A183-945A1929A389}"/>
            </a:ext>
          </a:extLst>
        </xdr:cNvPr>
        <xdr:cNvSpPr txBox="1"/>
      </xdr:nvSpPr>
      <xdr:spPr>
        <a:xfrm>
          <a:off x="33972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5B940C8-606E-4579-96B5-2CD08A2D0FB8}"/>
            </a:ext>
          </a:extLst>
        </xdr:cNvPr>
        <xdr:cNvCxnSpPr/>
      </xdr:nvCxnSpPr>
      <xdr:spPr>
        <a:xfrm>
          <a:off x="685800" y="5873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124460</xdr:rowOff>
    </xdr:from>
    <xdr:ext cx="403225" cy="259080"/>
    <xdr:sp macro="" textlink="">
      <xdr:nvSpPr>
        <xdr:cNvPr id="51" name="テキスト ボックス 50">
          <a:extLst>
            <a:ext uri="{FF2B5EF4-FFF2-40B4-BE49-F238E27FC236}">
              <a16:creationId xmlns:a16="http://schemas.microsoft.com/office/drawing/2014/main" id="{2E9A40FD-54D6-49B3-9A02-81EF71A0B236}"/>
            </a:ext>
          </a:extLst>
        </xdr:cNvPr>
        <xdr:cNvSpPr txBox="1"/>
      </xdr:nvSpPr>
      <xdr:spPr>
        <a:xfrm>
          <a:off x="339725" y="5737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E659C2E-47E7-4D0A-9AD2-B1B8F708236A}"/>
            </a:ext>
          </a:extLst>
        </xdr:cNvPr>
        <xdr:cNvCxnSpPr/>
      </xdr:nvCxnSpPr>
      <xdr:spPr>
        <a:xfrm>
          <a:off x="685800" y="5505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86360</xdr:rowOff>
    </xdr:from>
    <xdr:ext cx="403225" cy="255905"/>
    <xdr:sp macro="" textlink="">
      <xdr:nvSpPr>
        <xdr:cNvPr id="53" name="テキスト ボックス 52">
          <a:extLst>
            <a:ext uri="{FF2B5EF4-FFF2-40B4-BE49-F238E27FC236}">
              <a16:creationId xmlns:a16="http://schemas.microsoft.com/office/drawing/2014/main" id="{059D0D36-315D-4854-9C14-4705C6754223}"/>
            </a:ext>
          </a:extLst>
        </xdr:cNvPr>
        <xdr:cNvSpPr txBox="1"/>
      </xdr:nvSpPr>
      <xdr:spPr>
        <a:xfrm>
          <a:off x="339725" y="5369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7013B4E-1699-4A68-8FF1-C365F957155B}"/>
            </a:ext>
          </a:extLst>
        </xdr:cNvPr>
        <xdr:cNvCxnSpPr/>
      </xdr:nvCxnSpPr>
      <xdr:spPr>
        <a:xfrm>
          <a:off x="685800" y="5137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30</xdr:row>
      <xdr:rowOff>48260</xdr:rowOff>
    </xdr:from>
    <xdr:ext cx="335915" cy="259080"/>
    <xdr:sp macro="" textlink="">
      <xdr:nvSpPr>
        <xdr:cNvPr id="55" name="テキスト ボックス 54">
          <a:extLst>
            <a:ext uri="{FF2B5EF4-FFF2-40B4-BE49-F238E27FC236}">
              <a16:creationId xmlns:a16="http://schemas.microsoft.com/office/drawing/2014/main" id="{9B0038A9-0237-4865-A13B-4C07E5303F78}"/>
            </a:ext>
          </a:extLst>
        </xdr:cNvPr>
        <xdr:cNvSpPr txBox="1"/>
      </xdr:nvSpPr>
      <xdr:spPr>
        <a:xfrm>
          <a:off x="384810" y="50012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F8406CE-02FD-49E3-8862-884022000E08}"/>
            </a:ext>
          </a:extLst>
        </xdr:cNvPr>
        <xdr:cNvSpPr/>
      </xdr:nvSpPr>
      <xdr:spPr>
        <a:xfrm>
          <a:off x="685800" y="51371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1D1B58EF-8863-4C16-9662-A1CDDA479322}"/>
            </a:ext>
          </a:extLst>
        </xdr:cNvPr>
        <xdr:cNvCxnSpPr/>
      </xdr:nvCxnSpPr>
      <xdr:spPr>
        <a:xfrm flipV="1">
          <a:off x="4177665" y="5647690"/>
          <a:ext cx="0" cy="10572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104775</xdr:rowOff>
    </xdr:from>
    <xdr:ext cx="405130" cy="259080"/>
    <xdr:sp macro="" textlink="">
      <xdr:nvSpPr>
        <xdr:cNvPr id="58" name="【道路】&#10;有形固定資産減価償却率最小値テキスト">
          <a:extLst>
            <a:ext uri="{FF2B5EF4-FFF2-40B4-BE49-F238E27FC236}">
              <a16:creationId xmlns:a16="http://schemas.microsoft.com/office/drawing/2014/main" id="{1EBB5CFD-B4A8-442A-91F6-B1885A58B269}"/>
            </a:ext>
          </a:extLst>
        </xdr:cNvPr>
        <xdr:cNvSpPr txBox="1"/>
      </xdr:nvSpPr>
      <xdr:spPr>
        <a:xfrm>
          <a:off x="4216400" y="67087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85.3</a:t>
          </a:r>
          <a:endParaRPr kumimoji="1" lang="ja-JP" altLang="en-US" sz="1000" b="1">
            <a:latin typeface="ＭＳ Ｐゴシック"/>
            <a:ea typeface="ＭＳ Ｐゴシック"/>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0BD728DA-0ACF-4EE1-9DA4-46FD69C4696D}"/>
            </a:ext>
          </a:extLst>
        </xdr:cNvPr>
        <xdr:cNvCxnSpPr/>
      </xdr:nvCxnSpPr>
      <xdr:spPr>
        <a:xfrm>
          <a:off x="4108450" y="6704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152400</xdr:rowOff>
    </xdr:from>
    <xdr:ext cx="405130" cy="259080"/>
    <xdr:sp macro="" textlink="">
      <xdr:nvSpPr>
        <xdr:cNvPr id="60" name="【道路】&#10;有形固定資産減価償却率最大値テキスト">
          <a:extLst>
            <a:ext uri="{FF2B5EF4-FFF2-40B4-BE49-F238E27FC236}">
              <a16:creationId xmlns:a16="http://schemas.microsoft.com/office/drawing/2014/main" id="{A2482B05-0257-4880-A3D9-F5E0A0945540}"/>
            </a:ext>
          </a:extLst>
        </xdr:cNvPr>
        <xdr:cNvSpPr txBox="1"/>
      </xdr:nvSpPr>
      <xdr:spPr>
        <a:xfrm>
          <a:off x="4216400" y="54356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27.8</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6A248254-4AAD-47C6-AE40-8DD5FA82CC6E}"/>
            </a:ext>
          </a:extLst>
        </xdr:cNvPr>
        <xdr:cNvCxnSpPr/>
      </xdr:nvCxnSpPr>
      <xdr:spPr>
        <a:xfrm>
          <a:off x="4108450" y="56476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36195</xdr:rowOff>
    </xdr:from>
    <xdr:ext cx="405130" cy="259080"/>
    <xdr:sp macro="" textlink="">
      <xdr:nvSpPr>
        <xdr:cNvPr id="62" name="【道路】&#10;有形固定資産減価償却率平均値テキスト">
          <a:extLst>
            <a:ext uri="{FF2B5EF4-FFF2-40B4-BE49-F238E27FC236}">
              <a16:creationId xmlns:a16="http://schemas.microsoft.com/office/drawing/2014/main" id="{2D5DBEE7-25D0-481E-B17B-254197BFB060}"/>
            </a:ext>
          </a:extLst>
        </xdr:cNvPr>
        <xdr:cNvSpPr txBox="1"/>
      </xdr:nvSpPr>
      <xdr:spPr>
        <a:xfrm>
          <a:off x="4216400" y="63099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A4914C3E-69A6-4388-A24B-F3DB446F1D96}"/>
            </a:ext>
          </a:extLst>
        </xdr:cNvPr>
        <xdr:cNvSpPr/>
      </xdr:nvSpPr>
      <xdr:spPr>
        <a:xfrm>
          <a:off x="4127500" y="633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CB2A9C04-24E6-447B-8BD2-85FAA60971F5}"/>
            </a:ext>
          </a:extLst>
        </xdr:cNvPr>
        <xdr:cNvSpPr/>
      </xdr:nvSpPr>
      <xdr:spPr>
        <a:xfrm>
          <a:off x="3384550" y="63030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7686A758-65C7-4D6A-9633-63A14B7EFB68}"/>
            </a:ext>
          </a:extLst>
        </xdr:cNvPr>
        <xdr:cNvSpPr/>
      </xdr:nvSpPr>
      <xdr:spPr>
        <a:xfrm>
          <a:off x="2571750" y="62731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53475FF0-6F9A-4362-8EDA-3AE2A4EBB65C}"/>
            </a:ext>
          </a:extLst>
        </xdr:cNvPr>
        <xdr:cNvSpPr/>
      </xdr:nvSpPr>
      <xdr:spPr>
        <a:xfrm>
          <a:off x="1778000" y="62407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24DB3D08-B288-48E8-BED0-86093FF51E5B}"/>
            </a:ext>
          </a:extLst>
        </xdr:cNvPr>
        <xdr:cNvSpPr/>
      </xdr:nvSpPr>
      <xdr:spPr>
        <a:xfrm>
          <a:off x="984250" y="62598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8" name="テキスト ボックス 67">
          <a:extLst>
            <a:ext uri="{FF2B5EF4-FFF2-40B4-BE49-F238E27FC236}">
              <a16:creationId xmlns:a16="http://schemas.microsoft.com/office/drawing/2014/main" id="{93BC6847-F529-47E2-A21A-5527B662E5A8}"/>
            </a:ext>
          </a:extLst>
        </xdr:cNvPr>
        <xdr:cNvSpPr txBox="1"/>
      </xdr:nvSpPr>
      <xdr:spPr>
        <a:xfrm>
          <a:off x="40068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2C5C6AFE-9F01-4DD3-B62B-A1EDAAEEF50E}"/>
            </a:ext>
          </a:extLst>
        </xdr:cNvPr>
        <xdr:cNvSpPr txBox="1"/>
      </xdr:nvSpPr>
      <xdr:spPr>
        <a:xfrm>
          <a:off x="32575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9FBB9EA6-3150-42B5-8185-37D0E545117F}"/>
            </a:ext>
          </a:extLst>
        </xdr:cNvPr>
        <xdr:cNvSpPr txBox="1"/>
      </xdr:nvSpPr>
      <xdr:spPr>
        <a:xfrm>
          <a:off x="24511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B7875A1-B561-44B1-B8FA-6EEEA287A4FA}"/>
            </a:ext>
          </a:extLst>
        </xdr:cNvPr>
        <xdr:cNvSpPr txBox="1"/>
      </xdr:nvSpPr>
      <xdr:spPr>
        <a:xfrm>
          <a:off x="16573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04ACC573-ADE8-4504-847A-79B3C4A0278B}"/>
            </a:ext>
          </a:extLst>
        </xdr:cNvPr>
        <xdr:cNvSpPr txBox="1"/>
      </xdr:nvSpPr>
      <xdr:spPr>
        <a:xfrm>
          <a:off x="857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73025</xdr:rowOff>
    </xdr:from>
    <xdr:to>
      <xdr:col>24</xdr:col>
      <xdr:colOff>114300</xdr:colOff>
      <xdr:row>38</xdr:row>
      <xdr:rowOff>3175</xdr:rowOff>
    </xdr:to>
    <xdr:sp macro="" textlink="">
      <xdr:nvSpPr>
        <xdr:cNvPr id="73" name="楕円 72">
          <a:extLst>
            <a:ext uri="{FF2B5EF4-FFF2-40B4-BE49-F238E27FC236}">
              <a16:creationId xmlns:a16="http://schemas.microsoft.com/office/drawing/2014/main" id="{5D3BDB99-591B-4B0D-80AE-CDFA50AB9C73}"/>
            </a:ext>
          </a:extLst>
        </xdr:cNvPr>
        <xdr:cNvSpPr/>
      </xdr:nvSpPr>
      <xdr:spPr>
        <a:xfrm>
          <a:off x="4127500" y="61817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95885</xdr:rowOff>
    </xdr:from>
    <xdr:ext cx="405130" cy="259080"/>
    <xdr:sp macro="" textlink="">
      <xdr:nvSpPr>
        <xdr:cNvPr id="74" name="【道路】&#10;有形固定資産減価償却率該当値テキスト">
          <a:extLst>
            <a:ext uri="{FF2B5EF4-FFF2-40B4-BE49-F238E27FC236}">
              <a16:creationId xmlns:a16="http://schemas.microsoft.com/office/drawing/2014/main" id="{69BE032F-EF64-47A3-A707-B5420EF8428B}"/>
            </a:ext>
          </a:extLst>
        </xdr:cNvPr>
        <xdr:cNvSpPr txBox="1"/>
      </xdr:nvSpPr>
      <xdr:spPr>
        <a:xfrm>
          <a:off x="4216400" y="60394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42545</xdr:rowOff>
    </xdr:from>
    <xdr:to>
      <xdr:col>20</xdr:col>
      <xdr:colOff>38100</xdr:colOff>
      <xdr:row>37</xdr:row>
      <xdr:rowOff>144145</xdr:rowOff>
    </xdr:to>
    <xdr:sp macro="" textlink="">
      <xdr:nvSpPr>
        <xdr:cNvPr id="75" name="楕円 74">
          <a:extLst>
            <a:ext uri="{FF2B5EF4-FFF2-40B4-BE49-F238E27FC236}">
              <a16:creationId xmlns:a16="http://schemas.microsoft.com/office/drawing/2014/main" id="{204864E9-C87C-47EB-A418-2A528AA3E239}"/>
            </a:ext>
          </a:extLst>
        </xdr:cNvPr>
        <xdr:cNvSpPr/>
      </xdr:nvSpPr>
      <xdr:spPr>
        <a:xfrm>
          <a:off x="3384550" y="61512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93345</xdr:rowOff>
    </xdr:from>
    <xdr:to>
      <xdr:col>24</xdr:col>
      <xdr:colOff>63500</xdr:colOff>
      <xdr:row>37</xdr:row>
      <xdr:rowOff>123825</xdr:rowOff>
    </xdr:to>
    <xdr:cxnSp macro="">
      <xdr:nvCxnSpPr>
        <xdr:cNvPr id="76" name="直線コネクタ 75">
          <a:extLst>
            <a:ext uri="{FF2B5EF4-FFF2-40B4-BE49-F238E27FC236}">
              <a16:creationId xmlns:a16="http://schemas.microsoft.com/office/drawing/2014/main" id="{1E463378-683C-42A8-8319-2C89F8E465AC}"/>
            </a:ext>
          </a:extLst>
        </xdr:cNvPr>
        <xdr:cNvCxnSpPr/>
      </xdr:nvCxnSpPr>
      <xdr:spPr>
        <a:xfrm>
          <a:off x="3429000" y="6202045"/>
          <a:ext cx="7493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12065</xdr:rowOff>
    </xdr:from>
    <xdr:to>
      <xdr:col>15</xdr:col>
      <xdr:colOff>101600</xdr:colOff>
      <xdr:row>37</xdr:row>
      <xdr:rowOff>113665</xdr:rowOff>
    </xdr:to>
    <xdr:sp macro="" textlink="">
      <xdr:nvSpPr>
        <xdr:cNvPr id="77" name="楕円 76">
          <a:extLst>
            <a:ext uri="{FF2B5EF4-FFF2-40B4-BE49-F238E27FC236}">
              <a16:creationId xmlns:a16="http://schemas.microsoft.com/office/drawing/2014/main" id="{286079DB-8888-4C11-9941-E9C798E81AB7}"/>
            </a:ext>
          </a:extLst>
        </xdr:cNvPr>
        <xdr:cNvSpPr/>
      </xdr:nvSpPr>
      <xdr:spPr>
        <a:xfrm>
          <a:off x="2571750" y="6120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63500</xdr:rowOff>
    </xdr:from>
    <xdr:to>
      <xdr:col>19</xdr:col>
      <xdr:colOff>177800</xdr:colOff>
      <xdr:row>37</xdr:row>
      <xdr:rowOff>93345</xdr:rowOff>
    </xdr:to>
    <xdr:cxnSp macro="">
      <xdr:nvCxnSpPr>
        <xdr:cNvPr id="78" name="直線コネクタ 77">
          <a:extLst>
            <a:ext uri="{FF2B5EF4-FFF2-40B4-BE49-F238E27FC236}">
              <a16:creationId xmlns:a16="http://schemas.microsoft.com/office/drawing/2014/main" id="{2740C842-300F-45CF-80BD-6F5DB96DA8FE}"/>
            </a:ext>
          </a:extLst>
        </xdr:cNvPr>
        <xdr:cNvCxnSpPr/>
      </xdr:nvCxnSpPr>
      <xdr:spPr>
        <a:xfrm>
          <a:off x="2622550" y="6172200"/>
          <a:ext cx="8064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149225</xdr:rowOff>
    </xdr:from>
    <xdr:to>
      <xdr:col>10</xdr:col>
      <xdr:colOff>165100</xdr:colOff>
      <xdr:row>37</xdr:row>
      <xdr:rowOff>79375</xdr:rowOff>
    </xdr:to>
    <xdr:sp macro="" textlink="">
      <xdr:nvSpPr>
        <xdr:cNvPr id="79" name="楕円 78">
          <a:extLst>
            <a:ext uri="{FF2B5EF4-FFF2-40B4-BE49-F238E27FC236}">
              <a16:creationId xmlns:a16="http://schemas.microsoft.com/office/drawing/2014/main" id="{76F78CB3-E87C-41D7-B763-1B59365E6CC8}"/>
            </a:ext>
          </a:extLst>
        </xdr:cNvPr>
        <xdr:cNvSpPr/>
      </xdr:nvSpPr>
      <xdr:spPr>
        <a:xfrm>
          <a:off x="1778000" y="60928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29210</xdr:rowOff>
    </xdr:from>
    <xdr:to>
      <xdr:col>15</xdr:col>
      <xdr:colOff>50800</xdr:colOff>
      <xdr:row>37</xdr:row>
      <xdr:rowOff>63500</xdr:rowOff>
    </xdr:to>
    <xdr:cxnSp macro="">
      <xdr:nvCxnSpPr>
        <xdr:cNvPr id="80" name="直線コネクタ 79">
          <a:extLst>
            <a:ext uri="{FF2B5EF4-FFF2-40B4-BE49-F238E27FC236}">
              <a16:creationId xmlns:a16="http://schemas.microsoft.com/office/drawing/2014/main" id="{B6FEC76D-744E-4ED8-B9F1-F4A48ED25A2B}"/>
            </a:ext>
          </a:extLst>
        </xdr:cNvPr>
        <xdr:cNvCxnSpPr/>
      </xdr:nvCxnSpPr>
      <xdr:spPr>
        <a:xfrm>
          <a:off x="1828800" y="6137910"/>
          <a:ext cx="7937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116840</xdr:rowOff>
    </xdr:from>
    <xdr:to>
      <xdr:col>6</xdr:col>
      <xdr:colOff>38100</xdr:colOff>
      <xdr:row>37</xdr:row>
      <xdr:rowOff>46990</xdr:rowOff>
    </xdr:to>
    <xdr:sp macro="" textlink="">
      <xdr:nvSpPr>
        <xdr:cNvPr id="81" name="楕円 80">
          <a:extLst>
            <a:ext uri="{FF2B5EF4-FFF2-40B4-BE49-F238E27FC236}">
              <a16:creationId xmlns:a16="http://schemas.microsoft.com/office/drawing/2014/main" id="{2138C2FB-E1B4-49FB-9A7A-F0042C9A4257}"/>
            </a:ext>
          </a:extLst>
        </xdr:cNvPr>
        <xdr:cNvSpPr/>
      </xdr:nvSpPr>
      <xdr:spPr>
        <a:xfrm>
          <a:off x="984250" y="60604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167640</xdr:rowOff>
    </xdr:from>
    <xdr:to>
      <xdr:col>10</xdr:col>
      <xdr:colOff>114300</xdr:colOff>
      <xdr:row>37</xdr:row>
      <xdr:rowOff>29210</xdr:rowOff>
    </xdr:to>
    <xdr:cxnSp macro="">
      <xdr:nvCxnSpPr>
        <xdr:cNvPr id="82" name="直線コネクタ 81">
          <a:extLst>
            <a:ext uri="{FF2B5EF4-FFF2-40B4-BE49-F238E27FC236}">
              <a16:creationId xmlns:a16="http://schemas.microsoft.com/office/drawing/2014/main" id="{77E92866-9E3E-4704-B006-85B667FFB00F}"/>
            </a:ext>
          </a:extLst>
        </xdr:cNvPr>
        <xdr:cNvCxnSpPr/>
      </xdr:nvCxnSpPr>
      <xdr:spPr>
        <a:xfrm>
          <a:off x="1028700" y="6111240"/>
          <a:ext cx="80010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121920</xdr:rowOff>
    </xdr:from>
    <xdr:ext cx="405130" cy="255905"/>
    <xdr:sp macro="" textlink="">
      <xdr:nvSpPr>
        <xdr:cNvPr id="83" name="n_1aveValue【道路】&#10;有形固定資産減価償却率">
          <a:extLst>
            <a:ext uri="{FF2B5EF4-FFF2-40B4-BE49-F238E27FC236}">
              <a16:creationId xmlns:a16="http://schemas.microsoft.com/office/drawing/2014/main" id="{0FE2C2F5-1C41-4227-8768-5AFE3C83443B}"/>
            </a:ext>
          </a:extLst>
        </xdr:cNvPr>
        <xdr:cNvSpPr txBox="1"/>
      </xdr:nvSpPr>
      <xdr:spPr>
        <a:xfrm>
          <a:off x="3239135" y="63957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86360</xdr:rowOff>
    </xdr:from>
    <xdr:ext cx="401955" cy="255905"/>
    <xdr:sp macro="" textlink="">
      <xdr:nvSpPr>
        <xdr:cNvPr id="84" name="n_2aveValue【道路】&#10;有形固定資産減価償却率">
          <a:extLst>
            <a:ext uri="{FF2B5EF4-FFF2-40B4-BE49-F238E27FC236}">
              <a16:creationId xmlns:a16="http://schemas.microsoft.com/office/drawing/2014/main" id="{B77D693A-7D68-43B2-A0FE-00D8DB123939}"/>
            </a:ext>
          </a:extLst>
        </xdr:cNvPr>
        <xdr:cNvSpPr txBox="1"/>
      </xdr:nvSpPr>
      <xdr:spPr>
        <a:xfrm>
          <a:off x="2439035" y="63601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38</xdr:row>
      <xdr:rowOff>53340</xdr:rowOff>
    </xdr:from>
    <xdr:ext cx="401955" cy="255905"/>
    <xdr:sp macro="" textlink="">
      <xdr:nvSpPr>
        <xdr:cNvPr id="85" name="n_3aveValue【道路】&#10;有形固定資産減価償却率">
          <a:extLst>
            <a:ext uri="{FF2B5EF4-FFF2-40B4-BE49-F238E27FC236}">
              <a16:creationId xmlns:a16="http://schemas.microsoft.com/office/drawing/2014/main" id="{20245B86-1042-41F4-91C0-D0BE49CC4748}"/>
            </a:ext>
          </a:extLst>
        </xdr:cNvPr>
        <xdr:cNvSpPr txBox="1"/>
      </xdr:nvSpPr>
      <xdr:spPr>
        <a:xfrm>
          <a:off x="1645285" y="63271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38</xdr:row>
      <xdr:rowOff>72390</xdr:rowOff>
    </xdr:from>
    <xdr:ext cx="401955" cy="259080"/>
    <xdr:sp macro="" textlink="">
      <xdr:nvSpPr>
        <xdr:cNvPr id="86" name="n_4aveValue【道路】&#10;有形固定資産減価償却率">
          <a:extLst>
            <a:ext uri="{FF2B5EF4-FFF2-40B4-BE49-F238E27FC236}">
              <a16:creationId xmlns:a16="http://schemas.microsoft.com/office/drawing/2014/main" id="{CCE7946C-BA0E-4B55-B458-3CAC054105B7}"/>
            </a:ext>
          </a:extLst>
        </xdr:cNvPr>
        <xdr:cNvSpPr txBox="1"/>
      </xdr:nvSpPr>
      <xdr:spPr>
        <a:xfrm>
          <a:off x="851535" y="63461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35</xdr:row>
      <xdr:rowOff>160655</xdr:rowOff>
    </xdr:from>
    <xdr:ext cx="405130" cy="259080"/>
    <xdr:sp macro="" textlink="">
      <xdr:nvSpPr>
        <xdr:cNvPr id="87" name="n_1mainValue【道路】&#10;有形固定資産減価償却率">
          <a:extLst>
            <a:ext uri="{FF2B5EF4-FFF2-40B4-BE49-F238E27FC236}">
              <a16:creationId xmlns:a16="http://schemas.microsoft.com/office/drawing/2014/main" id="{5877A390-E47B-4D02-B3C4-2BD66D6C97AE}"/>
            </a:ext>
          </a:extLst>
        </xdr:cNvPr>
        <xdr:cNvSpPr txBox="1"/>
      </xdr:nvSpPr>
      <xdr:spPr>
        <a:xfrm>
          <a:off x="3239135" y="59391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35</xdr:row>
      <xdr:rowOff>130175</xdr:rowOff>
    </xdr:from>
    <xdr:ext cx="401955" cy="259080"/>
    <xdr:sp macro="" textlink="">
      <xdr:nvSpPr>
        <xdr:cNvPr id="88" name="n_2mainValue【道路】&#10;有形固定資産減価償却率">
          <a:extLst>
            <a:ext uri="{FF2B5EF4-FFF2-40B4-BE49-F238E27FC236}">
              <a16:creationId xmlns:a16="http://schemas.microsoft.com/office/drawing/2014/main" id="{545EAF34-0E6F-4611-AEC7-47D68B8684D0}"/>
            </a:ext>
          </a:extLst>
        </xdr:cNvPr>
        <xdr:cNvSpPr txBox="1"/>
      </xdr:nvSpPr>
      <xdr:spPr>
        <a:xfrm>
          <a:off x="2439035" y="59086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95885</xdr:rowOff>
    </xdr:from>
    <xdr:ext cx="401955" cy="259080"/>
    <xdr:sp macro="" textlink="">
      <xdr:nvSpPr>
        <xdr:cNvPr id="89" name="n_3mainValue【道路】&#10;有形固定資産減価償却率">
          <a:extLst>
            <a:ext uri="{FF2B5EF4-FFF2-40B4-BE49-F238E27FC236}">
              <a16:creationId xmlns:a16="http://schemas.microsoft.com/office/drawing/2014/main" id="{6B9C225F-6D8E-4585-B23B-C67A160F98C7}"/>
            </a:ext>
          </a:extLst>
        </xdr:cNvPr>
        <xdr:cNvSpPr txBox="1"/>
      </xdr:nvSpPr>
      <xdr:spPr>
        <a:xfrm>
          <a:off x="1645285" y="58743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63500</xdr:rowOff>
    </xdr:from>
    <xdr:ext cx="401955" cy="255905"/>
    <xdr:sp macro="" textlink="">
      <xdr:nvSpPr>
        <xdr:cNvPr id="90" name="n_4mainValue【道路】&#10;有形固定資産減価償却率">
          <a:extLst>
            <a:ext uri="{FF2B5EF4-FFF2-40B4-BE49-F238E27FC236}">
              <a16:creationId xmlns:a16="http://schemas.microsoft.com/office/drawing/2014/main" id="{32890B0D-1386-4532-A61A-2B7D29E7A101}"/>
            </a:ext>
          </a:extLst>
        </xdr:cNvPr>
        <xdr:cNvSpPr txBox="1"/>
      </xdr:nvSpPr>
      <xdr:spPr>
        <a:xfrm>
          <a:off x="851535" y="58420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2433145-51BE-4794-AE55-C85879BB1EEA}"/>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C5BE1D2-87CE-443F-91A2-747109310893}"/>
            </a:ext>
          </a:extLst>
        </xdr:cNvPr>
        <xdr:cNvSpPr/>
      </xdr:nvSpPr>
      <xdr:spPr>
        <a:xfrm>
          <a:off x="60642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94D6DDE-E47F-4629-B0EA-3FED74493A4C}"/>
            </a:ext>
          </a:extLst>
        </xdr:cNvPr>
        <xdr:cNvSpPr/>
      </xdr:nvSpPr>
      <xdr:spPr>
        <a:xfrm>
          <a:off x="60642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48F2D7C-61EB-40AD-8D6A-7DC59AC16636}"/>
            </a:ext>
          </a:extLst>
        </xdr:cNvPr>
        <xdr:cNvSpPr/>
      </xdr:nvSpPr>
      <xdr:spPr>
        <a:xfrm>
          <a:off x="69850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FA0E653-04C2-4C52-A8F5-841F0A177CBE}"/>
            </a:ext>
          </a:extLst>
        </xdr:cNvPr>
        <xdr:cNvSpPr/>
      </xdr:nvSpPr>
      <xdr:spPr>
        <a:xfrm>
          <a:off x="69850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1BA1299-5FD8-47B3-9268-0429F2BFC037}"/>
            </a:ext>
          </a:extLst>
        </xdr:cNvPr>
        <xdr:cNvSpPr/>
      </xdr:nvSpPr>
      <xdr:spPr>
        <a:xfrm>
          <a:off x="80137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B784364-69AD-444C-B4EB-6404D429F316}"/>
            </a:ext>
          </a:extLst>
        </xdr:cNvPr>
        <xdr:cNvSpPr/>
      </xdr:nvSpPr>
      <xdr:spPr>
        <a:xfrm>
          <a:off x="80137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23.845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8F30041-5A39-409D-90D4-D48D3F42FF66}"/>
            </a:ext>
          </a:extLst>
        </xdr:cNvPr>
        <xdr:cNvSpPr/>
      </xdr:nvSpPr>
      <xdr:spPr>
        <a:xfrm>
          <a:off x="5956300" y="51371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360" cy="225425"/>
    <xdr:sp macro="" textlink="">
      <xdr:nvSpPr>
        <xdr:cNvPr id="99" name="テキスト ボックス 98">
          <a:extLst>
            <a:ext uri="{FF2B5EF4-FFF2-40B4-BE49-F238E27FC236}">
              <a16:creationId xmlns:a16="http://schemas.microsoft.com/office/drawing/2014/main" id="{BEF1A344-8005-4239-A12C-8F61608324DB}"/>
            </a:ext>
          </a:extLst>
        </xdr:cNvPr>
        <xdr:cNvSpPr txBox="1"/>
      </xdr:nvSpPr>
      <xdr:spPr>
        <a:xfrm>
          <a:off x="5918200" y="4953000"/>
          <a:ext cx="34036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B4266D3-1E99-4C67-82C3-8DEF6AB95F83}"/>
            </a:ext>
          </a:extLst>
        </xdr:cNvPr>
        <xdr:cNvCxnSpPr/>
      </xdr:nvCxnSpPr>
      <xdr:spPr>
        <a:xfrm>
          <a:off x="5956300" y="7340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92710</xdr:rowOff>
    </xdr:from>
    <xdr:to>
      <xdr:col>59</xdr:col>
      <xdr:colOff>50800</xdr:colOff>
      <xdr:row>42</xdr:row>
      <xdr:rowOff>92710</xdr:rowOff>
    </xdr:to>
    <xdr:cxnSp macro="">
      <xdr:nvCxnSpPr>
        <xdr:cNvPr id="101" name="直線コネクタ 100">
          <a:extLst>
            <a:ext uri="{FF2B5EF4-FFF2-40B4-BE49-F238E27FC236}">
              <a16:creationId xmlns:a16="http://schemas.microsoft.com/office/drawing/2014/main" id="{EB2C280D-7CF2-4523-95F0-BED768CE7CDC}"/>
            </a:ext>
          </a:extLst>
        </xdr:cNvPr>
        <xdr:cNvCxnSpPr/>
      </xdr:nvCxnSpPr>
      <xdr:spPr>
        <a:xfrm>
          <a:off x="5956300" y="70269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121920</xdr:rowOff>
    </xdr:from>
    <xdr:ext cx="464185" cy="255905"/>
    <xdr:sp macro="" textlink="">
      <xdr:nvSpPr>
        <xdr:cNvPr id="102" name="テキスト ボックス 101">
          <a:extLst>
            <a:ext uri="{FF2B5EF4-FFF2-40B4-BE49-F238E27FC236}">
              <a16:creationId xmlns:a16="http://schemas.microsoft.com/office/drawing/2014/main" id="{A1115611-4235-437D-8B83-38AADB4D0693}"/>
            </a:ext>
          </a:extLst>
        </xdr:cNvPr>
        <xdr:cNvSpPr txBox="1"/>
      </xdr:nvSpPr>
      <xdr:spPr>
        <a:xfrm>
          <a:off x="5527040" y="689102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109220</xdr:rowOff>
    </xdr:from>
    <xdr:to>
      <xdr:col>59</xdr:col>
      <xdr:colOff>50800</xdr:colOff>
      <xdr:row>40</xdr:row>
      <xdr:rowOff>109220</xdr:rowOff>
    </xdr:to>
    <xdr:cxnSp macro="">
      <xdr:nvCxnSpPr>
        <xdr:cNvPr id="103" name="直線コネクタ 102">
          <a:extLst>
            <a:ext uri="{FF2B5EF4-FFF2-40B4-BE49-F238E27FC236}">
              <a16:creationId xmlns:a16="http://schemas.microsoft.com/office/drawing/2014/main" id="{459B906E-F8DC-43BF-8368-948A629BDF57}"/>
            </a:ext>
          </a:extLst>
        </xdr:cNvPr>
        <xdr:cNvCxnSpPr/>
      </xdr:nvCxnSpPr>
      <xdr:spPr>
        <a:xfrm>
          <a:off x="5956300" y="67132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39</xdr:row>
      <xdr:rowOff>137795</xdr:rowOff>
    </xdr:from>
    <xdr:ext cx="531495" cy="259080"/>
    <xdr:sp macro="" textlink="">
      <xdr:nvSpPr>
        <xdr:cNvPr id="104" name="テキスト ボックス 103">
          <a:extLst>
            <a:ext uri="{FF2B5EF4-FFF2-40B4-BE49-F238E27FC236}">
              <a16:creationId xmlns:a16="http://schemas.microsoft.com/office/drawing/2014/main" id="{9D888BF7-90D1-4CEB-AB06-7952B9E94A11}"/>
            </a:ext>
          </a:extLst>
        </xdr:cNvPr>
        <xdr:cNvSpPr txBox="1"/>
      </xdr:nvSpPr>
      <xdr:spPr>
        <a:xfrm>
          <a:off x="5481955" y="657669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125095</xdr:rowOff>
    </xdr:from>
    <xdr:to>
      <xdr:col>59</xdr:col>
      <xdr:colOff>50800</xdr:colOff>
      <xdr:row>38</xdr:row>
      <xdr:rowOff>125095</xdr:rowOff>
    </xdr:to>
    <xdr:cxnSp macro="">
      <xdr:nvCxnSpPr>
        <xdr:cNvPr id="105" name="直線コネクタ 104">
          <a:extLst>
            <a:ext uri="{FF2B5EF4-FFF2-40B4-BE49-F238E27FC236}">
              <a16:creationId xmlns:a16="http://schemas.microsoft.com/office/drawing/2014/main" id="{EA73F0EA-3357-438B-B4E1-32483C780504}"/>
            </a:ext>
          </a:extLst>
        </xdr:cNvPr>
        <xdr:cNvCxnSpPr/>
      </xdr:nvCxnSpPr>
      <xdr:spPr>
        <a:xfrm>
          <a:off x="5956300" y="63988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37</xdr:row>
      <xdr:rowOff>154940</xdr:rowOff>
    </xdr:from>
    <xdr:ext cx="531495" cy="255905"/>
    <xdr:sp macro="" textlink="">
      <xdr:nvSpPr>
        <xdr:cNvPr id="106" name="テキスト ボックス 105">
          <a:extLst>
            <a:ext uri="{FF2B5EF4-FFF2-40B4-BE49-F238E27FC236}">
              <a16:creationId xmlns:a16="http://schemas.microsoft.com/office/drawing/2014/main" id="{2AE90807-B069-4C49-AC9C-111CF3E80A3E}"/>
            </a:ext>
          </a:extLst>
        </xdr:cNvPr>
        <xdr:cNvSpPr txBox="1"/>
      </xdr:nvSpPr>
      <xdr:spPr>
        <a:xfrm>
          <a:off x="5481955" y="626364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141605</xdr:rowOff>
    </xdr:from>
    <xdr:to>
      <xdr:col>59</xdr:col>
      <xdr:colOff>50800</xdr:colOff>
      <xdr:row>36</xdr:row>
      <xdr:rowOff>141605</xdr:rowOff>
    </xdr:to>
    <xdr:cxnSp macro="">
      <xdr:nvCxnSpPr>
        <xdr:cNvPr id="107" name="直線コネクタ 106">
          <a:extLst>
            <a:ext uri="{FF2B5EF4-FFF2-40B4-BE49-F238E27FC236}">
              <a16:creationId xmlns:a16="http://schemas.microsoft.com/office/drawing/2014/main" id="{0AC0F2BB-955A-47FA-AA3B-254006D85072}"/>
            </a:ext>
          </a:extLst>
        </xdr:cNvPr>
        <xdr:cNvCxnSpPr/>
      </xdr:nvCxnSpPr>
      <xdr:spPr>
        <a:xfrm>
          <a:off x="5956300" y="608520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170815</xdr:rowOff>
    </xdr:from>
    <xdr:ext cx="531495" cy="258445"/>
    <xdr:sp macro="" textlink="">
      <xdr:nvSpPr>
        <xdr:cNvPr id="108" name="テキスト ボックス 107">
          <a:extLst>
            <a:ext uri="{FF2B5EF4-FFF2-40B4-BE49-F238E27FC236}">
              <a16:creationId xmlns:a16="http://schemas.microsoft.com/office/drawing/2014/main" id="{1263F248-6969-402C-9AE8-B7DAD7EAFCA0}"/>
            </a:ext>
          </a:extLst>
        </xdr:cNvPr>
        <xdr:cNvSpPr txBox="1"/>
      </xdr:nvSpPr>
      <xdr:spPr>
        <a:xfrm>
          <a:off x="5481955" y="5942965"/>
          <a:ext cx="531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158115</xdr:rowOff>
    </xdr:from>
    <xdr:to>
      <xdr:col>59</xdr:col>
      <xdr:colOff>50800</xdr:colOff>
      <xdr:row>34</xdr:row>
      <xdr:rowOff>158115</xdr:rowOff>
    </xdr:to>
    <xdr:cxnSp macro="">
      <xdr:nvCxnSpPr>
        <xdr:cNvPr id="109" name="直線コネクタ 108">
          <a:extLst>
            <a:ext uri="{FF2B5EF4-FFF2-40B4-BE49-F238E27FC236}">
              <a16:creationId xmlns:a16="http://schemas.microsoft.com/office/drawing/2014/main" id="{5B37A878-8161-45C7-A1E4-7CC1E6F477C0}"/>
            </a:ext>
          </a:extLst>
        </xdr:cNvPr>
        <xdr:cNvCxnSpPr/>
      </xdr:nvCxnSpPr>
      <xdr:spPr>
        <a:xfrm>
          <a:off x="5956300" y="57715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31495" cy="259080"/>
    <xdr:sp macro="" textlink="">
      <xdr:nvSpPr>
        <xdr:cNvPr id="110" name="テキスト ボックス 109">
          <a:extLst>
            <a:ext uri="{FF2B5EF4-FFF2-40B4-BE49-F238E27FC236}">
              <a16:creationId xmlns:a16="http://schemas.microsoft.com/office/drawing/2014/main" id="{E40E5174-A38D-4F62-9180-0102E665E6DD}"/>
            </a:ext>
          </a:extLst>
        </xdr:cNvPr>
        <xdr:cNvSpPr txBox="1"/>
      </xdr:nvSpPr>
      <xdr:spPr>
        <a:xfrm>
          <a:off x="5481955" y="56292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1" name="直線コネクタ 110">
          <a:extLst>
            <a:ext uri="{FF2B5EF4-FFF2-40B4-BE49-F238E27FC236}">
              <a16:creationId xmlns:a16="http://schemas.microsoft.com/office/drawing/2014/main" id="{6433B44D-0CEF-43F9-9FAF-A81BAB82DC0D}"/>
            </a:ext>
          </a:extLst>
        </xdr:cNvPr>
        <xdr:cNvCxnSpPr/>
      </xdr:nvCxnSpPr>
      <xdr:spPr>
        <a:xfrm>
          <a:off x="5956300" y="54508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31750</xdr:rowOff>
    </xdr:from>
    <xdr:ext cx="531495" cy="255905"/>
    <xdr:sp macro="" textlink="">
      <xdr:nvSpPr>
        <xdr:cNvPr id="112" name="テキスト ボックス 111">
          <a:extLst>
            <a:ext uri="{FF2B5EF4-FFF2-40B4-BE49-F238E27FC236}">
              <a16:creationId xmlns:a16="http://schemas.microsoft.com/office/drawing/2014/main" id="{D39D1642-774E-49AE-8251-09A5BA06C329}"/>
            </a:ext>
          </a:extLst>
        </xdr:cNvPr>
        <xdr:cNvSpPr txBox="1"/>
      </xdr:nvSpPr>
      <xdr:spPr>
        <a:xfrm>
          <a:off x="5481955" y="531495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53A1823-130C-4117-A336-3D15E75F2C2B}"/>
            </a:ext>
          </a:extLst>
        </xdr:cNvPr>
        <xdr:cNvCxnSpPr/>
      </xdr:nvCxnSpPr>
      <xdr:spPr>
        <a:xfrm>
          <a:off x="5956300" y="5137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48260</xdr:rowOff>
    </xdr:from>
    <xdr:ext cx="531495" cy="259080"/>
    <xdr:sp macro="" textlink="">
      <xdr:nvSpPr>
        <xdr:cNvPr id="114" name="テキスト ボックス 113">
          <a:extLst>
            <a:ext uri="{FF2B5EF4-FFF2-40B4-BE49-F238E27FC236}">
              <a16:creationId xmlns:a16="http://schemas.microsoft.com/office/drawing/2014/main" id="{FAE69076-567F-4D1D-A9BF-084CF0FAAB5A}"/>
            </a:ext>
          </a:extLst>
        </xdr:cNvPr>
        <xdr:cNvSpPr txBox="1"/>
      </xdr:nvSpPr>
      <xdr:spPr>
        <a:xfrm>
          <a:off x="5481955" y="5001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CE414735-75DA-44A4-A5E6-E50D890C8990}"/>
            </a:ext>
          </a:extLst>
        </xdr:cNvPr>
        <xdr:cNvSpPr/>
      </xdr:nvSpPr>
      <xdr:spPr>
        <a:xfrm>
          <a:off x="5956300" y="51371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83185</xdr:rowOff>
    </xdr:from>
    <xdr:to>
      <xdr:col>54</xdr:col>
      <xdr:colOff>189865</xdr:colOff>
      <xdr:row>41</xdr:row>
      <xdr:rowOff>61595</xdr:rowOff>
    </xdr:to>
    <xdr:cxnSp macro="">
      <xdr:nvCxnSpPr>
        <xdr:cNvPr id="116" name="直線コネクタ 115">
          <a:extLst>
            <a:ext uri="{FF2B5EF4-FFF2-40B4-BE49-F238E27FC236}">
              <a16:creationId xmlns:a16="http://schemas.microsoft.com/office/drawing/2014/main" id="{D10315B8-6208-4C94-81B6-B5A151EC4F45}"/>
            </a:ext>
          </a:extLst>
        </xdr:cNvPr>
        <xdr:cNvCxnSpPr/>
      </xdr:nvCxnSpPr>
      <xdr:spPr>
        <a:xfrm flipV="1">
          <a:off x="9429115" y="5366385"/>
          <a:ext cx="0" cy="1464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65405</xdr:rowOff>
    </xdr:from>
    <xdr:ext cx="469900" cy="255905"/>
    <xdr:sp macro="" textlink="">
      <xdr:nvSpPr>
        <xdr:cNvPr id="117" name="【道路】&#10;一人当たり延長最小値テキスト">
          <a:extLst>
            <a:ext uri="{FF2B5EF4-FFF2-40B4-BE49-F238E27FC236}">
              <a16:creationId xmlns:a16="http://schemas.microsoft.com/office/drawing/2014/main" id="{C2F21873-E776-4820-B31E-E53192CB1262}"/>
            </a:ext>
          </a:extLst>
        </xdr:cNvPr>
        <xdr:cNvSpPr txBox="1"/>
      </xdr:nvSpPr>
      <xdr:spPr>
        <a:xfrm>
          <a:off x="9467850" y="683450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6.190</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61595</xdr:rowOff>
    </xdr:from>
    <xdr:to>
      <xdr:col>55</xdr:col>
      <xdr:colOff>88900</xdr:colOff>
      <xdr:row>41</xdr:row>
      <xdr:rowOff>61595</xdr:rowOff>
    </xdr:to>
    <xdr:cxnSp macro="">
      <xdr:nvCxnSpPr>
        <xdr:cNvPr id="118" name="直線コネクタ 117">
          <a:extLst>
            <a:ext uri="{FF2B5EF4-FFF2-40B4-BE49-F238E27FC236}">
              <a16:creationId xmlns:a16="http://schemas.microsoft.com/office/drawing/2014/main" id="{73E77047-7A5C-447E-8E91-3C5700CFC1DB}"/>
            </a:ext>
          </a:extLst>
        </xdr:cNvPr>
        <xdr:cNvCxnSpPr/>
      </xdr:nvCxnSpPr>
      <xdr:spPr>
        <a:xfrm>
          <a:off x="9359900" y="68306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29845</xdr:rowOff>
    </xdr:from>
    <xdr:ext cx="534670" cy="255905"/>
    <xdr:sp macro="" textlink="">
      <xdr:nvSpPr>
        <xdr:cNvPr id="119" name="【道路】&#10;一人当たり延長最大値テキスト">
          <a:extLst>
            <a:ext uri="{FF2B5EF4-FFF2-40B4-BE49-F238E27FC236}">
              <a16:creationId xmlns:a16="http://schemas.microsoft.com/office/drawing/2014/main" id="{1BB9BCF3-A60F-421F-A05A-4944B3E794B8}"/>
            </a:ext>
          </a:extLst>
        </xdr:cNvPr>
        <xdr:cNvSpPr txBox="1"/>
      </xdr:nvSpPr>
      <xdr:spPr>
        <a:xfrm>
          <a:off x="9467850" y="5147945"/>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52.792</a:t>
          </a:r>
          <a:endParaRPr kumimoji="1" lang="ja-JP" altLang="en-US" sz="1000" b="1">
            <a:latin typeface="ＭＳ Ｐゴシック"/>
            <a:ea typeface="ＭＳ Ｐゴシック"/>
          </a:endParaRPr>
        </a:p>
      </xdr:txBody>
    </xdr:sp>
    <xdr:clientData/>
  </xdr:oneCellAnchor>
  <xdr:twoCellAnchor>
    <xdr:from>
      <xdr:col>54</xdr:col>
      <xdr:colOff>101600</xdr:colOff>
      <xdr:row>32</xdr:row>
      <xdr:rowOff>83185</xdr:rowOff>
    </xdr:from>
    <xdr:to>
      <xdr:col>55</xdr:col>
      <xdr:colOff>88900</xdr:colOff>
      <xdr:row>32</xdr:row>
      <xdr:rowOff>83185</xdr:rowOff>
    </xdr:to>
    <xdr:cxnSp macro="">
      <xdr:nvCxnSpPr>
        <xdr:cNvPr id="120" name="直線コネクタ 119">
          <a:extLst>
            <a:ext uri="{FF2B5EF4-FFF2-40B4-BE49-F238E27FC236}">
              <a16:creationId xmlns:a16="http://schemas.microsoft.com/office/drawing/2014/main" id="{9D1C3D0B-3E86-4F2E-837F-A93D05CC3CD9}"/>
            </a:ext>
          </a:extLst>
        </xdr:cNvPr>
        <xdr:cNvCxnSpPr/>
      </xdr:nvCxnSpPr>
      <xdr:spPr>
        <a:xfrm>
          <a:off x="9359900" y="53663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123190</xdr:rowOff>
    </xdr:from>
    <xdr:ext cx="534670" cy="255905"/>
    <xdr:sp macro="" textlink="">
      <xdr:nvSpPr>
        <xdr:cNvPr id="121" name="【道路】&#10;一人当たり延長平均値テキスト">
          <a:extLst>
            <a:ext uri="{FF2B5EF4-FFF2-40B4-BE49-F238E27FC236}">
              <a16:creationId xmlns:a16="http://schemas.microsoft.com/office/drawing/2014/main" id="{58638874-889A-4AB8-952A-0CE029443C91}"/>
            </a:ext>
          </a:extLst>
        </xdr:cNvPr>
        <xdr:cNvSpPr txBox="1"/>
      </xdr:nvSpPr>
      <xdr:spPr>
        <a:xfrm>
          <a:off x="9467850" y="6066790"/>
          <a:ext cx="53467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24.448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100330</xdr:rowOff>
    </xdr:from>
    <xdr:to>
      <xdr:col>55</xdr:col>
      <xdr:colOff>50800</xdr:colOff>
      <xdr:row>38</xdr:row>
      <xdr:rowOff>30480</xdr:rowOff>
    </xdr:to>
    <xdr:sp macro="" textlink="">
      <xdr:nvSpPr>
        <xdr:cNvPr id="122" name="フローチャート: 判断 121">
          <a:extLst>
            <a:ext uri="{FF2B5EF4-FFF2-40B4-BE49-F238E27FC236}">
              <a16:creationId xmlns:a16="http://schemas.microsoft.com/office/drawing/2014/main" id="{17CA1BC3-E9D9-416F-B954-9B31657B36B2}"/>
            </a:ext>
          </a:extLst>
        </xdr:cNvPr>
        <xdr:cNvSpPr/>
      </xdr:nvSpPr>
      <xdr:spPr>
        <a:xfrm>
          <a:off x="9398000" y="62090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102870</xdr:rowOff>
    </xdr:from>
    <xdr:to>
      <xdr:col>50</xdr:col>
      <xdr:colOff>165100</xdr:colOff>
      <xdr:row>38</xdr:row>
      <xdr:rowOff>33020</xdr:rowOff>
    </xdr:to>
    <xdr:sp macro="" textlink="">
      <xdr:nvSpPr>
        <xdr:cNvPr id="123" name="フローチャート: 判断 122">
          <a:extLst>
            <a:ext uri="{FF2B5EF4-FFF2-40B4-BE49-F238E27FC236}">
              <a16:creationId xmlns:a16="http://schemas.microsoft.com/office/drawing/2014/main" id="{4435FF2C-8417-417D-8CCB-2E6914210F0C}"/>
            </a:ext>
          </a:extLst>
        </xdr:cNvPr>
        <xdr:cNvSpPr/>
      </xdr:nvSpPr>
      <xdr:spPr>
        <a:xfrm>
          <a:off x="8636000" y="621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4" name="フローチャート: 判断 123">
          <a:extLst>
            <a:ext uri="{FF2B5EF4-FFF2-40B4-BE49-F238E27FC236}">
              <a16:creationId xmlns:a16="http://schemas.microsoft.com/office/drawing/2014/main" id="{67B848E8-F68A-4028-92D6-831B39ADB1FE}"/>
            </a:ext>
          </a:extLst>
        </xdr:cNvPr>
        <xdr:cNvSpPr/>
      </xdr:nvSpPr>
      <xdr:spPr>
        <a:xfrm>
          <a:off x="7842250" y="62369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149225</xdr:rowOff>
    </xdr:from>
    <xdr:to>
      <xdr:col>41</xdr:col>
      <xdr:colOff>101600</xdr:colOff>
      <xdr:row>38</xdr:row>
      <xdr:rowOff>79375</xdr:rowOff>
    </xdr:to>
    <xdr:sp macro="" textlink="">
      <xdr:nvSpPr>
        <xdr:cNvPr id="125" name="フローチャート: 判断 124">
          <a:extLst>
            <a:ext uri="{FF2B5EF4-FFF2-40B4-BE49-F238E27FC236}">
              <a16:creationId xmlns:a16="http://schemas.microsoft.com/office/drawing/2014/main" id="{DED28DF3-F598-47EC-BADA-BCA1C99B923F}"/>
            </a:ext>
          </a:extLst>
        </xdr:cNvPr>
        <xdr:cNvSpPr/>
      </xdr:nvSpPr>
      <xdr:spPr>
        <a:xfrm>
          <a:off x="7029450" y="6257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104140</xdr:rowOff>
    </xdr:from>
    <xdr:to>
      <xdr:col>36</xdr:col>
      <xdr:colOff>165100</xdr:colOff>
      <xdr:row>39</xdr:row>
      <xdr:rowOff>34290</xdr:rowOff>
    </xdr:to>
    <xdr:sp macro="" textlink="">
      <xdr:nvSpPr>
        <xdr:cNvPr id="126" name="フローチャート: 判断 125">
          <a:extLst>
            <a:ext uri="{FF2B5EF4-FFF2-40B4-BE49-F238E27FC236}">
              <a16:creationId xmlns:a16="http://schemas.microsoft.com/office/drawing/2014/main" id="{269509E9-EBE9-426E-B0DE-18FA0FECA818}"/>
            </a:ext>
          </a:extLst>
        </xdr:cNvPr>
        <xdr:cNvSpPr/>
      </xdr:nvSpPr>
      <xdr:spPr>
        <a:xfrm>
          <a:off x="6235700" y="63779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90E3CA6E-46C1-45DB-9C7B-B326F0619D54}"/>
            </a:ext>
          </a:extLst>
        </xdr:cNvPr>
        <xdr:cNvSpPr txBox="1"/>
      </xdr:nvSpPr>
      <xdr:spPr>
        <a:xfrm>
          <a:off x="92583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5F3283E3-CC5E-4303-AC04-94363E82563A}"/>
            </a:ext>
          </a:extLst>
        </xdr:cNvPr>
        <xdr:cNvSpPr txBox="1"/>
      </xdr:nvSpPr>
      <xdr:spPr>
        <a:xfrm>
          <a:off x="85153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9" name="テキスト ボックス 128">
          <a:extLst>
            <a:ext uri="{FF2B5EF4-FFF2-40B4-BE49-F238E27FC236}">
              <a16:creationId xmlns:a16="http://schemas.microsoft.com/office/drawing/2014/main" id="{34FF45E9-7B26-4430-8853-24279563F417}"/>
            </a:ext>
          </a:extLst>
        </xdr:cNvPr>
        <xdr:cNvSpPr txBox="1"/>
      </xdr:nvSpPr>
      <xdr:spPr>
        <a:xfrm>
          <a:off x="7715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30" name="テキスト ボックス 129">
          <a:extLst>
            <a:ext uri="{FF2B5EF4-FFF2-40B4-BE49-F238E27FC236}">
              <a16:creationId xmlns:a16="http://schemas.microsoft.com/office/drawing/2014/main" id="{C42FCD72-D190-448C-A9E2-305BE0723A80}"/>
            </a:ext>
          </a:extLst>
        </xdr:cNvPr>
        <xdr:cNvSpPr txBox="1"/>
      </xdr:nvSpPr>
      <xdr:spPr>
        <a:xfrm>
          <a:off x="6908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31" name="テキスト ボックス 130">
          <a:extLst>
            <a:ext uri="{FF2B5EF4-FFF2-40B4-BE49-F238E27FC236}">
              <a16:creationId xmlns:a16="http://schemas.microsoft.com/office/drawing/2014/main" id="{D4AECD35-1AE5-4F8B-8718-0A08978DD62F}"/>
            </a:ext>
          </a:extLst>
        </xdr:cNvPr>
        <xdr:cNvSpPr txBox="1"/>
      </xdr:nvSpPr>
      <xdr:spPr>
        <a:xfrm>
          <a:off x="61150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4445</xdr:rowOff>
    </xdr:from>
    <xdr:to>
      <xdr:col>55</xdr:col>
      <xdr:colOff>50800</xdr:colOff>
      <xdr:row>39</xdr:row>
      <xdr:rowOff>106045</xdr:rowOff>
    </xdr:to>
    <xdr:sp macro="" textlink="">
      <xdr:nvSpPr>
        <xdr:cNvPr id="132" name="楕円 131">
          <a:extLst>
            <a:ext uri="{FF2B5EF4-FFF2-40B4-BE49-F238E27FC236}">
              <a16:creationId xmlns:a16="http://schemas.microsoft.com/office/drawing/2014/main" id="{E16478AB-5024-4838-A0CF-F60B244FB99A}"/>
            </a:ext>
          </a:extLst>
        </xdr:cNvPr>
        <xdr:cNvSpPr/>
      </xdr:nvSpPr>
      <xdr:spPr>
        <a:xfrm>
          <a:off x="9398000" y="64433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154940</xdr:rowOff>
    </xdr:from>
    <xdr:ext cx="534670" cy="255905"/>
    <xdr:sp macro="" textlink="">
      <xdr:nvSpPr>
        <xdr:cNvPr id="133" name="【道路】&#10;一人当たり延長該当値テキスト">
          <a:extLst>
            <a:ext uri="{FF2B5EF4-FFF2-40B4-BE49-F238E27FC236}">
              <a16:creationId xmlns:a16="http://schemas.microsoft.com/office/drawing/2014/main" id="{5F533881-8E98-466B-9BC2-F0B55EA262D2}"/>
            </a:ext>
          </a:extLst>
        </xdr:cNvPr>
        <xdr:cNvSpPr txBox="1"/>
      </xdr:nvSpPr>
      <xdr:spPr>
        <a:xfrm>
          <a:off x="9467850" y="6428740"/>
          <a:ext cx="5346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16.901</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39</xdr:row>
      <xdr:rowOff>13335</xdr:rowOff>
    </xdr:from>
    <xdr:to>
      <xdr:col>50</xdr:col>
      <xdr:colOff>165100</xdr:colOff>
      <xdr:row>39</xdr:row>
      <xdr:rowOff>114935</xdr:rowOff>
    </xdr:to>
    <xdr:sp macro="" textlink="">
      <xdr:nvSpPr>
        <xdr:cNvPr id="134" name="楕円 133">
          <a:extLst>
            <a:ext uri="{FF2B5EF4-FFF2-40B4-BE49-F238E27FC236}">
              <a16:creationId xmlns:a16="http://schemas.microsoft.com/office/drawing/2014/main" id="{DA831BC6-F858-4611-9B2D-6FE58C1E33CA}"/>
            </a:ext>
          </a:extLst>
        </xdr:cNvPr>
        <xdr:cNvSpPr/>
      </xdr:nvSpPr>
      <xdr:spPr>
        <a:xfrm>
          <a:off x="8636000" y="6452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55245</xdr:rowOff>
    </xdr:from>
    <xdr:to>
      <xdr:col>55</xdr:col>
      <xdr:colOff>0</xdr:colOff>
      <xdr:row>39</xdr:row>
      <xdr:rowOff>64135</xdr:rowOff>
    </xdr:to>
    <xdr:cxnSp macro="">
      <xdr:nvCxnSpPr>
        <xdr:cNvPr id="135" name="直線コネクタ 134">
          <a:extLst>
            <a:ext uri="{FF2B5EF4-FFF2-40B4-BE49-F238E27FC236}">
              <a16:creationId xmlns:a16="http://schemas.microsoft.com/office/drawing/2014/main" id="{0E04A9D6-52A4-4E3D-96E4-58BAA01EBAB3}"/>
            </a:ext>
          </a:extLst>
        </xdr:cNvPr>
        <xdr:cNvCxnSpPr/>
      </xdr:nvCxnSpPr>
      <xdr:spPr>
        <a:xfrm flipV="1">
          <a:off x="8686800" y="6494145"/>
          <a:ext cx="7429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24130</xdr:rowOff>
    </xdr:from>
    <xdr:to>
      <xdr:col>46</xdr:col>
      <xdr:colOff>38100</xdr:colOff>
      <xdr:row>39</xdr:row>
      <xdr:rowOff>125730</xdr:rowOff>
    </xdr:to>
    <xdr:sp macro="" textlink="">
      <xdr:nvSpPr>
        <xdr:cNvPr id="136" name="楕円 135">
          <a:extLst>
            <a:ext uri="{FF2B5EF4-FFF2-40B4-BE49-F238E27FC236}">
              <a16:creationId xmlns:a16="http://schemas.microsoft.com/office/drawing/2014/main" id="{D9372237-29DD-4B97-B0A3-B119FEF56149}"/>
            </a:ext>
          </a:extLst>
        </xdr:cNvPr>
        <xdr:cNvSpPr/>
      </xdr:nvSpPr>
      <xdr:spPr>
        <a:xfrm>
          <a:off x="7842250" y="64630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64135</xdr:rowOff>
    </xdr:from>
    <xdr:to>
      <xdr:col>50</xdr:col>
      <xdr:colOff>114300</xdr:colOff>
      <xdr:row>39</xdr:row>
      <xdr:rowOff>74930</xdr:rowOff>
    </xdr:to>
    <xdr:cxnSp macro="">
      <xdr:nvCxnSpPr>
        <xdr:cNvPr id="137" name="直線コネクタ 136">
          <a:extLst>
            <a:ext uri="{FF2B5EF4-FFF2-40B4-BE49-F238E27FC236}">
              <a16:creationId xmlns:a16="http://schemas.microsoft.com/office/drawing/2014/main" id="{B5F0C196-F0D3-48CA-B748-67C311A28E69}"/>
            </a:ext>
          </a:extLst>
        </xdr:cNvPr>
        <xdr:cNvCxnSpPr/>
      </xdr:nvCxnSpPr>
      <xdr:spPr>
        <a:xfrm flipV="1">
          <a:off x="7886700" y="6503035"/>
          <a:ext cx="80010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34290</xdr:rowOff>
    </xdr:from>
    <xdr:to>
      <xdr:col>41</xdr:col>
      <xdr:colOff>101600</xdr:colOff>
      <xdr:row>39</xdr:row>
      <xdr:rowOff>135890</xdr:rowOff>
    </xdr:to>
    <xdr:sp macro="" textlink="">
      <xdr:nvSpPr>
        <xdr:cNvPr id="138" name="楕円 137">
          <a:extLst>
            <a:ext uri="{FF2B5EF4-FFF2-40B4-BE49-F238E27FC236}">
              <a16:creationId xmlns:a16="http://schemas.microsoft.com/office/drawing/2014/main" id="{D003CB61-402B-4D96-936F-6370BA7DD314}"/>
            </a:ext>
          </a:extLst>
        </xdr:cNvPr>
        <xdr:cNvSpPr/>
      </xdr:nvSpPr>
      <xdr:spPr>
        <a:xfrm>
          <a:off x="7029450" y="647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74930</xdr:rowOff>
    </xdr:from>
    <xdr:to>
      <xdr:col>45</xdr:col>
      <xdr:colOff>177800</xdr:colOff>
      <xdr:row>39</xdr:row>
      <xdr:rowOff>85090</xdr:rowOff>
    </xdr:to>
    <xdr:cxnSp macro="">
      <xdr:nvCxnSpPr>
        <xdr:cNvPr id="139" name="直線コネクタ 138">
          <a:extLst>
            <a:ext uri="{FF2B5EF4-FFF2-40B4-BE49-F238E27FC236}">
              <a16:creationId xmlns:a16="http://schemas.microsoft.com/office/drawing/2014/main" id="{89412167-A495-4696-BBCE-5B55411B1FF6}"/>
            </a:ext>
          </a:extLst>
        </xdr:cNvPr>
        <xdr:cNvCxnSpPr/>
      </xdr:nvCxnSpPr>
      <xdr:spPr>
        <a:xfrm flipV="1">
          <a:off x="7080250" y="6513830"/>
          <a:ext cx="8064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43180</xdr:rowOff>
    </xdr:from>
    <xdr:to>
      <xdr:col>36</xdr:col>
      <xdr:colOff>165100</xdr:colOff>
      <xdr:row>39</xdr:row>
      <xdr:rowOff>144780</xdr:rowOff>
    </xdr:to>
    <xdr:sp macro="" textlink="">
      <xdr:nvSpPr>
        <xdr:cNvPr id="140" name="楕円 139">
          <a:extLst>
            <a:ext uri="{FF2B5EF4-FFF2-40B4-BE49-F238E27FC236}">
              <a16:creationId xmlns:a16="http://schemas.microsoft.com/office/drawing/2014/main" id="{A0287982-5F98-47CF-9392-B747E7AF55A7}"/>
            </a:ext>
          </a:extLst>
        </xdr:cNvPr>
        <xdr:cNvSpPr/>
      </xdr:nvSpPr>
      <xdr:spPr>
        <a:xfrm>
          <a:off x="6235700" y="648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85090</xdr:rowOff>
    </xdr:from>
    <xdr:to>
      <xdr:col>41</xdr:col>
      <xdr:colOff>50800</xdr:colOff>
      <xdr:row>39</xdr:row>
      <xdr:rowOff>93980</xdr:rowOff>
    </xdr:to>
    <xdr:cxnSp macro="">
      <xdr:nvCxnSpPr>
        <xdr:cNvPr id="141" name="直線コネクタ 140">
          <a:extLst>
            <a:ext uri="{FF2B5EF4-FFF2-40B4-BE49-F238E27FC236}">
              <a16:creationId xmlns:a16="http://schemas.microsoft.com/office/drawing/2014/main" id="{ECF4AE4C-B3E3-4DCF-8024-74B774CC95FF}"/>
            </a:ext>
          </a:extLst>
        </xdr:cNvPr>
        <xdr:cNvCxnSpPr/>
      </xdr:nvCxnSpPr>
      <xdr:spPr>
        <a:xfrm flipV="1">
          <a:off x="6286500" y="6523990"/>
          <a:ext cx="7937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36</xdr:row>
      <xdr:rowOff>49530</xdr:rowOff>
    </xdr:from>
    <xdr:ext cx="534670" cy="259080"/>
    <xdr:sp macro="" textlink="">
      <xdr:nvSpPr>
        <xdr:cNvPr id="142" name="n_1aveValue【道路】&#10;一人当たり延長">
          <a:extLst>
            <a:ext uri="{FF2B5EF4-FFF2-40B4-BE49-F238E27FC236}">
              <a16:creationId xmlns:a16="http://schemas.microsoft.com/office/drawing/2014/main" id="{B892610A-74B9-40C5-8B89-45F524D473B9}"/>
            </a:ext>
          </a:extLst>
        </xdr:cNvPr>
        <xdr:cNvSpPr txBox="1"/>
      </xdr:nvSpPr>
      <xdr:spPr>
        <a:xfrm>
          <a:off x="8425815" y="59931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24.374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100965</xdr:colOff>
      <xdr:row>36</xdr:row>
      <xdr:rowOff>74930</xdr:rowOff>
    </xdr:from>
    <xdr:ext cx="531495" cy="255905"/>
    <xdr:sp macro="" textlink="">
      <xdr:nvSpPr>
        <xdr:cNvPr id="143" name="n_2aveValue【道路】&#10;一人当たり延長">
          <a:extLst>
            <a:ext uri="{FF2B5EF4-FFF2-40B4-BE49-F238E27FC236}">
              <a16:creationId xmlns:a16="http://schemas.microsoft.com/office/drawing/2014/main" id="{AA4AA446-66FA-4B08-8A82-DE12A9293E26}"/>
            </a:ext>
          </a:extLst>
        </xdr:cNvPr>
        <xdr:cNvSpPr txBox="1"/>
      </xdr:nvSpPr>
      <xdr:spPr>
        <a:xfrm>
          <a:off x="7644765" y="6018530"/>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23.603</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164465</xdr:colOff>
      <xdr:row>36</xdr:row>
      <xdr:rowOff>95885</xdr:rowOff>
    </xdr:from>
    <xdr:ext cx="531495" cy="259080"/>
    <xdr:sp macro="" textlink="">
      <xdr:nvSpPr>
        <xdr:cNvPr id="144" name="n_3aveValue【道路】&#10;一人当たり延長">
          <a:extLst>
            <a:ext uri="{FF2B5EF4-FFF2-40B4-BE49-F238E27FC236}">
              <a16:creationId xmlns:a16="http://schemas.microsoft.com/office/drawing/2014/main" id="{01D81DDE-4890-421F-B4AA-8609019F9BAA}"/>
            </a:ext>
          </a:extLst>
        </xdr:cNvPr>
        <xdr:cNvSpPr txBox="1"/>
      </xdr:nvSpPr>
      <xdr:spPr>
        <a:xfrm>
          <a:off x="6851015" y="603948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22.952</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37465</xdr:colOff>
      <xdr:row>37</xdr:row>
      <xdr:rowOff>50800</xdr:rowOff>
    </xdr:from>
    <xdr:ext cx="531495" cy="259080"/>
    <xdr:sp macro="" textlink="">
      <xdr:nvSpPr>
        <xdr:cNvPr id="145" name="n_4aveValue【道路】&#10;一人当たり延長">
          <a:extLst>
            <a:ext uri="{FF2B5EF4-FFF2-40B4-BE49-F238E27FC236}">
              <a16:creationId xmlns:a16="http://schemas.microsoft.com/office/drawing/2014/main" id="{9ABC1402-6638-482E-82D9-11AB7DE9575B}"/>
            </a:ext>
          </a:extLst>
        </xdr:cNvPr>
        <xdr:cNvSpPr txBox="1"/>
      </xdr:nvSpPr>
      <xdr:spPr>
        <a:xfrm>
          <a:off x="6038215" y="61595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19.081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39</xdr:row>
      <xdr:rowOff>106045</xdr:rowOff>
    </xdr:from>
    <xdr:ext cx="534670" cy="259080"/>
    <xdr:sp macro="" textlink="">
      <xdr:nvSpPr>
        <xdr:cNvPr id="146" name="n_1mainValue【道路】&#10;一人当たり延長">
          <a:extLst>
            <a:ext uri="{FF2B5EF4-FFF2-40B4-BE49-F238E27FC236}">
              <a16:creationId xmlns:a16="http://schemas.microsoft.com/office/drawing/2014/main" id="{B76D76D7-33DD-4129-A976-D82DD62EDF47}"/>
            </a:ext>
          </a:extLst>
        </xdr:cNvPr>
        <xdr:cNvSpPr txBox="1"/>
      </xdr:nvSpPr>
      <xdr:spPr>
        <a:xfrm>
          <a:off x="8425815" y="654494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16.612</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39</xdr:row>
      <xdr:rowOff>116840</xdr:rowOff>
    </xdr:from>
    <xdr:ext cx="531495" cy="259080"/>
    <xdr:sp macro="" textlink="">
      <xdr:nvSpPr>
        <xdr:cNvPr id="147" name="n_2mainValue【道路】&#10;一人当たり延長">
          <a:extLst>
            <a:ext uri="{FF2B5EF4-FFF2-40B4-BE49-F238E27FC236}">
              <a16:creationId xmlns:a16="http://schemas.microsoft.com/office/drawing/2014/main" id="{DE4B1A99-4D9E-43A2-B8B8-C2E5F7CE055B}"/>
            </a:ext>
          </a:extLst>
        </xdr:cNvPr>
        <xdr:cNvSpPr txBox="1"/>
      </xdr:nvSpPr>
      <xdr:spPr>
        <a:xfrm>
          <a:off x="7644765" y="655574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16.295</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39</xdr:row>
      <xdr:rowOff>127000</xdr:rowOff>
    </xdr:from>
    <xdr:ext cx="531495" cy="259080"/>
    <xdr:sp macro="" textlink="">
      <xdr:nvSpPr>
        <xdr:cNvPr id="148" name="n_3mainValue【道路】&#10;一人当たり延長">
          <a:extLst>
            <a:ext uri="{FF2B5EF4-FFF2-40B4-BE49-F238E27FC236}">
              <a16:creationId xmlns:a16="http://schemas.microsoft.com/office/drawing/2014/main" id="{3CB34596-8FC2-4296-AAAB-74E4F5B30DAD}"/>
            </a:ext>
          </a:extLst>
        </xdr:cNvPr>
        <xdr:cNvSpPr txBox="1"/>
      </xdr:nvSpPr>
      <xdr:spPr>
        <a:xfrm>
          <a:off x="6851015" y="656590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15.985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39</xdr:row>
      <xdr:rowOff>135890</xdr:rowOff>
    </xdr:from>
    <xdr:ext cx="531495" cy="259080"/>
    <xdr:sp macro="" textlink="">
      <xdr:nvSpPr>
        <xdr:cNvPr id="149" name="n_4mainValue【道路】&#10;一人当たり延長">
          <a:extLst>
            <a:ext uri="{FF2B5EF4-FFF2-40B4-BE49-F238E27FC236}">
              <a16:creationId xmlns:a16="http://schemas.microsoft.com/office/drawing/2014/main" id="{643B2E3F-4701-495F-82B6-D8D42D0D1FC2}"/>
            </a:ext>
          </a:extLst>
        </xdr:cNvPr>
        <xdr:cNvSpPr txBox="1"/>
      </xdr:nvSpPr>
      <xdr:spPr>
        <a:xfrm>
          <a:off x="6038215" y="657479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15.702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2010AECD-9D3E-41DA-94F3-78B0D0265EE6}"/>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C8F253C1-2254-4B78-9D1D-99C9E82336AE}"/>
            </a:ext>
          </a:extLst>
        </xdr:cNvPr>
        <xdr:cNvSpPr/>
      </xdr:nvSpPr>
      <xdr:spPr>
        <a:xfrm>
          <a:off x="8128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8C115AD9-1154-4E79-BDFC-7F5B5D3CD8C2}"/>
            </a:ext>
          </a:extLst>
        </xdr:cNvPr>
        <xdr:cNvSpPr/>
      </xdr:nvSpPr>
      <xdr:spPr>
        <a:xfrm>
          <a:off x="8128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F3B375C8-0C29-4771-8F05-EBC5D3B67A15}"/>
            </a:ext>
          </a:extLst>
        </xdr:cNvPr>
        <xdr:cNvSpPr/>
      </xdr:nvSpPr>
      <xdr:spPr>
        <a:xfrm>
          <a:off x="17145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95A01CD-E1D7-4AB1-892D-57FE63D51E76}"/>
            </a:ext>
          </a:extLst>
        </xdr:cNvPr>
        <xdr:cNvSpPr/>
      </xdr:nvSpPr>
      <xdr:spPr>
        <a:xfrm>
          <a:off x="17145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E2306AD4-BA51-45F3-89A8-674864229847}"/>
            </a:ext>
          </a:extLst>
        </xdr:cNvPr>
        <xdr:cNvSpPr/>
      </xdr:nvSpPr>
      <xdr:spPr>
        <a:xfrm>
          <a:off x="27432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37C09246-5E28-4D7E-A9AC-24372E94D163}"/>
            </a:ext>
          </a:extLst>
        </xdr:cNvPr>
        <xdr:cNvSpPr/>
      </xdr:nvSpPr>
      <xdr:spPr>
        <a:xfrm>
          <a:off x="27432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DA77638F-4FBD-4611-810F-C38871EB6E7F}"/>
            </a:ext>
          </a:extLst>
        </xdr:cNvPr>
        <xdr:cNvSpPr/>
      </xdr:nvSpPr>
      <xdr:spPr>
        <a:xfrm>
          <a:off x="685800" y="88074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58" name="テキスト ボックス 157">
          <a:extLst>
            <a:ext uri="{FF2B5EF4-FFF2-40B4-BE49-F238E27FC236}">
              <a16:creationId xmlns:a16="http://schemas.microsoft.com/office/drawing/2014/main" id="{8C3E18F0-5639-4E60-9D2F-4DB7CC2397D6}"/>
            </a:ext>
          </a:extLst>
        </xdr:cNvPr>
        <xdr:cNvSpPr txBox="1"/>
      </xdr:nvSpPr>
      <xdr:spPr>
        <a:xfrm>
          <a:off x="666750" y="86233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3CB13E6-9DEF-4EA7-B76D-2BD6DBC48319}"/>
            </a:ext>
          </a:extLst>
        </xdr:cNvPr>
        <xdr:cNvCxnSpPr/>
      </xdr:nvCxnSpPr>
      <xdr:spPr>
        <a:xfrm>
          <a:off x="685800" y="11010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60" name="テキスト ボックス 159">
          <a:extLst>
            <a:ext uri="{FF2B5EF4-FFF2-40B4-BE49-F238E27FC236}">
              <a16:creationId xmlns:a16="http://schemas.microsoft.com/office/drawing/2014/main" id="{2F5362B5-F4AD-49B4-BB07-AC702A1A513B}"/>
            </a:ext>
          </a:extLst>
        </xdr:cNvPr>
        <xdr:cNvSpPr txBox="1"/>
      </xdr:nvSpPr>
      <xdr:spPr>
        <a:xfrm>
          <a:off x="275590" y="108750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180DD842-931C-4F86-A525-6276AE1A3DD3}"/>
            </a:ext>
          </a:extLst>
        </xdr:cNvPr>
        <xdr:cNvCxnSpPr/>
      </xdr:nvCxnSpPr>
      <xdr:spPr>
        <a:xfrm>
          <a:off x="685800" y="10642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105410</xdr:rowOff>
    </xdr:from>
    <xdr:ext cx="464185" cy="259080"/>
    <xdr:sp macro="" textlink="">
      <xdr:nvSpPr>
        <xdr:cNvPr id="162" name="テキスト ボックス 161">
          <a:extLst>
            <a:ext uri="{FF2B5EF4-FFF2-40B4-BE49-F238E27FC236}">
              <a16:creationId xmlns:a16="http://schemas.microsoft.com/office/drawing/2014/main" id="{53431A67-5D4E-41C1-8989-6C4623EF6610}"/>
            </a:ext>
          </a:extLst>
        </xdr:cNvPr>
        <xdr:cNvSpPr txBox="1"/>
      </xdr:nvSpPr>
      <xdr:spPr>
        <a:xfrm>
          <a:off x="275590" y="105067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666BECFD-A098-4F78-9D98-E1DAE31B5484}"/>
            </a:ext>
          </a:extLst>
        </xdr:cNvPr>
        <xdr:cNvCxnSpPr/>
      </xdr:nvCxnSpPr>
      <xdr:spPr>
        <a:xfrm>
          <a:off x="685800" y="10274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67310</xdr:rowOff>
    </xdr:from>
    <xdr:ext cx="403225" cy="259080"/>
    <xdr:sp macro="" textlink="">
      <xdr:nvSpPr>
        <xdr:cNvPr id="164" name="テキスト ボックス 163">
          <a:extLst>
            <a:ext uri="{FF2B5EF4-FFF2-40B4-BE49-F238E27FC236}">
              <a16:creationId xmlns:a16="http://schemas.microsoft.com/office/drawing/2014/main" id="{BAC8204D-754B-4C04-85B1-D9D7B367876E}"/>
            </a:ext>
          </a:extLst>
        </xdr:cNvPr>
        <xdr:cNvSpPr txBox="1"/>
      </xdr:nvSpPr>
      <xdr:spPr>
        <a:xfrm>
          <a:off x="339725" y="10138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02941B2E-E849-4C66-9E0A-6C3AAADC3152}"/>
            </a:ext>
          </a:extLst>
        </xdr:cNvPr>
        <xdr:cNvCxnSpPr/>
      </xdr:nvCxnSpPr>
      <xdr:spPr>
        <a:xfrm>
          <a:off x="685800" y="990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29210</xdr:rowOff>
    </xdr:from>
    <xdr:ext cx="403225" cy="255905"/>
    <xdr:sp macro="" textlink="">
      <xdr:nvSpPr>
        <xdr:cNvPr id="166" name="テキスト ボックス 165">
          <a:extLst>
            <a:ext uri="{FF2B5EF4-FFF2-40B4-BE49-F238E27FC236}">
              <a16:creationId xmlns:a16="http://schemas.microsoft.com/office/drawing/2014/main" id="{33E7B365-DD3C-4D69-AB28-80F909BA79E7}"/>
            </a:ext>
          </a:extLst>
        </xdr:cNvPr>
        <xdr:cNvSpPr txBox="1"/>
      </xdr:nvSpPr>
      <xdr:spPr>
        <a:xfrm>
          <a:off x="339725" y="97701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48F45F59-E73C-4737-9DDF-F95266123042}"/>
            </a:ext>
          </a:extLst>
        </xdr:cNvPr>
        <xdr:cNvCxnSpPr/>
      </xdr:nvCxnSpPr>
      <xdr:spPr>
        <a:xfrm>
          <a:off x="685800" y="9544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162560</xdr:rowOff>
    </xdr:from>
    <xdr:ext cx="403225" cy="259080"/>
    <xdr:sp macro="" textlink="">
      <xdr:nvSpPr>
        <xdr:cNvPr id="168" name="テキスト ボックス 167">
          <a:extLst>
            <a:ext uri="{FF2B5EF4-FFF2-40B4-BE49-F238E27FC236}">
              <a16:creationId xmlns:a16="http://schemas.microsoft.com/office/drawing/2014/main" id="{3B5DBBAA-4A26-4EE1-AC0D-E6B80926C441}"/>
            </a:ext>
          </a:extLst>
        </xdr:cNvPr>
        <xdr:cNvSpPr txBox="1"/>
      </xdr:nvSpPr>
      <xdr:spPr>
        <a:xfrm>
          <a:off x="339725" y="9408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AF014B85-39F3-466A-9DC5-7D5CA49C10F3}"/>
            </a:ext>
          </a:extLst>
        </xdr:cNvPr>
        <xdr:cNvCxnSpPr/>
      </xdr:nvCxnSpPr>
      <xdr:spPr>
        <a:xfrm>
          <a:off x="685800" y="9175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124460</xdr:rowOff>
    </xdr:from>
    <xdr:ext cx="403225" cy="259080"/>
    <xdr:sp macro="" textlink="">
      <xdr:nvSpPr>
        <xdr:cNvPr id="170" name="テキスト ボックス 169">
          <a:extLst>
            <a:ext uri="{FF2B5EF4-FFF2-40B4-BE49-F238E27FC236}">
              <a16:creationId xmlns:a16="http://schemas.microsoft.com/office/drawing/2014/main" id="{5515FF3F-A6F4-4D97-8DC1-A4D81550983F}"/>
            </a:ext>
          </a:extLst>
        </xdr:cNvPr>
        <xdr:cNvSpPr txBox="1"/>
      </xdr:nvSpPr>
      <xdr:spPr>
        <a:xfrm>
          <a:off x="339725" y="9039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7900DA7-4FFD-4A54-BA04-844AC3BD426D}"/>
            </a:ext>
          </a:extLst>
        </xdr:cNvPr>
        <xdr:cNvCxnSpPr/>
      </xdr:nvCxnSpPr>
      <xdr:spPr>
        <a:xfrm>
          <a:off x="685800" y="8807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52</xdr:row>
      <xdr:rowOff>86360</xdr:rowOff>
    </xdr:from>
    <xdr:ext cx="335915" cy="255905"/>
    <xdr:sp macro="" textlink="">
      <xdr:nvSpPr>
        <xdr:cNvPr id="172" name="テキスト ボックス 171">
          <a:extLst>
            <a:ext uri="{FF2B5EF4-FFF2-40B4-BE49-F238E27FC236}">
              <a16:creationId xmlns:a16="http://schemas.microsoft.com/office/drawing/2014/main" id="{F8E91237-9A37-4F82-A815-0BEC9DAB8517}"/>
            </a:ext>
          </a:extLst>
        </xdr:cNvPr>
        <xdr:cNvSpPr txBox="1"/>
      </xdr:nvSpPr>
      <xdr:spPr>
        <a:xfrm>
          <a:off x="384810" y="86715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3249ECD1-C9F1-4129-AE82-F787819F9179}"/>
            </a:ext>
          </a:extLst>
        </xdr:cNvPr>
        <xdr:cNvSpPr/>
      </xdr:nvSpPr>
      <xdr:spPr>
        <a:xfrm>
          <a:off x="685800" y="88074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AE2AD16C-1C51-45C9-9445-FFD93308057E}"/>
            </a:ext>
          </a:extLst>
        </xdr:cNvPr>
        <xdr:cNvCxnSpPr/>
      </xdr:nvCxnSpPr>
      <xdr:spPr>
        <a:xfrm flipV="1">
          <a:off x="4177665" y="9243695"/>
          <a:ext cx="0" cy="11728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19050</xdr:rowOff>
    </xdr:from>
    <xdr:ext cx="405130" cy="255905"/>
    <xdr:sp macro="" textlink="">
      <xdr:nvSpPr>
        <xdr:cNvPr id="175" name="【橋りょう・トンネル】&#10;有形固定資産減価償却率最小値テキスト">
          <a:extLst>
            <a:ext uri="{FF2B5EF4-FFF2-40B4-BE49-F238E27FC236}">
              <a16:creationId xmlns:a16="http://schemas.microsoft.com/office/drawing/2014/main" id="{E7F190B9-58FB-4326-B433-38407F3CF6BF}"/>
            </a:ext>
          </a:extLst>
        </xdr:cNvPr>
        <xdr:cNvSpPr txBox="1"/>
      </xdr:nvSpPr>
      <xdr:spPr>
        <a:xfrm>
          <a:off x="4216400" y="104203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87.8</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1C2903E3-B459-45A3-8FC3-C3A11844AA09}"/>
            </a:ext>
          </a:extLst>
        </xdr:cNvPr>
        <xdr:cNvCxnSpPr/>
      </xdr:nvCxnSpPr>
      <xdr:spPr>
        <a:xfrm>
          <a:off x="4108450" y="10416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116205</xdr:rowOff>
    </xdr:from>
    <xdr:ext cx="405130" cy="259080"/>
    <xdr:sp macro="" textlink="">
      <xdr:nvSpPr>
        <xdr:cNvPr id="177" name="【橋りょう・トンネル】&#10;有形固定資産減価償却率最大値テキスト">
          <a:extLst>
            <a:ext uri="{FF2B5EF4-FFF2-40B4-BE49-F238E27FC236}">
              <a16:creationId xmlns:a16="http://schemas.microsoft.com/office/drawing/2014/main" id="{521AF922-33B2-455D-B047-2E97F884D7DC}"/>
            </a:ext>
          </a:extLst>
        </xdr:cNvPr>
        <xdr:cNvSpPr txBox="1"/>
      </xdr:nvSpPr>
      <xdr:spPr>
        <a:xfrm>
          <a:off x="4216400" y="90316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D234099D-5310-4881-80C6-DD511CC71BDB}"/>
            </a:ext>
          </a:extLst>
        </xdr:cNvPr>
        <xdr:cNvCxnSpPr/>
      </xdr:nvCxnSpPr>
      <xdr:spPr>
        <a:xfrm>
          <a:off x="4108450" y="92436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93345</xdr:rowOff>
    </xdr:from>
    <xdr:ext cx="405130" cy="259080"/>
    <xdr:sp macro="" textlink="">
      <xdr:nvSpPr>
        <xdr:cNvPr id="179" name="【橋りょう・トンネル】&#10;有形固定資産減価償却率平均値テキスト">
          <a:extLst>
            <a:ext uri="{FF2B5EF4-FFF2-40B4-BE49-F238E27FC236}">
              <a16:creationId xmlns:a16="http://schemas.microsoft.com/office/drawing/2014/main" id="{8EFFF7BB-3DD6-4A14-A03F-F237C02D5776}"/>
            </a:ext>
          </a:extLst>
        </xdr:cNvPr>
        <xdr:cNvSpPr txBox="1"/>
      </xdr:nvSpPr>
      <xdr:spPr>
        <a:xfrm>
          <a:off x="4216400" y="999934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4E4835DC-9F6C-43A6-BB76-C6F04A29DE5C}"/>
            </a:ext>
          </a:extLst>
        </xdr:cNvPr>
        <xdr:cNvSpPr/>
      </xdr:nvSpPr>
      <xdr:spPr>
        <a:xfrm>
          <a:off x="4127500" y="100209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238119EF-EB28-4615-A3D5-6845DF1CD516}"/>
            </a:ext>
          </a:extLst>
        </xdr:cNvPr>
        <xdr:cNvSpPr/>
      </xdr:nvSpPr>
      <xdr:spPr>
        <a:xfrm>
          <a:off x="3384550" y="99923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E3B54667-BF2B-4464-9368-BEC4EC4ED5C6}"/>
            </a:ext>
          </a:extLst>
        </xdr:cNvPr>
        <xdr:cNvSpPr/>
      </xdr:nvSpPr>
      <xdr:spPr>
        <a:xfrm>
          <a:off x="2571750" y="9971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18DDE06B-77BB-4366-890D-3566712DEBF3}"/>
            </a:ext>
          </a:extLst>
        </xdr:cNvPr>
        <xdr:cNvSpPr/>
      </xdr:nvSpPr>
      <xdr:spPr>
        <a:xfrm>
          <a:off x="1778000" y="995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1F71A08D-BDE9-4535-9E8A-871742765243}"/>
            </a:ext>
          </a:extLst>
        </xdr:cNvPr>
        <xdr:cNvSpPr/>
      </xdr:nvSpPr>
      <xdr:spPr>
        <a:xfrm>
          <a:off x="984250" y="99161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85" name="テキスト ボックス 184">
          <a:extLst>
            <a:ext uri="{FF2B5EF4-FFF2-40B4-BE49-F238E27FC236}">
              <a16:creationId xmlns:a16="http://schemas.microsoft.com/office/drawing/2014/main" id="{62615400-AB7A-4CC8-8B09-5C50F5A36EC9}"/>
            </a:ext>
          </a:extLst>
        </xdr:cNvPr>
        <xdr:cNvSpPr txBox="1"/>
      </xdr:nvSpPr>
      <xdr:spPr>
        <a:xfrm>
          <a:off x="40068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86" name="テキスト ボックス 185">
          <a:extLst>
            <a:ext uri="{FF2B5EF4-FFF2-40B4-BE49-F238E27FC236}">
              <a16:creationId xmlns:a16="http://schemas.microsoft.com/office/drawing/2014/main" id="{79FA4747-A677-41BB-9D4B-E1B16F554BC8}"/>
            </a:ext>
          </a:extLst>
        </xdr:cNvPr>
        <xdr:cNvSpPr txBox="1"/>
      </xdr:nvSpPr>
      <xdr:spPr>
        <a:xfrm>
          <a:off x="32575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87" name="テキスト ボックス 186">
          <a:extLst>
            <a:ext uri="{FF2B5EF4-FFF2-40B4-BE49-F238E27FC236}">
              <a16:creationId xmlns:a16="http://schemas.microsoft.com/office/drawing/2014/main" id="{19BFECEA-1548-4D19-A067-D43191009940}"/>
            </a:ext>
          </a:extLst>
        </xdr:cNvPr>
        <xdr:cNvSpPr txBox="1"/>
      </xdr:nvSpPr>
      <xdr:spPr>
        <a:xfrm>
          <a:off x="245110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88" name="テキスト ボックス 187">
          <a:extLst>
            <a:ext uri="{FF2B5EF4-FFF2-40B4-BE49-F238E27FC236}">
              <a16:creationId xmlns:a16="http://schemas.microsoft.com/office/drawing/2014/main" id="{7C5453A5-6330-4F97-95EE-625E55A33223}"/>
            </a:ext>
          </a:extLst>
        </xdr:cNvPr>
        <xdr:cNvSpPr txBox="1"/>
      </xdr:nvSpPr>
      <xdr:spPr>
        <a:xfrm>
          <a:off x="16573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89" name="テキスト ボックス 188">
          <a:extLst>
            <a:ext uri="{FF2B5EF4-FFF2-40B4-BE49-F238E27FC236}">
              <a16:creationId xmlns:a16="http://schemas.microsoft.com/office/drawing/2014/main" id="{18EACC2E-7F9D-423C-A647-D905B738210B}"/>
            </a:ext>
          </a:extLst>
        </xdr:cNvPr>
        <xdr:cNvSpPr txBox="1"/>
      </xdr:nvSpPr>
      <xdr:spPr>
        <a:xfrm>
          <a:off x="8572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60</xdr:row>
      <xdr:rowOff>46355</xdr:rowOff>
    </xdr:from>
    <xdr:to>
      <xdr:col>24</xdr:col>
      <xdr:colOff>114300</xdr:colOff>
      <xdr:row>60</xdr:row>
      <xdr:rowOff>147955</xdr:rowOff>
    </xdr:to>
    <xdr:sp macro="" textlink="">
      <xdr:nvSpPr>
        <xdr:cNvPr id="190" name="楕円 189">
          <a:extLst>
            <a:ext uri="{FF2B5EF4-FFF2-40B4-BE49-F238E27FC236}">
              <a16:creationId xmlns:a16="http://schemas.microsoft.com/office/drawing/2014/main" id="{3FE67BA8-8109-4E90-949A-B5D88CAC8AC6}"/>
            </a:ext>
          </a:extLst>
        </xdr:cNvPr>
        <xdr:cNvSpPr/>
      </xdr:nvSpPr>
      <xdr:spPr>
        <a:xfrm>
          <a:off x="4127500" y="995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69215</xdr:rowOff>
    </xdr:from>
    <xdr:ext cx="405130" cy="259080"/>
    <xdr:sp macro="" textlink="">
      <xdr:nvSpPr>
        <xdr:cNvPr id="191" name="【橋りょう・トンネル】&#10;有形固定資産減価償却率該当値テキスト">
          <a:extLst>
            <a:ext uri="{FF2B5EF4-FFF2-40B4-BE49-F238E27FC236}">
              <a16:creationId xmlns:a16="http://schemas.microsoft.com/office/drawing/2014/main" id="{5D47507E-7E3D-4363-B9AF-D110C48EF66D}"/>
            </a:ext>
          </a:extLst>
        </xdr:cNvPr>
        <xdr:cNvSpPr txBox="1"/>
      </xdr:nvSpPr>
      <xdr:spPr>
        <a:xfrm>
          <a:off x="4216400" y="98101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60</xdr:row>
      <xdr:rowOff>36830</xdr:rowOff>
    </xdr:from>
    <xdr:to>
      <xdr:col>20</xdr:col>
      <xdr:colOff>38100</xdr:colOff>
      <xdr:row>60</xdr:row>
      <xdr:rowOff>138430</xdr:rowOff>
    </xdr:to>
    <xdr:sp macro="" textlink="">
      <xdr:nvSpPr>
        <xdr:cNvPr id="192" name="楕円 191">
          <a:extLst>
            <a:ext uri="{FF2B5EF4-FFF2-40B4-BE49-F238E27FC236}">
              <a16:creationId xmlns:a16="http://schemas.microsoft.com/office/drawing/2014/main" id="{FF1112D7-B88F-4CDD-9AD1-7E9C245042D2}"/>
            </a:ext>
          </a:extLst>
        </xdr:cNvPr>
        <xdr:cNvSpPr/>
      </xdr:nvSpPr>
      <xdr:spPr>
        <a:xfrm>
          <a:off x="3384550" y="99428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87630</xdr:rowOff>
    </xdr:from>
    <xdr:to>
      <xdr:col>24</xdr:col>
      <xdr:colOff>63500</xdr:colOff>
      <xdr:row>60</xdr:row>
      <xdr:rowOff>97790</xdr:rowOff>
    </xdr:to>
    <xdr:cxnSp macro="">
      <xdr:nvCxnSpPr>
        <xdr:cNvPr id="193" name="直線コネクタ 192">
          <a:extLst>
            <a:ext uri="{FF2B5EF4-FFF2-40B4-BE49-F238E27FC236}">
              <a16:creationId xmlns:a16="http://schemas.microsoft.com/office/drawing/2014/main" id="{870B8542-11BA-4F9C-9AB9-D5F26ECD0219}"/>
            </a:ext>
          </a:extLst>
        </xdr:cNvPr>
        <xdr:cNvCxnSpPr/>
      </xdr:nvCxnSpPr>
      <xdr:spPr>
        <a:xfrm>
          <a:off x="3429000" y="9993630"/>
          <a:ext cx="7493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10160</xdr:rowOff>
    </xdr:from>
    <xdr:to>
      <xdr:col>15</xdr:col>
      <xdr:colOff>101600</xdr:colOff>
      <xdr:row>60</xdr:row>
      <xdr:rowOff>111760</xdr:rowOff>
    </xdr:to>
    <xdr:sp macro="" textlink="">
      <xdr:nvSpPr>
        <xdr:cNvPr id="194" name="楕円 193">
          <a:extLst>
            <a:ext uri="{FF2B5EF4-FFF2-40B4-BE49-F238E27FC236}">
              <a16:creationId xmlns:a16="http://schemas.microsoft.com/office/drawing/2014/main" id="{0C14B68F-4A98-4244-B8F4-4B18315FECAA}"/>
            </a:ext>
          </a:extLst>
        </xdr:cNvPr>
        <xdr:cNvSpPr/>
      </xdr:nvSpPr>
      <xdr:spPr>
        <a:xfrm>
          <a:off x="257175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60960</xdr:rowOff>
    </xdr:from>
    <xdr:to>
      <xdr:col>19</xdr:col>
      <xdr:colOff>177800</xdr:colOff>
      <xdr:row>60</xdr:row>
      <xdr:rowOff>87630</xdr:rowOff>
    </xdr:to>
    <xdr:cxnSp macro="">
      <xdr:nvCxnSpPr>
        <xdr:cNvPr id="195" name="直線コネクタ 194">
          <a:extLst>
            <a:ext uri="{FF2B5EF4-FFF2-40B4-BE49-F238E27FC236}">
              <a16:creationId xmlns:a16="http://schemas.microsoft.com/office/drawing/2014/main" id="{156D6DF5-A79B-4B38-950A-D14B6B71B8D6}"/>
            </a:ext>
          </a:extLst>
        </xdr:cNvPr>
        <xdr:cNvCxnSpPr/>
      </xdr:nvCxnSpPr>
      <xdr:spPr>
        <a:xfrm>
          <a:off x="2622550" y="9966960"/>
          <a:ext cx="8064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160655</xdr:rowOff>
    </xdr:from>
    <xdr:to>
      <xdr:col>10</xdr:col>
      <xdr:colOff>165100</xdr:colOff>
      <xdr:row>60</xdr:row>
      <xdr:rowOff>90805</xdr:rowOff>
    </xdr:to>
    <xdr:sp macro="" textlink="">
      <xdr:nvSpPr>
        <xdr:cNvPr id="196" name="楕円 195">
          <a:extLst>
            <a:ext uri="{FF2B5EF4-FFF2-40B4-BE49-F238E27FC236}">
              <a16:creationId xmlns:a16="http://schemas.microsoft.com/office/drawing/2014/main" id="{BC2D3E16-1647-4BF9-8D6C-337CAF319730}"/>
            </a:ext>
          </a:extLst>
        </xdr:cNvPr>
        <xdr:cNvSpPr/>
      </xdr:nvSpPr>
      <xdr:spPr>
        <a:xfrm>
          <a:off x="1778000" y="99015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40640</xdr:rowOff>
    </xdr:from>
    <xdr:to>
      <xdr:col>15</xdr:col>
      <xdr:colOff>50800</xdr:colOff>
      <xdr:row>60</xdr:row>
      <xdr:rowOff>60960</xdr:rowOff>
    </xdr:to>
    <xdr:cxnSp macro="">
      <xdr:nvCxnSpPr>
        <xdr:cNvPr id="197" name="直線コネクタ 196">
          <a:extLst>
            <a:ext uri="{FF2B5EF4-FFF2-40B4-BE49-F238E27FC236}">
              <a16:creationId xmlns:a16="http://schemas.microsoft.com/office/drawing/2014/main" id="{4633B43A-77C1-4BFD-8A4C-A8AF455FD0FC}"/>
            </a:ext>
          </a:extLst>
        </xdr:cNvPr>
        <xdr:cNvCxnSpPr/>
      </xdr:nvCxnSpPr>
      <xdr:spPr>
        <a:xfrm>
          <a:off x="1828800" y="9946640"/>
          <a:ext cx="7937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132080</xdr:rowOff>
    </xdr:from>
    <xdr:to>
      <xdr:col>6</xdr:col>
      <xdr:colOff>38100</xdr:colOff>
      <xdr:row>60</xdr:row>
      <xdr:rowOff>62230</xdr:rowOff>
    </xdr:to>
    <xdr:sp macro="" textlink="">
      <xdr:nvSpPr>
        <xdr:cNvPr id="198" name="楕円 197">
          <a:extLst>
            <a:ext uri="{FF2B5EF4-FFF2-40B4-BE49-F238E27FC236}">
              <a16:creationId xmlns:a16="http://schemas.microsoft.com/office/drawing/2014/main" id="{A054B8D8-7236-4560-BE5C-FBF78667F818}"/>
            </a:ext>
          </a:extLst>
        </xdr:cNvPr>
        <xdr:cNvSpPr/>
      </xdr:nvSpPr>
      <xdr:spPr>
        <a:xfrm>
          <a:off x="984250" y="98729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xdr:rowOff>
    </xdr:from>
    <xdr:to>
      <xdr:col>10</xdr:col>
      <xdr:colOff>114300</xdr:colOff>
      <xdr:row>60</xdr:row>
      <xdr:rowOff>40640</xdr:rowOff>
    </xdr:to>
    <xdr:cxnSp macro="">
      <xdr:nvCxnSpPr>
        <xdr:cNvPr id="199" name="直線コネクタ 198">
          <a:extLst>
            <a:ext uri="{FF2B5EF4-FFF2-40B4-BE49-F238E27FC236}">
              <a16:creationId xmlns:a16="http://schemas.microsoft.com/office/drawing/2014/main" id="{F4D3E2A6-8487-43E2-A43E-F1E130264E69}"/>
            </a:ext>
          </a:extLst>
        </xdr:cNvPr>
        <xdr:cNvCxnSpPr/>
      </xdr:nvCxnSpPr>
      <xdr:spPr>
        <a:xfrm>
          <a:off x="1028700" y="9917430"/>
          <a:ext cx="8001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7620</xdr:rowOff>
    </xdr:from>
    <xdr:ext cx="405130" cy="255905"/>
    <xdr:sp macro="" textlink="">
      <xdr:nvSpPr>
        <xdr:cNvPr id="200" name="n_1aveValue【橋りょう・トンネル】&#10;有形固定資産減価償却率">
          <a:extLst>
            <a:ext uri="{FF2B5EF4-FFF2-40B4-BE49-F238E27FC236}">
              <a16:creationId xmlns:a16="http://schemas.microsoft.com/office/drawing/2014/main" id="{6BB8B9FB-BF31-445B-A1DD-EEE3A367D17A}"/>
            </a:ext>
          </a:extLst>
        </xdr:cNvPr>
        <xdr:cNvSpPr txBox="1"/>
      </xdr:nvSpPr>
      <xdr:spPr>
        <a:xfrm>
          <a:off x="3239135" y="100787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60</xdr:row>
      <xdr:rowOff>158115</xdr:rowOff>
    </xdr:from>
    <xdr:ext cx="401955" cy="255905"/>
    <xdr:sp macro="" textlink="">
      <xdr:nvSpPr>
        <xdr:cNvPr id="201" name="n_2aveValue【橋りょう・トンネル】&#10;有形固定資産減価償却率">
          <a:extLst>
            <a:ext uri="{FF2B5EF4-FFF2-40B4-BE49-F238E27FC236}">
              <a16:creationId xmlns:a16="http://schemas.microsoft.com/office/drawing/2014/main" id="{6F6DFC61-C093-484A-8096-9CEA729830FC}"/>
            </a:ext>
          </a:extLst>
        </xdr:cNvPr>
        <xdr:cNvSpPr txBox="1"/>
      </xdr:nvSpPr>
      <xdr:spPr>
        <a:xfrm>
          <a:off x="2439035" y="100641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60</xdr:row>
      <xdr:rowOff>139065</xdr:rowOff>
    </xdr:from>
    <xdr:ext cx="401955" cy="259080"/>
    <xdr:sp macro="" textlink="">
      <xdr:nvSpPr>
        <xdr:cNvPr id="202" name="n_3aveValue【橋りょう・トンネル】&#10;有形固定資産減価償却率">
          <a:extLst>
            <a:ext uri="{FF2B5EF4-FFF2-40B4-BE49-F238E27FC236}">
              <a16:creationId xmlns:a16="http://schemas.microsoft.com/office/drawing/2014/main" id="{04BDE9F8-89D8-4602-ABE6-B88EC19BEF09}"/>
            </a:ext>
          </a:extLst>
        </xdr:cNvPr>
        <xdr:cNvSpPr txBox="1"/>
      </xdr:nvSpPr>
      <xdr:spPr>
        <a:xfrm>
          <a:off x="1645285" y="1004506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102870</xdr:rowOff>
    </xdr:from>
    <xdr:ext cx="401955" cy="259080"/>
    <xdr:sp macro="" textlink="">
      <xdr:nvSpPr>
        <xdr:cNvPr id="203" name="n_4aveValue【橋りょう・トンネル】&#10;有形固定資産減価償却率">
          <a:extLst>
            <a:ext uri="{FF2B5EF4-FFF2-40B4-BE49-F238E27FC236}">
              <a16:creationId xmlns:a16="http://schemas.microsoft.com/office/drawing/2014/main" id="{8B822666-6D22-4708-8C74-E55134F281E7}"/>
            </a:ext>
          </a:extLst>
        </xdr:cNvPr>
        <xdr:cNvSpPr txBox="1"/>
      </xdr:nvSpPr>
      <xdr:spPr>
        <a:xfrm>
          <a:off x="851535" y="100088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58</xdr:row>
      <xdr:rowOff>154940</xdr:rowOff>
    </xdr:from>
    <xdr:ext cx="405130" cy="255905"/>
    <xdr:sp macro="" textlink="">
      <xdr:nvSpPr>
        <xdr:cNvPr id="204" name="n_1mainValue【橋りょう・トンネル】&#10;有形固定資産減価償却率">
          <a:extLst>
            <a:ext uri="{FF2B5EF4-FFF2-40B4-BE49-F238E27FC236}">
              <a16:creationId xmlns:a16="http://schemas.microsoft.com/office/drawing/2014/main" id="{F9C5D99B-8C8D-4E53-9BA6-811E92E32DF5}"/>
            </a:ext>
          </a:extLst>
        </xdr:cNvPr>
        <xdr:cNvSpPr txBox="1"/>
      </xdr:nvSpPr>
      <xdr:spPr>
        <a:xfrm>
          <a:off x="3239135" y="973074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58</xdr:row>
      <xdr:rowOff>128270</xdr:rowOff>
    </xdr:from>
    <xdr:ext cx="401955" cy="259080"/>
    <xdr:sp macro="" textlink="">
      <xdr:nvSpPr>
        <xdr:cNvPr id="205" name="n_2mainValue【橋りょう・トンネル】&#10;有形固定資産減価償却率">
          <a:extLst>
            <a:ext uri="{FF2B5EF4-FFF2-40B4-BE49-F238E27FC236}">
              <a16:creationId xmlns:a16="http://schemas.microsoft.com/office/drawing/2014/main" id="{95F21506-6DD0-4662-9106-48CF520983B8}"/>
            </a:ext>
          </a:extLst>
        </xdr:cNvPr>
        <xdr:cNvSpPr txBox="1"/>
      </xdr:nvSpPr>
      <xdr:spPr>
        <a:xfrm>
          <a:off x="2439035" y="97040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58</xdr:row>
      <xdr:rowOff>107315</xdr:rowOff>
    </xdr:from>
    <xdr:ext cx="401955" cy="259080"/>
    <xdr:sp macro="" textlink="">
      <xdr:nvSpPr>
        <xdr:cNvPr id="206" name="n_3mainValue【橋りょう・トンネル】&#10;有形固定資産減価償却率">
          <a:extLst>
            <a:ext uri="{FF2B5EF4-FFF2-40B4-BE49-F238E27FC236}">
              <a16:creationId xmlns:a16="http://schemas.microsoft.com/office/drawing/2014/main" id="{73A402A9-F4F9-4F82-9A3A-E9AFD26C35E5}"/>
            </a:ext>
          </a:extLst>
        </xdr:cNvPr>
        <xdr:cNvSpPr txBox="1"/>
      </xdr:nvSpPr>
      <xdr:spPr>
        <a:xfrm>
          <a:off x="1645285" y="96831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58</xdr:row>
      <xdr:rowOff>78740</xdr:rowOff>
    </xdr:from>
    <xdr:ext cx="401955" cy="259080"/>
    <xdr:sp macro="" textlink="">
      <xdr:nvSpPr>
        <xdr:cNvPr id="207" name="n_4mainValue【橋りょう・トンネル】&#10;有形固定資産減価償却率">
          <a:extLst>
            <a:ext uri="{FF2B5EF4-FFF2-40B4-BE49-F238E27FC236}">
              <a16:creationId xmlns:a16="http://schemas.microsoft.com/office/drawing/2014/main" id="{71DC48EC-6001-4A71-8FCB-A66B21D19FAD}"/>
            </a:ext>
          </a:extLst>
        </xdr:cNvPr>
        <xdr:cNvSpPr txBox="1"/>
      </xdr:nvSpPr>
      <xdr:spPr>
        <a:xfrm>
          <a:off x="851535" y="96545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3363C802-4BC4-4798-B1D7-04E683E82ADF}"/>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797B5D5B-0E64-4201-B00B-DD85CAD79E6C}"/>
            </a:ext>
          </a:extLst>
        </xdr:cNvPr>
        <xdr:cNvSpPr/>
      </xdr:nvSpPr>
      <xdr:spPr>
        <a:xfrm>
          <a:off x="60642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6B375A4F-FA17-4B22-9389-E51042F89C79}"/>
            </a:ext>
          </a:extLst>
        </xdr:cNvPr>
        <xdr:cNvSpPr/>
      </xdr:nvSpPr>
      <xdr:spPr>
        <a:xfrm>
          <a:off x="60642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2ED1788F-E087-4153-842D-0DD19E9ADF0F}"/>
            </a:ext>
          </a:extLst>
        </xdr:cNvPr>
        <xdr:cNvSpPr/>
      </xdr:nvSpPr>
      <xdr:spPr>
        <a:xfrm>
          <a:off x="69850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26659AC4-CF1F-4C38-8859-7D4AE1D819A3}"/>
            </a:ext>
          </a:extLst>
        </xdr:cNvPr>
        <xdr:cNvSpPr/>
      </xdr:nvSpPr>
      <xdr:spPr>
        <a:xfrm>
          <a:off x="69850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50D7B08C-4D79-45ED-9E3F-478D7B23FE14}"/>
            </a:ext>
          </a:extLst>
        </xdr:cNvPr>
        <xdr:cNvSpPr/>
      </xdr:nvSpPr>
      <xdr:spPr>
        <a:xfrm>
          <a:off x="80137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2940981-F0F9-471D-928C-0C5C20FACBB1}"/>
            </a:ext>
          </a:extLst>
        </xdr:cNvPr>
        <xdr:cNvSpPr/>
      </xdr:nvSpPr>
      <xdr:spPr>
        <a:xfrm>
          <a:off x="80137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436,918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839ECE8C-0965-45C2-9608-AE7B55503CA5}"/>
            </a:ext>
          </a:extLst>
        </xdr:cNvPr>
        <xdr:cNvSpPr/>
      </xdr:nvSpPr>
      <xdr:spPr>
        <a:xfrm>
          <a:off x="5956300" y="88074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16" name="テキスト ボックス 215">
          <a:extLst>
            <a:ext uri="{FF2B5EF4-FFF2-40B4-BE49-F238E27FC236}">
              <a16:creationId xmlns:a16="http://schemas.microsoft.com/office/drawing/2014/main" id="{9F786931-9627-4C1E-B01F-93DFBF347DAA}"/>
            </a:ext>
          </a:extLst>
        </xdr:cNvPr>
        <xdr:cNvSpPr txBox="1"/>
      </xdr:nvSpPr>
      <xdr:spPr>
        <a:xfrm>
          <a:off x="5918200" y="86233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5144F01C-D148-47A4-ACF9-7BBE1B445946}"/>
            </a:ext>
          </a:extLst>
        </xdr:cNvPr>
        <xdr:cNvCxnSpPr/>
      </xdr:nvCxnSpPr>
      <xdr:spPr>
        <a:xfrm>
          <a:off x="5956300" y="11010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CF9B1996-579C-4DB4-BA71-20CD18177E68}"/>
            </a:ext>
          </a:extLst>
        </xdr:cNvPr>
        <xdr:cNvCxnSpPr/>
      </xdr:nvCxnSpPr>
      <xdr:spPr>
        <a:xfrm>
          <a:off x="5956300" y="10642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105410</xdr:rowOff>
    </xdr:from>
    <xdr:ext cx="245745" cy="259080"/>
    <xdr:sp macro="" textlink="">
      <xdr:nvSpPr>
        <xdr:cNvPr id="219" name="テキスト ボックス 218">
          <a:extLst>
            <a:ext uri="{FF2B5EF4-FFF2-40B4-BE49-F238E27FC236}">
              <a16:creationId xmlns:a16="http://schemas.microsoft.com/office/drawing/2014/main" id="{6E369AE0-EFBD-4C22-9785-E7B2213853E1}"/>
            </a:ext>
          </a:extLst>
        </xdr:cNvPr>
        <xdr:cNvSpPr txBox="1"/>
      </xdr:nvSpPr>
      <xdr:spPr>
        <a:xfrm>
          <a:off x="5726430" y="1050671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84250A92-191A-4E0E-89DC-B3CE258EC392}"/>
            </a:ext>
          </a:extLst>
        </xdr:cNvPr>
        <xdr:cNvCxnSpPr/>
      </xdr:nvCxnSpPr>
      <xdr:spPr>
        <a:xfrm>
          <a:off x="5956300" y="10274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61</xdr:row>
      <xdr:rowOff>67310</xdr:rowOff>
    </xdr:from>
    <xdr:ext cx="682625" cy="259080"/>
    <xdr:sp macro="" textlink="">
      <xdr:nvSpPr>
        <xdr:cNvPr id="221" name="テキスト ボックス 220">
          <a:extLst>
            <a:ext uri="{FF2B5EF4-FFF2-40B4-BE49-F238E27FC236}">
              <a16:creationId xmlns:a16="http://schemas.microsoft.com/office/drawing/2014/main" id="{8A6D87EE-35BD-49CC-88D1-AD20E9FF62FB}"/>
            </a:ext>
          </a:extLst>
        </xdr:cNvPr>
        <xdr:cNvSpPr txBox="1"/>
      </xdr:nvSpPr>
      <xdr:spPr>
        <a:xfrm>
          <a:off x="5327650" y="1013841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3E43ED8E-712D-462D-887B-365BA92B8050}"/>
            </a:ext>
          </a:extLst>
        </xdr:cNvPr>
        <xdr:cNvCxnSpPr/>
      </xdr:nvCxnSpPr>
      <xdr:spPr>
        <a:xfrm>
          <a:off x="5956300" y="990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59</xdr:row>
      <xdr:rowOff>29210</xdr:rowOff>
    </xdr:from>
    <xdr:ext cx="682625" cy="255905"/>
    <xdr:sp macro="" textlink="">
      <xdr:nvSpPr>
        <xdr:cNvPr id="223" name="テキスト ボックス 222">
          <a:extLst>
            <a:ext uri="{FF2B5EF4-FFF2-40B4-BE49-F238E27FC236}">
              <a16:creationId xmlns:a16="http://schemas.microsoft.com/office/drawing/2014/main" id="{CD7C052D-E1D2-4F9E-A75D-CEDDFE8B4279}"/>
            </a:ext>
          </a:extLst>
        </xdr:cNvPr>
        <xdr:cNvSpPr txBox="1"/>
      </xdr:nvSpPr>
      <xdr:spPr>
        <a:xfrm>
          <a:off x="5327650" y="977011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1BB748F1-FA36-4FA8-A361-D322C13014A9}"/>
            </a:ext>
          </a:extLst>
        </xdr:cNvPr>
        <xdr:cNvCxnSpPr/>
      </xdr:nvCxnSpPr>
      <xdr:spPr>
        <a:xfrm>
          <a:off x="5956300" y="9544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56</xdr:row>
      <xdr:rowOff>162560</xdr:rowOff>
    </xdr:from>
    <xdr:ext cx="682625" cy="259080"/>
    <xdr:sp macro="" textlink="">
      <xdr:nvSpPr>
        <xdr:cNvPr id="225" name="テキスト ボックス 224">
          <a:extLst>
            <a:ext uri="{FF2B5EF4-FFF2-40B4-BE49-F238E27FC236}">
              <a16:creationId xmlns:a16="http://schemas.microsoft.com/office/drawing/2014/main" id="{0E60C723-5B73-48DD-80AB-9D0797F697D8}"/>
            </a:ext>
          </a:extLst>
        </xdr:cNvPr>
        <xdr:cNvSpPr txBox="1"/>
      </xdr:nvSpPr>
      <xdr:spPr>
        <a:xfrm>
          <a:off x="5327650" y="94081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D9AB2019-8ABE-4B67-82F2-0B4C73FA606C}"/>
            </a:ext>
          </a:extLst>
        </xdr:cNvPr>
        <xdr:cNvCxnSpPr/>
      </xdr:nvCxnSpPr>
      <xdr:spPr>
        <a:xfrm>
          <a:off x="5956300" y="9175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54</xdr:row>
      <xdr:rowOff>124460</xdr:rowOff>
    </xdr:from>
    <xdr:ext cx="682625" cy="259080"/>
    <xdr:sp macro="" textlink="">
      <xdr:nvSpPr>
        <xdr:cNvPr id="227" name="テキスト ボックス 226">
          <a:extLst>
            <a:ext uri="{FF2B5EF4-FFF2-40B4-BE49-F238E27FC236}">
              <a16:creationId xmlns:a16="http://schemas.microsoft.com/office/drawing/2014/main" id="{196FFCF7-F6F5-43B3-9199-E070EE596853}"/>
            </a:ext>
          </a:extLst>
        </xdr:cNvPr>
        <xdr:cNvSpPr txBox="1"/>
      </xdr:nvSpPr>
      <xdr:spPr>
        <a:xfrm>
          <a:off x="5327650" y="9039860"/>
          <a:ext cx="6826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65282C9A-F518-4D40-84DA-A655413EA47A}"/>
            </a:ext>
          </a:extLst>
        </xdr:cNvPr>
        <xdr:cNvCxnSpPr/>
      </xdr:nvCxnSpPr>
      <xdr:spPr>
        <a:xfrm>
          <a:off x="5956300" y="88074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12700</xdr:colOff>
      <xdr:row>52</xdr:row>
      <xdr:rowOff>86360</xdr:rowOff>
    </xdr:from>
    <xdr:ext cx="682625" cy="255905"/>
    <xdr:sp macro="" textlink="">
      <xdr:nvSpPr>
        <xdr:cNvPr id="229" name="テキスト ボックス 228">
          <a:extLst>
            <a:ext uri="{FF2B5EF4-FFF2-40B4-BE49-F238E27FC236}">
              <a16:creationId xmlns:a16="http://schemas.microsoft.com/office/drawing/2014/main" id="{031C6CFF-86BF-4E89-A488-8231D2C49634}"/>
            </a:ext>
          </a:extLst>
        </xdr:cNvPr>
        <xdr:cNvSpPr txBox="1"/>
      </xdr:nvSpPr>
      <xdr:spPr>
        <a:xfrm>
          <a:off x="5327650" y="8671560"/>
          <a:ext cx="6826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FAB77DA0-BFAC-41D0-9304-DDCDF4BF0518}"/>
            </a:ext>
          </a:extLst>
        </xdr:cNvPr>
        <xdr:cNvSpPr/>
      </xdr:nvSpPr>
      <xdr:spPr>
        <a:xfrm>
          <a:off x="5956300" y="88074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14605</xdr:rowOff>
    </xdr:from>
    <xdr:to>
      <xdr:col>54</xdr:col>
      <xdr:colOff>189865</xdr:colOff>
      <xdr:row>64</xdr:row>
      <xdr:rowOff>73660</xdr:rowOff>
    </xdr:to>
    <xdr:cxnSp macro="">
      <xdr:nvCxnSpPr>
        <xdr:cNvPr id="231" name="直線コネクタ 230">
          <a:extLst>
            <a:ext uri="{FF2B5EF4-FFF2-40B4-BE49-F238E27FC236}">
              <a16:creationId xmlns:a16="http://schemas.microsoft.com/office/drawing/2014/main" id="{48F1E2F9-FBFB-4B44-AEDA-C938E361B031}"/>
            </a:ext>
          </a:extLst>
        </xdr:cNvPr>
        <xdr:cNvCxnSpPr/>
      </xdr:nvCxnSpPr>
      <xdr:spPr>
        <a:xfrm flipV="1">
          <a:off x="9429115" y="9260205"/>
          <a:ext cx="0" cy="1379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77470</xdr:rowOff>
    </xdr:from>
    <xdr:ext cx="469900" cy="255905"/>
    <xdr:sp macro="" textlink="">
      <xdr:nvSpPr>
        <xdr:cNvPr id="232" name="【橋りょう・トンネル】&#10;一人当たり有形固定資産（償却資産）額最小値テキスト">
          <a:extLst>
            <a:ext uri="{FF2B5EF4-FFF2-40B4-BE49-F238E27FC236}">
              <a16:creationId xmlns:a16="http://schemas.microsoft.com/office/drawing/2014/main" id="{6D4632E5-F37D-442F-AF64-42BC430C2ADC}"/>
            </a:ext>
          </a:extLst>
        </xdr:cNvPr>
        <xdr:cNvSpPr txBox="1"/>
      </xdr:nvSpPr>
      <xdr:spPr>
        <a:xfrm>
          <a:off x="9467850" y="106438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6,874</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73660</xdr:rowOff>
    </xdr:from>
    <xdr:to>
      <xdr:col>55</xdr:col>
      <xdr:colOff>88900</xdr:colOff>
      <xdr:row>64</xdr:row>
      <xdr:rowOff>73660</xdr:rowOff>
    </xdr:to>
    <xdr:cxnSp macro="">
      <xdr:nvCxnSpPr>
        <xdr:cNvPr id="233" name="直線コネクタ 232">
          <a:extLst>
            <a:ext uri="{FF2B5EF4-FFF2-40B4-BE49-F238E27FC236}">
              <a16:creationId xmlns:a16="http://schemas.microsoft.com/office/drawing/2014/main" id="{137C7424-9067-48EC-AF53-28CDC4725C39}"/>
            </a:ext>
          </a:extLst>
        </xdr:cNvPr>
        <xdr:cNvCxnSpPr/>
      </xdr:nvCxnSpPr>
      <xdr:spPr>
        <a:xfrm>
          <a:off x="9359900" y="106400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132715</xdr:rowOff>
    </xdr:from>
    <xdr:ext cx="690245" cy="255905"/>
    <xdr:sp macro="" textlink="">
      <xdr:nvSpPr>
        <xdr:cNvPr id="234" name="【橋りょう・トンネル】&#10;一人当たり有形固定資産（償却資産）額最大値テキスト">
          <a:extLst>
            <a:ext uri="{FF2B5EF4-FFF2-40B4-BE49-F238E27FC236}">
              <a16:creationId xmlns:a16="http://schemas.microsoft.com/office/drawing/2014/main" id="{EF3CAAEB-5541-4637-9B3E-E7935EF5DB7D}"/>
            </a:ext>
          </a:extLst>
        </xdr:cNvPr>
        <xdr:cNvSpPr txBox="1"/>
      </xdr:nvSpPr>
      <xdr:spPr>
        <a:xfrm>
          <a:off x="9467850" y="9048115"/>
          <a:ext cx="69024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3,762,242</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14605</xdr:rowOff>
    </xdr:from>
    <xdr:to>
      <xdr:col>55</xdr:col>
      <xdr:colOff>88900</xdr:colOff>
      <xdr:row>56</xdr:row>
      <xdr:rowOff>14605</xdr:rowOff>
    </xdr:to>
    <xdr:cxnSp macro="">
      <xdr:nvCxnSpPr>
        <xdr:cNvPr id="235" name="直線コネクタ 234">
          <a:extLst>
            <a:ext uri="{FF2B5EF4-FFF2-40B4-BE49-F238E27FC236}">
              <a16:creationId xmlns:a16="http://schemas.microsoft.com/office/drawing/2014/main" id="{E11B66C2-54D5-4F0A-95C1-30DC037EC80E}"/>
            </a:ext>
          </a:extLst>
        </xdr:cNvPr>
        <xdr:cNvCxnSpPr/>
      </xdr:nvCxnSpPr>
      <xdr:spPr>
        <a:xfrm>
          <a:off x="9359900" y="92602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4445</xdr:rowOff>
    </xdr:from>
    <xdr:ext cx="598805" cy="259080"/>
    <xdr:sp macro="" textlink="">
      <xdr:nvSpPr>
        <xdr:cNvPr id="236" name="【橋りょう・トンネル】&#10;一人当たり有形固定資産（償却資産）額平均値テキスト">
          <a:extLst>
            <a:ext uri="{FF2B5EF4-FFF2-40B4-BE49-F238E27FC236}">
              <a16:creationId xmlns:a16="http://schemas.microsoft.com/office/drawing/2014/main" id="{5AFEB838-8A89-4E97-A5AB-9A768850C103}"/>
            </a:ext>
          </a:extLst>
        </xdr:cNvPr>
        <xdr:cNvSpPr txBox="1"/>
      </xdr:nvSpPr>
      <xdr:spPr>
        <a:xfrm>
          <a:off x="9467850" y="1040574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448,841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63</xdr:row>
      <xdr:rowOff>26035</xdr:rowOff>
    </xdr:from>
    <xdr:to>
      <xdr:col>55</xdr:col>
      <xdr:colOff>50800</xdr:colOff>
      <xdr:row>63</xdr:row>
      <xdr:rowOff>127635</xdr:rowOff>
    </xdr:to>
    <xdr:sp macro="" textlink="">
      <xdr:nvSpPr>
        <xdr:cNvPr id="237" name="フローチャート: 判断 236">
          <a:extLst>
            <a:ext uri="{FF2B5EF4-FFF2-40B4-BE49-F238E27FC236}">
              <a16:creationId xmlns:a16="http://schemas.microsoft.com/office/drawing/2014/main" id="{DF014E61-6C34-4793-9FF9-8257A03EE862}"/>
            </a:ext>
          </a:extLst>
        </xdr:cNvPr>
        <xdr:cNvSpPr/>
      </xdr:nvSpPr>
      <xdr:spPr>
        <a:xfrm>
          <a:off x="9398000" y="104273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23495</xdr:rowOff>
    </xdr:from>
    <xdr:to>
      <xdr:col>50</xdr:col>
      <xdr:colOff>165100</xdr:colOff>
      <xdr:row>63</xdr:row>
      <xdr:rowOff>125095</xdr:rowOff>
    </xdr:to>
    <xdr:sp macro="" textlink="">
      <xdr:nvSpPr>
        <xdr:cNvPr id="238" name="フローチャート: 判断 237">
          <a:extLst>
            <a:ext uri="{FF2B5EF4-FFF2-40B4-BE49-F238E27FC236}">
              <a16:creationId xmlns:a16="http://schemas.microsoft.com/office/drawing/2014/main" id="{FC7D28C2-7E5E-485D-98FB-6C4220C5F427}"/>
            </a:ext>
          </a:extLst>
        </xdr:cNvPr>
        <xdr:cNvSpPr/>
      </xdr:nvSpPr>
      <xdr:spPr>
        <a:xfrm>
          <a:off x="86360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29845</xdr:rowOff>
    </xdr:from>
    <xdr:to>
      <xdr:col>46</xdr:col>
      <xdr:colOff>38100</xdr:colOff>
      <xdr:row>63</xdr:row>
      <xdr:rowOff>132080</xdr:rowOff>
    </xdr:to>
    <xdr:sp macro="" textlink="">
      <xdr:nvSpPr>
        <xdr:cNvPr id="239" name="フローチャート: 判断 238">
          <a:extLst>
            <a:ext uri="{FF2B5EF4-FFF2-40B4-BE49-F238E27FC236}">
              <a16:creationId xmlns:a16="http://schemas.microsoft.com/office/drawing/2014/main" id="{C273C36E-6B2F-4F39-AD6E-4630B5966260}"/>
            </a:ext>
          </a:extLst>
        </xdr:cNvPr>
        <xdr:cNvSpPr/>
      </xdr:nvSpPr>
      <xdr:spPr>
        <a:xfrm>
          <a:off x="7842250" y="1043114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39370</xdr:rowOff>
    </xdr:from>
    <xdr:to>
      <xdr:col>41</xdr:col>
      <xdr:colOff>101600</xdr:colOff>
      <xdr:row>63</xdr:row>
      <xdr:rowOff>140970</xdr:rowOff>
    </xdr:to>
    <xdr:sp macro="" textlink="">
      <xdr:nvSpPr>
        <xdr:cNvPr id="240" name="フローチャート: 判断 239">
          <a:extLst>
            <a:ext uri="{FF2B5EF4-FFF2-40B4-BE49-F238E27FC236}">
              <a16:creationId xmlns:a16="http://schemas.microsoft.com/office/drawing/2014/main" id="{BE3D2DD3-5AF7-4202-8833-41E80179753B}"/>
            </a:ext>
          </a:extLst>
        </xdr:cNvPr>
        <xdr:cNvSpPr/>
      </xdr:nvSpPr>
      <xdr:spPr>
        <a:xfrm>
          <a:off x="7029450" y="1044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67310</xdr:rowOff>
    </xdr:from>
    <xdr:to>
      <xdr:col>36</xdr:col>
      <xdr:colOff>165100</xdr:colOff>
      <xdr:row>63</xdr:row>
      <xdr:rowOff>168910</xdr:rowOff>
    </xdr:to>
    <xdr:sp macro="" textlink="">
      <xdr:nvSpPr>
        <xdr:cNvPr id="241" name="フローチャート: 判断 240">
          <a:extLst>
            <a:ext uri="{FF2B5EF4-FFF2-40B4-BE49-F238E27FC236}">
              <a16:creationId xmlns:a16="http://schemas.microsoft.com/office/drawing/2014/main" id="{F0DB3E05-B7DE-4F2E-881E-0950017DE20C}"/>
            </a:ext>
          </a:extLst>
        </xdr:cNvPr>
        <xdr:cNvSpPr/>
      </xdr:nvSpPr>
      <xdr:spPr>
        <a:xfrm>
          <a:off x="6235700" y="10468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42" name="テキスト ボックス 241">
          <a:extLst>
            <a:ext uri="{FF2B5EF4-FFF2-40B4-BE49-F238E27FC236}">
              <a16:creationId xmlns:a16="http://schemas.microsoft.com/office/drawing/2014/main" id="{DA0F4721-5CEC-478A-8059-7714129AF9FB}"/>
            </a:ext>
          </a:extLst>
        </xdr:cNvPr>
        <xdr:cNvSpPr txBox="1"/>
      </xdr:nvSpPr>
      <xdr:spPr>
        <a:xfrm>
          <a:off x="925830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43" name="テキスト ボックス 242">
          <a:extLst>
            <a:ext uri="{FF2B5EF4-FFF2-40B4-BE49-F238E27FC236}">
              <a16:creationId xmlns:a16="http://schemas.microsoft.com/office/drawing/2014/main" id="{BF1D9816-58E0-40CF-BA12-501B946D4A50}"/>
            </a:ext>
          </a:extLst>
        </xdr:cNvPr>
        <xdr:cNvSpPr txBox="1"/>
      </xdr:nvSpPr>
      <xdr:spPr>
        <a:xfrm>
          <a:off x="85153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44" name="テキスト ボックス 243">
          <a:extLst>
            <a:ext uri="{FF2B5EF4-FFF2-40B4-BE49-F238E27FC236}">
              <a16:creationId xmlns:a16="http://schemas.microsoft.com/office/drawing/2014/main" id="{C26ADCA8-5520-40CB-A422-9570D783E48A}"/>
            </a:ext>
          </a:extLst>
        </xdr:cNvPr>
        <xdr:cNvSpPr txBox="1"/>
      </xdr:nvSpPr>
      <xdr:spPr>
        <a:xfrm>
          <a:off x="77152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45" name="テキスト ボックス 244">
          <a:extLst>
            <a:ext uri="{FF2B5EF4-FFF2-40B4-BE49-F238E27FC236}">
              <a16:creationId xmlns:a16="http://schemas.microsoft.com/office/drawing/2014/main" id="{F2C865AB-8FFB-44C4-91FC-77E5CD3590E4}"/>
            </a:ext>
          </a:extLst>
        </xdr:cNvPr>
        <xdr:cNvSpPr txBox="1"/>
      </xdr:nvSpPr>
      <xdr:spPr>
        <a:xfrm>
          <a:off x="690880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46" name="テキスト ボックス 245">
          <a:extLst>
            <a:ext uri="{FF2B5EF4-FFF2-40B4-BE49-F238E27FC236}">
              <a16:creationId xmlns:a16="http://schemas.microsoft.com/office/drawing/2014/main" id="{B15C41FD-B1ED-475C-AE8C-1E8CF5009F66}"/>
            </a:ext>
          </a:extLst>
        </xdr:cNvPr>
        <xdr:cNvSpPr txBox="1"/>
      </xdr:nvSpPr>
      <xdr:spPr>
        <a:xfrm>
          <a:off x="61150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62</xdr:row>
      <xdr:rowOff>167005</xdr:rowOff>
    </xdr:from>
    <xdr:to>
      <xdr:col>55</xdr:col>
      <xdr:colOff>50800</xdr:colOff>
      <xdr:row>63</xdr:row>
      <xdr:rowOff>97790</xdr:rowOff>
    </xdr:to>
    <xdr:sp macro="" textlink="">
      <xdr:nvSpPr>
        <xdr:cNvPr id="247" name="楕円 246">
          <a:extLst>
            <a:ext uri="{FF2B5EF4-FFF2-40B4-BE49-F238E27FC236}">
              <a16:creationId xmlns:a16="http://schemas.microsoft.com/office/drawing/2014/main" id="{8EE2D35F-045E-44D5-9739-6085EB057EEC}"/>
            </a:ext>
          </a:extLst>
        </xdr:cNvPr>
        <xdr:cNvSpPr/>
      </xdr:nvSpPr>
      <xdr:spPr>
        <a:xfrm>
          <a:off x="9398000" y="10403205"/>
          <a:ext cx="8255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18415</xdr:rowOff>
    </xdr:from>
    <xdr:ext cx="598805" cy="255905"/>
    <xdr:sp macro="" textlink="">
      <xdr:nvSpPr>
        <xdr:cNvPr id="248" name="【橋りょう・トンネル】&#10;一人当たり有形固定資産（償却資産）額該当値テキスト">
          <a:extLst>
            <a:ext uri="{FF2B5EF4-FFF2-40B4-BE49-F238E27FC236}">
              <a16:creationId xmlns:a16="http://schemas.microsoft.com/office/drawing/2014/main" id="{58275AF7-1E6D-47B0-B4E7-ED33D3ED2A4B}"/>
            </a:ext>
          </a:extLst>
        </xdr:cNvPr>
        <xdr:cNvSpPr txBox="1"/>
      </xdr:nvSpPr>
      <xdr:spPr>
        <a:xfrm>
          <a:off x="9467850" y="10254615"/>
          <a:ext cx="59880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528,042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2540</xdr:rowOff>
    </xdr:from>
    <xdr:to>
      <xdr:col>50</xdr:col>
      <xdr:colOff>165100</xdr:colOff>
      <xdr:row>63</xdr:row>
      <xdr:rowOff>104140</xdr:rowOff>
    </xdr:to>
    <xdr:sp macro="" textlink="">
      <xdr:nvSpPr>
        <xdr:cNvPr id="249" name="楕円 248">
          <a:extLst>
            <a:ext uri="{FF2B5EF4-FFF2-40B4-BE49-F238E27FC236}">
              <a16:creationId xmlns:a16="http://schemas.microsoft.com/office/drawing/2014/main" id="{87B7FA78-F484-4997-934D-31FADF2B1E4F}"/>
            </a:ext>
          </a:extLst>
        </xdr:cNvPr>
        <xdr:cNvSpPr/>
      </xdr:nvSpPr>
      <xdr:spPr>
        <a:xfrm>
          <a:off x="86360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46355</xdr:rowOff>
    </xdr:from>
    <xdr:to>
      <xdr:col>55</xdr:col>
      <xdr:colOff>0</xdr:colOff>
      <xdr:row>63</xdr:row>
      <xdr:rowOff>53340</xdr:rowOff>
    </xdr:to>
    <xdr:cxnSp macro="">
      <xdr:nvCxnSpPr>
        <xdr:cNvPr id="250" name="直線コネクタ 249">
          <a:extLst>
            <a:ext uri="{FF2B5EF4-FFF2-40B4-BE49-F238E27FC236}">
              <a16:creationId xmlns:a16="http://schemas.microsoft.com/office/drawing/2014/main" id="{57C1AE70-B288-4FDF-8DBA-071D539FDE46}"/>
            </a:ext>
          </a:extLst>
        </xdr:cNvPr>
        <xdr:cNvCxnSpPr/>
      </xdr:nvCxnSpPr>
      <xdr:spPr>
        <a:xfrm flipV="1">
          <a:off x="8686800" y="10447655"/>
          <a:ext cx="742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6985</xdr:rowOff>
    </xdr:from>
    <xdr:to>
      <xdr:col>46</xdr:col>
      <xdr:colOff>38100</xdr:colOff>
      <xdr:row>63</xdr:row>
      <xdr:rowOff>109220</xdr:rowOff>
    </xdr:to>
    <xdr:sp macro="" textlink="">
      <xdr:nvSpPr>
        <xdr:cNvPr id="251" name="楕円 250">
          <a:extLst>
            <a:ext uri="{FF2B5EF4-FFF2-40B4-BE49-F238E27FC236}">
              <a16:creationId xmlns:a16="http://schemas.microsoft.com/office/drawing/2014/main" id="{CFE71C64-55D1-4BF3-B2EB-EA0E6F9EE89A}"/>
            </a:ext>
          </a:extLst>
        </xdr:cNvPr>
        <xdr:cNvSpPr/>
      </xdr:nvSpPr>
      <xdr:spPr>
        <a:xfrm>
          <a:off x="7842250" y="1040828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53340</xdr:rowOff>
    </xdr:from>
    <xdr:to>
      <xdr:col>50</xdr:col>
      <xdr:colOff>114300</xdr:colOff>
      <xdr:row>63</xdr:row>
      <xdr:rowOff>57785</xdr:rowOff>
    </xdr:to>
    <xdr:cxnSp macro="">
      <xdr:nvCxnSpPr>
        <xdr:cNvPr id="252" name="直線コネクタ 251">
          <a:extLst>
            <a:ext uri="{FF2B5EF4-FFF2-40B4-BE49-F238E27FC236}">
              <a16:creationId xmlns:a16="http://schemas.microsoft.com/office/drawing/2014/main" id="{0F749AB3-2A23-49E9-B3DD-B617C835E1B7}"/>
            </a:ext>
          </a:extLst>
        </xdr:cNvPr>
        <xdr:cNvCxnSpPr/>
      </xdr:nvCxnSpPr>
      <xdr:spPr>
        <a:xfrm flipV="1">
          <a:off x="7886700" y="10454640"/>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12065</xdr:rowOff>
    </xdr:from>
    <xdr:to>
      <xdr:col>41</xdr:col>
      <xdr:colOff>101600</xdr:colOff>
      <xdr:row>63</xdr:row>
      <xdr:rowOff>113665</xdr:rowOff>
    </xdr:to>
    <xdr:sp macro="" textlink="">
      <xdr:nvSpPr>
        <xdr:cNvPr id="253" name="楕円 252">
          <a:extLst>
            <a:ext uri="{FF2B5EF4-FFF2-40B4-BE49-F238E27FC236}">
              <a16:creationId xmlns:a16="http://schemas.microsoft.com/office/drawing/2014/main" id="{451AC132-2648-45DD-A5D5-7122017716D6}"/>
            </a:ext>
          </a:extLst>
        </xdr:cNvPr>
        <xdr:cNvSpPr/>
      </xdr:nvSpPr>
      <xdr:spPr>
        <a:xfrm>
          <a:off x="702945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57785</xdr:rowOff>
    </xdr:from>
    <xdr:to>
      <xdr:col>45</xdr:col>
      <xdr:colOff>177800</xdr:colOff>
      <xdr:row>63</xdr:row>
      <xdr:rowOff>63500</xdr:rowOff>
    </xdr:to>
    <xdr:cxnSp macro="">
      <xdr:nvCxnSpPr>
        <xdr:cNvPr id="254" name="直線コネクタ 253">
          <a:extLst>
            <a:ext uri="{FF2B5EF4-FFF2-40B4-BE49-F238E27FC236}">
              <a16:creationId xmlns:a16="http://schemas.microsoft.com/office/drawing/2014/main" id="{C4012197-D2F1-4E81-820E-400A836F5C34}"/>
            </a:ext>
          </a:extLst>
        </xdr:cNvPr>
        <xdr:cNvCxnSpPr/>
      </xdr:nvCxnSpPr>
      <xdr:spPr>
        <a:xfrm flipV="1">
          <a:off x="7080250" y="10459085"/>
          <a:ext cx="8064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15875</xdr:rowOff>
    </xdr:from>
    <xdr:to>
      <xdr:col>36</xdr:col>
      <xdr:colOff>165100</xdr:colOff>
      <xdr:row>63</xdr:row>
      <xdr:rowOff>117475</xdr:rowOff>
    </xdr:to>
    <xdr:sp macro="" textlink="">
      <xdr:nvSpPr>
        <xdr:cNvPr id="255" name="楕円 254">
          <a:extLst>
            <a:ext uri="{FF2B5EF4-FFF2-40B4-BE49-F238E27FC236}">
              <a16:creationId xmlns:a16="http://schemas.microsoft.com/office/drawing/2014/main" id="{62FD5CC8-3962-43F9-9D13-6BB7091279FB}"/>
            </a:ext>
          </a:extLst>
        </xdr:cNvPr>
        <xdr:cNvSpPr/>
      </xdr:nvSpPr>
      <xdr:spPr>
        <a:xfrm>
          <a:off x="62357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63500</xdr:rowOff>
    </xdr:from>
    <xdr:to>
      <xdr:col>41</xdr:col>
      <xdr:colOff>50800</xdr:colOff>
      <xdr:row>63</xdr:row>
      <xdr:rowOff>66675</xdr:rowOff>
    </xdr:to>
    <xdr:cxnSp macro="">
      <xdr:nvCxnSpPr>
        <xdr:cNvPr id="256" name="直線コネクタ 255">
          <a:extLst>
            <a:ext uri="{FF2B5EF4-FFF2-40B4-BE49-F238E27FC236}">
              <a16:creationId xmlns:a16="http://schemas.microsoft.com/office/drawing/2014/main" id="{9A7CF164-D4E6-457A-BA5D-04A26B3922A4}"/>
            </a:ext>
          </a:extLst>
        </xdr:cNvPr>
        <xdr:cNvCxnSpPr/>
      </xdr:nvCxnSpPr>
      <xdr:spPr>
        <a:xfrm flipV="1">
          <a:off x="6286500" y="10464800"/>
          <a:ext cx="7937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182880</xdr:colOff>
      <xdr:row>63</xdr:row>
      <xdr:rowOff>116205</xdr:rowOff>
    </xdr:from>
    <xdr:ext cx="595630" cy="259080"/>
    <xdr:sp macro="" textlink="">
      <xdr:nvSpPr>
        <xdr:cNvPr id="257" name="n_1aveValue【橋りょう・トンネル】&#10;一人当たり有形固定資産（償却資産）額">
          <a:extLst>
            <a:ext uri="{FF2B5EF4-FFF2-40B4-BE49-F238E27FC236}">
              <a16:creationId xmlns:a16="http://schemas.microsoft.com/office/drawing/2014/main" id="{AB1EFB16-3752-4884-B2B1-D7CF60469452}"/>
            </a:ext>
          </a:extLst>
        </xdr:cNvPr>
        <xdr:cNvSpPr txBox="1"/>
      </xdr:nvSpPr>
      <xdr:spPr>
        <a:xfrm>
          <a:off x="8399780" y="1051750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454,559</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63</xdr:row>
      <xdr:rowOff>122555</xdr:rowOff>
    </xdr:from>
    <xdr:ext cx="595630" cy="255905"/>
    <xdr:sp macro="" textlink="">
      <xdr:nvSpPr>
        <xdr:cNvPr id="258" name="n_2aveValue【橋りょう・トンネル】&#10;一人当たり有形固定資産（償却資産）額">
          <a:extLst>
            <a:ext uri="{FF2B5EF4-FFF2-40B4-BE49-F238E27FC236}">
              <a16:creationId xmlns:a16="http://schemas.microsoft.com/office/drawing/2014/main" id="{AF0FE39E-2E0B-42AD-8DCE-31754800D264}"/>
            </a:ext>
          </a:extLst>
        </xdr:cNvPr>
        <xdr:cNvSpPr txBox="1"/>
      </xdr:nvSpPr>
      <xdr:spPr>
        <a:xfrm>
          <a:off x="7612380" y="1052385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437,579</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63</xdr:row>
      <xdr:rowOff>132080</xdr:rowOff>
    </xdr:from>
    <xdr:ext cx="595630" cy="255905"/>
    <xdr:sp macro="" textlink="">
      <xdr:nvSpPr>
        <xdr:cNvPr id="259" name="n_3aveValue【橋りょう・トンネル】&#10;一人当たり有形固定資産（償却資産）額">
          <a:extLst>
            <a:ext uri="{FF2B5EF4-FFF2-40B4-BE49-F238E27FC236}">
              <a16:creationId xmlns:a16="http://schemas.microsoft.com/office/drawing/2014/main" id="{96BDC53D-8055-483C-BFCD-52FAC4E68B0C}"/>
            </a:ext>
          </a:extLst>
        </xdr:cNvPr>
        <xdr:cNvSpPr txBox="1"/>
      </xdr:nvSpPr>
      <xdr:spPr>
        <a:xfrm>
          <a:off x="6818630" y="1053338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412,664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63</xdr:row>
      <xdr:rowOff>160020</xdr:rowOff>
    </xdr:from>
    <xdr:ext cx="595630" cy="259080"/>
    <xdr:sp macro="" textlink="">
      <xdr:nvSpPr>
        <xdr:cNvPr id="260" name="n_4aveValue【橋りょう・トンネル】&#10;一人当たり有形固定資産（償却資産）額">
          <a:extLst>
            <a:ext uri="{FF2B5EF4-FFF2-40B4-BE49-F238E27FC236}">
              <a16:creationId xmlns:a16="http://schemas.microsoft.com/office/drawing/2014/main" id="{AF9B695D-55D5-4C45-9C0E-3FDB7CE2A9ED}"/>
            </a:ext>
          </a:extLst>
        </xdr:cNvPr>
        <xdr:cNvSpPr txBox="1"/>
      </xdr:nvSpPr>
      <xdr:spPr>
        <a:xfrm>
          <a:off x="6005830" y="1056132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339,947</a:t>
          </a:r>
          <a:endParaRPr kumimoji="1" lang="ja-JP" altLang="en-US" sz="1000" b="1">
            <a:solidFill>
              <a:srgbClr val="000080"/>
            </a:solidFill>
            <a:latin typeface="ＭＳ Ｐゴシック"/>
            <a:ea typeface="ＭＳ Ｐゴシック"/>
          </a:endParaRPr>
        </a:p>
      </xdr:txBody>
    </xdr:sp>
    <xdr:clientData/>
  </xdr:oneCellAnchor>
  <xdr:oneCellAnchor>
    <xdr:from>
      <xdr:col>48</xdr:col>
      <xdr:colOff>182880</xdr:colOff>
      <xdr:row>61</xdr:row>
      <xdr:rowOff>120650</xdr:rowOff>
    </xdr:from>
    <xdr:ext cx="595630" cy="255905"/>
    <xdr:sp macro="" textlink="">
      <xdr:nvSpPr>
        <xdr:cNvPr id="261" name="n_1mainValue【橋りょう・トンネル】&#10;一人当たり有形固定資産（償却資産）額">
          <a:extLst>
            <a:ext uri="{FF2B5EF4-FFF2-40B4-BE49-F238E27FC236}">
              <a16:creationId xmlns:a16="http://schemas.microsoft.com/office/drawing/2014/main" id="{08C4DB2C-6E86-49D2-9BB0-8C4EB0005643}"/>
            </a:ext>
          </a:extLst>
        </xdr:cNvPr>
        <xdr:cNvSpPr txBox="1"/>
      </xdr:nvSpPr>
      <xdr:spPr>
        <a:xfrm>
          <a:off x="8399780" y="1019175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510,549</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68580</xdr:colOff>
      <xdr:row>61</xdr:row>
      <xdr:rowOff>125095</xdr:rowOff>
    </xdr:from>
    <xdr:ext cx="595630" cy="258445"/>
    <xdr:sp macro="" textlink="">
      <xdr:nvSpPr>
        <xdr:cNvPr id="262" name="n_2mainValue【橋りょう・トンネル】&#10;一人当たり有形固定資産（償却資産）額">
          <a:extLst>
            <a:ext uri="{FF2B5EF4-FFF2-40B4-BE49-F238E27FC236}">
              <a16:creationId xmlns:a16="http://schemas.microsoft.com/office/drawing/2014/main" id="{1E670AAB-CE13-4864-9FAA-36E5164C3D68}"/>
            </a:ext>
          </a:extLst>
        </xdr:cNvPr>
        <xdr:cNvSpPr txBox="1"/>
      </xdr:nvSpPr>
      <xdr:spPr>
        <a:xfrm>
          <a:off x="7612380" y="10196195"/>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498,620</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132080</xdr:colOff>
      <xdr:row>61</xdr:row>
      <xdr:rowOff>130175</xdr:rowOff>
    </xdr:from>
    <xdr:ext cx="595630" cy="259080"/>
    <xdr:sp macro="" textlink="">
      <xdr:nvSpPr>
        <xdr:cNvPr id="263" name="n_3mainValue【橋りょう・トンネル】&#10;一人当たり有形固定資産（償却資産）額">
          <a:extLst>
            <a:ext uri="{FF2B5EF4-FFF2-40B4-BE49-F238E27FC236}">
              <a16:creationId xmlns:a16="http://schemas.microsoft.com/office/drawing/2014/main" id="{FAB2BF1C-8FAF-4151-AAD6-2ADAE6622DF5}"/>
            </a:ext>
          </a:extLst>
        </xdr:cNvPr>
        <xdr:cNvSpPr txBox="1"/>
      </xdr:nvSpPr>
      <xdr:spPr>
        <a:xfrm>
          <a:off x="6818630" y="102012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485,063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5080</xdr:colOff>
      <xdr:row>61</xdr:row>
      <xdr:rowOff>133985</xdr:rowOff>
    </xdr:from>
    <xdr:ext cx="595630" cy="255905"/>
    <xdr:sp macro="" textlink="">
      <xdr:nvSpPr>
        <xdr:cNvPr id="264" name="n_4mainValue【橋りょう・トンネル】&#10;一人当たり有形固定資産（償却資産）額">
          <a:extLst>
            <a:ext uri="{FF2B5EF4-FFF2-40B4-BE49-F238E27FC236}">
              <a16:creationId xmlns:a16="http://schemas.microsoft.com/office/drawing/2014/main" id="{33312868-7030-4DC9-AE44-AF9C881FC9EE}"/>
            </a:ext>
          </a:extLst>
        </xdr:cNvPr>
        <xdr:cNvSpPr txBox="1"/>
      </xdr:nvSpPr>
      <xdr:spPr>
        <a:xfrm>
          <a:off x="6005830" y="1020508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474,425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17F4DBD7-BA4D-47D9-B9E6-CC19260B6134}"/>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3905419-69A9-445C-B156-A4CB093BD7C9}"/>
            </a:ext>
          </a:extLst>
        </xdr:cNvPr>
        <xdr:cNvSpPr/>
      </xdr:nvSpPr>
      <xdr:spPr>
        <a:xfrm>
          <a:off x="8128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ABE422B5-FBE0-40D6-A701-6DFC3D597E52}"/>
            </a:ext>
          </a:extLst>
        </xdr:cNvPr>
        <xdr:cNvSpPr/>
      </xdr:nvSpPr>
      <xdr:spPr>
        <a:xfrm>
          <a:off x="8128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32062D92-5C3F-43C0-A13E-17D6B036BBA9}"/>
            </a:ext>
          </a:extLst>
        </xdr:cNvPr>
        <xdr:cNvSpPr/>
      </xdr:nvSpPr>
      <xdr:spPr>
        <a:xfrm>
          <a:off x="17145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E5297D5B-9A03-49AC-B602-D1CBDBABE1C7}"/>
            </a:ext>
          </a:extLst>
        </xdr:cNvPr>
        <xdr:cNvSpPr/>
      </xdr:nvSpPr>
      <xdr:spPr>
        <a:xfrm>
          <a:off x="17145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F829F518-7EC3-4266-843A-AFF042E210E8}"/>
            </a:ext>
          </a:extLst>
        </xdr:cNvPr>
        <xdr:cNvSpPr/>
      </xdr:nvSpPr>
      <xdr:spPr>
        <a:xfrm>
          <a:off x="27432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77BA01F9-5371-4809-8E36-0EA24A63E0AB}"/>
            </a:ext>
          </a:extLst>
        </xdr:cNvPr>
        <xdr:cNvSpPr/>
      </xdr:nvSpPr>
      <xdr:spPr>
        <a:xfrm>
          <a:off x="27432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CF577436-5FB0-4CE7-8A73-7B71714FD42F}"/>
            </a:ext>
          </a:extLst>
        </xdr:cNvPr>
        <xdr:cNvSpPr/>
      </xdr:nvSpPr>
      <xdr:spPr>
        <a:xfrm>
          <a:off x="685800" y="124777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5275" cy="222250"/>
    <xdr:sp macro="" textlink="">
      <xdr:nvSpPr>
        <xdr:cNvPr id="273" name="テキスト ボックス 272">
          <a:extLst>
            <a:ext uri="{FF2B5EF4-FFF2-40B4-BE49-F238E27FC236}">
              <a16:creationId xmlns:a16="http://schemas.microsoft.com/office/drawing/2014/main" id="{5EBA9752-A5D9-42F5-A6A8-D344FC87F1CF}"/>
            </a:ext>
          </a:extLst>
        </xdr:cNvPr>
        <xdr:cNvSpPr txBox="1"/>
      </xdr:nvSpPr>
      <xdr:spPr>
        <a:xfrm>
          <a:off x="666750" y="122936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5FFE11D8-8D7C-4D1F-A4BF-5D17E26C2166}"/>
            </a:ext>
          </a:extLst>
        </xdr:cNvPr>
        <xdr:cNvCxnSpPr/>
      </xdr:nvCxnSpPr>
      <xdr:spPr>
        <a:xfrm>
          <a:off x="685800" y="1468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9080"/>
    <xdr:sp macro="" textlink="">
      <xdr:nvSpPr>
        <xdr:cNvPr id="275" name="テキスト ボックス 274">
          <a:extLst>
            <a:ext uri="{FF2B5EF4-FFF2-40B4-BE49-F238E27FC236}">
              <a16:creationId xmlns:a16="http://schemas.microsoft.com/office/drawing/2014/main" id="{2C02C0E8-86F4-4126-97EB-0F729D211B01}"/>
            </a:ext>
          </a:extLst>
        </xdr:cNvPr>
        <xdr:cNvSpPr txBox="1"/>
      </xdr:nvSpPr>
      <xdr:spPr>
        <a:xfrm>
          <a:off x="275590" y="1453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85535798-79FF-423A-91A8-B1390BE9B160}"/>
            </a:ext>
          </a:extLst>
        </xdr:cNvPr>
        <xdr:cNvCxnSpPr/>
      </xdr:nvCxnSpPr>
      <xdr:spPr>
        <a:xfrm>
          <a:off x="685800" y="14312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143510</xdr:rowOff>
    </xdr:from>
    <xdr:ext cx="464185" cy="255905"/>
    <xdr:sp macro="" textlink="">
      <xdr:nvSpPr>
        <xdr:cNvPr id="277" name="テキスト ボックス 276">
          <a:extLst>
            <a:ext uri="{FF2B5EF4-FFF2-40B4-BE49-F238E27FC236}">
              <a16:creationId xmlns:a16="http://schemas.microsoft.com/office/drawing/2014/main" id="{877F749D-E54C-408C-B2B3-39D889C1C69C}"/>
            </a:ext>
          </a:extLst>
        </xdr:cNvPr>
        <xdr:cNvSpPr txBox="1"/>
      </xdr:nvSpPr>
      <xdr:spPr>
        <a:xfrm>
          <a:off x="275590" y="141770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CF51437-41BA-45BD-9B84-BB9C46A91973}"/>
            </a:ext>
          </a:extLst>
        </xdr:cNvPr>
        <xdr:cNvCxnSpPr/>
      </xdr:nvCxnSpPr>
      <xdr:spPr>
        <a:xfrm>
          <a:off x="685800" y="13944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105410</xdr:rowOff>
    </xdr:from>
    <xdr:ext cx="403225" cy="259080"/>
    <xdr:sp macro="" textlink="">
      <xdr:nvSpPr>
        <xdr:cNvPr id="279" name="テキスト ボックス 278">
          <a:extLst>
            <a:ext uri="{FF2B5EF4-FFF2-40B4-BE49-F238E27FC236}">
              <a16:creationId xmlns:a16="http://schemas.microsoft.com/office/drawing/2014/main" id="{27AB3F6A-FE53-4DDE-97AC-C3C0D1706CD0}"/>
            </a:ext>
          </a:extLst>
        </xdr:cNvPr>
        <xdr:cNvSpPr txBox="1"/>
      </xdr:nvSpPr>
      <xdr:spPr>
        <a:xfrm>
          <a:off x="339725" y="13808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7F0570E8-B305-40CE-BC42-BC5CAAFE6BC7}"/>
            </a:ext>
          </a:extLst>
        </xdr:cNvPr>
        <xdr:cNvCxnSpPr/>
      </xdr:nvCxnSpPr>
      <xdr:spPr>
        <a:xfrm>
          <a:off x="685800" y="13576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67310</xdr:rowOff>
    </xdr:from>
    <xdr:ext cx="403225" cy="259080"/>
    <xdr:sp macro="" textlink="">
      <xdr:nvSpPr>
        <xdr:cNvPr id="281" name="テキスト ボックス 280">
          <a:extLst>
            <a:ext uri="{FF2B5EF4-FFF2-40B4-BE49-F238E27FC236}">
              <a16:creationId xmlns:a16="http://schemas.microsoft.com/office/drawing/2014/main" id="{B0AF236E-5192-44FE-B3E2-5A715FC842BC}"/>
            </a:ext>
          </a:extLst>
        </xdr:cNvPr>
        <xdr:cNvSpPr txBox="1"/>
      </xdr:nvSpPr>
      <xdr:spPr>
        <a:xfrm>
          <a:off x="339725" y="13440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430DDEBB-144A-4863-A193-2BB4C2CF24BA}"/>
            </a:ext>
          </a:extLst>
        </xdr:cNvPr>
        <xdr:cNvCxnSpPr/>
      </xdr:nvCxnSpPr>
      <xdr:spPr>
        <a:xfrm>
          <a:off x="6858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29210</xdr:rowOff>
    </xdr:from>
    <xdr:ext cx="403225" cy="255905"/>
    <xdr:sp macro="" textlink="">
      <xdr:nvSpPr>
        <xdr:cNvPr id="283" name="テキスト ボックス 282">
          <a:extLst>
            <a:ext uri="{FF2B5EF4-FFF2-40B4-BE49-F238E27FC236}">
              <a16:creationId xmlns:a16="http://schemas.microsoft.com/office/drawing/2014/main" id="{A657829B-F81D-4CB1-A383-08F4E6817B94}"/>
            </a:ext>
          </a:extLst>
        </xdr:cNvPr>
        <xdr:cNvSpPr txBox="1"/>
      </xdr:nvSpPr>
      <xdr:spPr>
        <a:xfrm>
          <a:off x="339725" y="130721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36889A95-5836-468F-87EB-5C8EA91633C0}"/>
            </a:ext>
          </a:extLst>
        </xdr:cNvPr>
        <xdr:cNvCxnSpPr/>
      </xdr:nvCxnSpPr>
      <xdr:spPr>
        <a:xfrm>
          <a:off x="685800" y="12846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162560</xdr:rowOff>
    </xdr:from>
    <xdr:ext cx="403225" cy="259080"/>
    <xdr:sp macro="" textlink="">
      <xdr:nvSpPr>
        <xdr:cNvPr id="285" name="テキスト ボックス 284">
          <a:extLst>
            <a:ext uri="{FF2B5EF4-FFF2-40B4-BE49-F238E27FC236}">
              <a16:creationId xmlns:a16="http://schemas.microsoft.com/office/drawing/2014/main" id="{AF786347-99E5-410E-8BDA-4E4B3307FFC5}"/>
            </a:ext>
          </a:extLst>
        </xdr:cNvPr>
        <xdr:cNvSpPr txBox="1"/>
      </xdr:nvSpPr>
      <xdr:spPr>
        <a:xfrm>
          <a:off x="339725" y="12710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72241436-97ED-4299-8100-408F1D6D3669}"/>
            </a:ext>
          </a:extLst>
        </xdr:cNvPr>
        <xdr:cNvCxnSpPr/>
      </xdr:nvCxnSpPr>
      <xdr:spPr>
        <a:xfrm>
          <a:off x="685800" y="1247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124460</xdr:rowOff>
    </xdr:from>
    <xdr:ext cx="335915" cy="259080"/>
    <xdr:sp macro="" textlink="">
      <xdr:nvSpPr>
        <xdr:cNvPr id="287" name="テキスト ボックス 286">
          <a:extLst>
            <a:ext uri="{FF2B5EF4-FFF2-40B4-BE49-F238E27FC236}">
              <a16:creationId xmlns:a16="http://schemas.microsoft.com/office/drawing/2014/main" id="{831B2FCD-C224-4891-BC2D-C4612E00FE1A}"/>
            </a:ext>
          </a:extLst>
        </xdr:cNvPr>
        <xdr:cNvSpPr txBox="1"/>
      </xdr:nvSpPr>
      <xdr:spPr>
        <a:xfrm>
          <a:off x="384810" y="123418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109FFD57-FF22-47D2-8FDD-B008C4C488FA}"/>
            </a:ext>
          </a:extLst>
        </xdr:cNvPr>
        <xdr:cNvSpPr/>
      </xdr:nvSpPr>
      <xdr:spPr>
        <a:xfrm>
          <a:off x="685800" y="124777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5F29730D-FD10-40E3-A296-178213D7A0FC}"/>
            </a:ext>
          </a:extLst>
        </xdr:cNvPr>
        <xdr:cNvCxnSpPr/>
      </xdr:nvCxnSpPr>
      <xdr:spPr>
        <a:xfrm flipV="1">
          <a:off x="4177665" y="12790805"/>
          <a:ext cx="0" cy="1366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127635</xdr:rowOff>
    </xdr:from>
    <xdr:ext cx="405130" cy="259080"/>
    <xdr:sp macro="" textlink="">
      <xdr:nvSpPr>
        <xdr:cNvPr id="290" name="【公営住宅】&#10;有形固定資産減価償却率最小値テキスト">
          <a:extLst>
            <a:ext uri="{FF2B5EF4-FFF2-40B4-BE49-F238E27FC236}">
              <a16:creationId xmlns:a16="http://schemas.microsoft.com/office/drawing/2014/main" id="{4CE61D8F-E829-4C7C-9CC7-9FD5764974D1}"/>
            </a:ext>
          </a:extLst>
        </xdr:cNvPr>
        <xdr:cNvSpPr txBox="1"/>
      </xdr:nvSpPr>
      <xdr:spPr>
        <a:xfrm>
          <a:off x="4216400" y="1416113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91.5</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263DF405-A083-4AB8-AFCE-CD4C8E160409}"/>
            </a:ext>
          </a:extLst>
        </xdr:cNvPr>
        <xdr:cNvCxnSpPr/>
      </xdr:nvCxnSpPr>
      <xdr:spPr>
        <a:xfrm>
          <a:off x="4108450" y="141573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24765</xdr:rowOff>
    </xdr:from>
    <xdr:ext cx="405130" cy="259080"/>
    <xdr:sp macro="" textlink="">
      <xdr:nvSpPr>
        <xdr:cNvPr id="292" name="【公営住宅】&#10;有形固定資産減価償却率最大値テキスト">
          <a:extLst>
            <a:ext uri="{FF2B5EF4-FFF2-40B4-BE49-F238E27FC236}">
              <a16:creationId xmlns:a16="http://schemas.microsoft.com/office/drawing/2014/main" id="{AA9A8401-8FA9-41A9-9C3C-E6BC097344FC}"/>
            </a:ext>
          </a:extLst>
        </xdr:cNvPr>
        <xdr:cNvSpPr txBox="1"/>
      </xdr:nvSpPr>
      <xdr:spPr>
        <a:xfrm>
          <a:off x="4216400" y="125723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38366170-217B-41B8-96E3-09AA5987C424}"/>
            </a:ext>
          </a:extLst>
        </xdr:cNvPr>
        <xdr:cNvCxnSpPr/>
      </xdr:nvCxnSpPr>
      <xdr:spPr>
        <a:xfrm>
          <a:off x="4108450" y="127908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50165</xdr:rowOff>
    </xdr:from>
    <xdr:ext cx="405130" cy="259080"/>
    <xdr:sp macro="" textlink="">
      <xdr:nvSpPr>
        <xdr:cNvPr id="294" name="【公営住宅】&#10;有形固定資産減価償却率平均値テキスト">
          <a:extLst>
            <a:ext uri="{FF2B5EF4-FFF2-40B4-BE49-F238E27FC236}">
              <a16:creationId xmlns:a16="http://schemas.microsoft.com/office/drawing/2014/main" id="{0E076846-3365-4BF7-9DD2-FA560902238F}"/>
            </a:ext>
          </a:extLst>
        </xdr:cNvPr>
        <xdr:cNvSpPr txBox="1"/>
      </xdr:nvSpPr>
      <xdr:spPr>
        <a:xfrm>
          <a:off x="4216400" y="135883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0A443B30-6A51-42B6-95BD-1E7D811E6551}"/>
            </a:ext>
          </a:extLst>
        </xdr:cNvPr>
        <xdr:cNvSpPr/>
      </xdr:nvSpPr>
      <xdr:spPr>
        <a:xfrm>
          <a:off x="4127500" y="1373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B0CFD995-C5F7-4164-9D03-4DDA25EA438B}"/>
            </a:ext>
          </a:extLst>
        </xdr:cNvPr>
        <xdr:cNvSpPr/>
      </xdr:nvSpPr>
      <xdr:spPr>
        <a:xfrm>
          <a:off x="3384550" y="13728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E7A18CB8-8101-4E26-9FCA-CFBCECF8D592}"/>
            </a:ext>
          </a:extLst>
        </xdr:cNvPr>
        <xdr:cNvSpPr/>
      </xdr:nvSpPr>
      <xdr:spPr>
        <a:xfrm>
          <a:off x="2571750" y="1370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143510</xdr:rowOff>
    </xdr:from>
    <xdr:to>
      <xdr:col>10</xdr:col>
      <xdr:colOff>165100</xdr:colOff>
      <xdr:row>83</xdr:row>
      <xdr:rowOff>73660</xdr:rowOff>
    </xdr:to>
    <xdr:sp macro="" textlink="">
      <xdr:nvSpPr>
        <xdr:cNvPr id="298" name="フローチャート: 判断 297">
          <a:extLst>
            <a:ext uri="{FF2B5EF4-FFF2-40B4-BE49-F238E27FC236}">
              <a16:creationId xmlns:a16="http://schemas.microsoft.com/office/drawing/2014/main" id="{1A8FF015-0738-4162-87B2-9F3111C1A47F}"/>
            </a:ext>
          </a:extLst>
        </xdr:cNvPr>
        <xdr:cNvSpPr/>
      </xdr:nvSpPr>
      <xdr:spPr>
        <a:xfrm>
          <a:off x="1778000" y="136817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D671125B-454D-4659-8153-EFCFA6D0B204}"/>
            </a:ext>
          </a:extLst>
        </xdr:cNvPr>
        <xdr:cNvSpPr/>
      </xdr:nvSpPr>
      <xdr:spPr>
        <a:xfrm>
          <a:off x="984250" y="136893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149860</xdr:rowOff>
    </xdr:from>
    <xdr:ext cx="762000" cy="259080"/>
    <xdr:sp macro="" textlink="">
      <xdr:nvSpPr>
        <xdr:cNvPr id="300" name="テキスト ボックス 299">
          <a:extLst>
            <a:ext uri="{FF2B5EF4-FFF2-40B4-BE49-F238E27FC236}">
              <a16:creationId xmlns:a16="http://schemas.microsoft.com/office/drawing/2014/main" id="{3EAF3DEB-3429-44B4-912A-958B7C78FA5F}"/>
            </a:ext>
          </a:extLst>
        </xdr:cNvPr>
        <xdr:cNvSpPr txBox="1"/>
      </xdr:nvSpPr>
      <xdr:spPr>
        <a:xfrm>
          <a:off x="40068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88</xdr:row>
      <xdr:rowOff>149860</xdr:rowOff>
    </xdr:from>
    <xdr:ext cx="762000" cy="259080"/>
    <xdr:sp macro="" textlink="">
      <xdr:nvSpPr>
        <xdr:cNvPr id="301" name="テキスト ボックス 300">
          <a:extLst>
            <a:ext uri="{FF2B5EF4-FFF2-40B4-BE49-F238E27FC236}">
              <a16:creationId xmlns:a16="http://schemas.microsoft.com/office/drawing/2014/main" id="{F54F3A5D-0709-4388-B517-5CADBA7D4AE6}"/>
            </a:ext>
          </a:extLst>
        </xdr:cNvPr>
        <xdr:cNvSpPr txBox="1"/>
      </xdr:nvSpPr>
      <xdr:spPr>
        <a:xfrm>
          <a:off x="32575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149860</xdr:rowOff>
    </xdr:from>
    <xdr:ext cx="762000" cy="259080"/>
    <xdr:sp macro="" textlink="">
      <xdr:nvSpPr>
        <xdr:cNvPr id="302" name="テキスト ボックス 301">
          <a:extLst>
            <a:ext uri="{FF2B5EF4-FFF2-40B4-BE49-F238E27FC236}">
              <a16:creationId xmlns:a16="http://schemas.microsoft.com/office/drawing/2014/main" id="{52956801-AA4E-485B-AB31-A673F63CD47B}"/>
            </a:ext>
          </a:extLst>
        </xdr:cNvPr>
        <xdr:cNvSpPr txBox="1"/>
      </xdr:nvSpPr>
      <xdr:spPr>
        <a:xfrm>
          <a:off x="24511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149860</xdr:rowOff>
    </xdr:from>
    <xdr:ext cx="762000" cy="259080"/>
    <xdr:sp macro="" textlink="">
      <xdr:nvSpPr>
        <xdr:cNvPr id="303" name="テキスト ボックス 302">
          <a:extLst>
            <a:ext uri="{FF2B5EF4-FFF2-40B4-BE49-F238E27FC236}">
              <a16:creationId xmlns:a16="http://schemas.microsoft.com/office/drawing/2014/main" id="{949F9651-C672-4E1A-A75B-DF44E5EF225C}"/>
            </a:ext>
          </a:extLst>
        </xdr:cNvPr>
        <xdr:cNvSpPr txBox="1"/>
      </xdr:nvSpPr>
      <xdr:spPr>
        <a:xfrm>
          <a:off x="16573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88</xdr:row>
      <xdr:rowOff>149860</xdr:rowOff>
    </xdr:from>
    <xdr:ext cx="762000" cy="259080"/>
    <xdr:sp macro="" textlink="">
      <xdr:nvSpPr>
        <xdr:cNvPr id="304" name="テキスト ボックス 303">
          <a:extLst>
            <a:ext uri="{FF2B5EF4-FFF2-40B4-BE49-F238E27FC236}">
              <a16:creationId xmlns:a16="http://schemas.microsoft.com/office/drawing/2014/main" id="{42AB9774-193D-48B1-8C30-AFC72D446340}"/>
            </a:ext>
          </a:extLst>
        </xdr:cNvPr>
        <xdr:cNvSpPr txBox="1"/>
      </xdr:nvSpPr>
      <xdr:spPr>
        <a:xfrm>
          <a:off x="857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84</xdr:row>
      <xdr:rowOff>133985</xdr:rowOff>
    </xdr:from>
    <xdr:to>
      <xdr:col>24</xdr:col>
      <xdr:colOff>114300</xdr:colOff>
      <xdr:row>85</xdr:row>
      <xdr:rowOff>64135</xdr:rowOff>
    </xdr:to>
    <xdr:sp macro="" textlink="">
      <xdr:nvSpPr>
        <xdr:cNvPr id="305" name="楕円 304">
          <a:extLst>
            <a:ext uri="{FF2B5EF4-FFF2-40B4-BE49-F238E27FC236}">
              <a16:creationId xmlns:a16="http://schemas.microsoft.com/office/drawing/2014/main" id="{E998FA2F-6F00-4826-B509-7A960783BBD4}"/>
            </a:ext>
          </a:extLst>
        </xdr:cNvPr>
        <xdr:cNvSpPr/>
      </xdr:nvSpPr>
      <xdr:spPr>
        <a:xfrm>
          <a:off x="4127500" y="140023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48895</xdr:rowOff>
    </xdr:from>
    <xdr:ext cx="405130" cy="259080"/>
    <xdr:sp macro="" textlink="">
      <xdr:nvSpPr>
        <xdr:cNvPr id="306" name="【公営住宅】&#10;有形固定資産減価償却率該当値テキスト">
          <a:extLst>
            <a:ext uri="{FF2B5EF4-FFF2-40B4-BE49-F238E27FC236}">
              <a16:creationId xmlns:a16="http://schemas.microsoft.com/office/drawing/2014/main" id="{03BCB439-B994-4171-A46B-8DB3FE4B529B}"/>
            </a:ext>
          </a:extLst>
        </xdr:cNvPr>
        <xdr:cNvSpPr txBox="1"/>
      </xdr:nvSpPr>
      <xdr:spPr>
        <a:xfrm>
          <a:off x="4216400" y="139172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109220</xdr:rowOff>
    </xdr:from>
    <xdr:to>
      <xdr:col>20</xdr:col>
      <xdr:colOff>38100</xdr:colOff>
      <xdr:row>85</xdr:row>
      <xdr:rowOff>39370</xdr:rowOff>
    </xdr:to>
    <xdr:sp macro="" textlink="">
      <xdr:nvSpPr>
        <xdr:cNvPr id="307" name="楕円 306">
          <a:extLst>
            <a:ext uri="{FF2B5EF4-FFF2-40B4-BE49-F238E27FC236}">
              <a16:creationId xmlns:a16="http://schemas.microsoft.com/office/drawing/2014/main" id="{55DB0A0B-07E1-45EA-8FC3-99F30CBDC24F}"/>
            </a:ext>
          </a:extLst>
        </xdr:cNvPr>
        <xdr:cNvSpPr/>
      </xdr:nvSpPr>
      <xdr:spPr>
        <a:xfrm>
          <a:off x="3384550" y="139776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160020</xdr:rowOff>
    </xdr:from>
    <xdr:to>
      <xdr:col>24</xdr:col>
      <xdr:colOff>63500</xdr:colOff>
      <xdr:row>85</xdr:row>
      <xdr:rowOff>13335</xdr:rowOff>
    </xdr:to>
    <xdr:cxnSp macro="">
      <xdr:nvCxnSpPr>
        <xdr:cNvPr id="308" name="直線コネクタ 307">
          <a:extLst>
            <a:ext uri="{FF2B5EF4-FFF2-40B4-BE49-F238E27FC236}">
              <a16:creationId xmlns:a16="http://schemas.microsoft.com/office/drawing/2014/main" id="{64DBF99B-9EC2-4B07-BE9B-E730FE217FE8}"/>
            </a:ext>
          </a:extLst>
        </xdr:cNvPr>
        <xdr:cNvCxnSpPr/>
      </xdr:nvCxnSpPr>
      <xdr:spPr>
        <a:xfrm>
          <a:off x="3429000" y="14028420"/>
          <a:ext cx="7493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19685</xdr:rowOff>
    </xdr:from>
    <xdr:to>
      <xdr:col>15</xdr:col>
      <xdr:colOff>101600</xdr:colOff>
      <xdr:row>84</xdr:row>
      <xdr:rowOff>121285</xdr:rowOff>
    </xdr:to>
    <xdr:sp macro="" textlink="">
      <xdr:nvSpPr>
        <xdr:cNvPr id="309" name="楕円 308">
          <a:extLst>
            <a:ext uri="{FF2B5EF4-FFF2-40B4-BE49-F238E27FC236}">
              <a16:creationId xmlns:a16="http://schemas.microsoft.com/office/drawing/2014/main" id="{950F01B5-668B-4438-B077-DE3259185C50}"/>
            </a:ext>
          </a:extLst>
        </xdr:cNvPr>
        <xdr:cNvSpPr/>
      </xdr:nvSpPr>
      <xdr:spPr>
        <a:xfrm>
          <a:off x="2571750" y="1388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70485</xdr:rowOff>
    </xdr:from>
    <xdr:to>
      <xdr:col>19</xdr:col>
      <xdr:colOff>177800</xdr:colOff>
      <xdr:row>84</xdr:row>
      <xdr:rowOff>160020</xdr:rowOff>
    </xdr:to>
    <xdr:cxnSp macro="">
      <xdr:nvCxnSpPr>
        <xdr:cNvPr id="310" name="直線コネクタ 309">
          <a:extLst>
            <a:ext uri="{FF2B5EF4-FFF2-40B4-BE49-F238E27FC236}">
              <a16:creationId xmlns:a16="http://schemas.microsoft.com/office/drawing/2014/main" id="{51B74BE6-AD52-43A8-9351-4E47B257A82F}"/>
            </a:ext>
          </a:extLst>
        </xdr:cNvPr>
        <xdr:cNvCxnSpPr/>
      </xdr:nvCxnSpPr>
      <xdr:spPr>
        <a:xfrm>
          <a:off x="2622550" y="13938885"/>
          <a:ext cx="80645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160655</xdr:rowOff>
    </xdr:from>
    <xdr:to>
      <xdr:col>10</xdr:col>
      <xdr:colOff>165100</xdr:colOff>
      <xdr:row>84</xdr:row>
      <xdr:rowOff>90805</xdr:rowOff>
    </xdr:to>
    <xdr:sp macro="" textlink="">
      <xdr:nvSpPr>
        <xdr:cNvPr id="311" name="楕円 310">
          <a:extLst>
            <a:ext uri="{FF2B5EF4-FFF2-40B4-BE49-F238E27FC236}">
              <a16:creationId xmlns:a16="http://schemas.microsoft.com/office/drawing/2014/main" id="{8F067F4F-BC52-4A89-A8CC-0B481882CFA5}"/>
            </a:ext>
          </a:extLst>
        </xdr:cNvPr>
        <xdr:cNvSpPr/>
      </xdr:nvSpPr>
      <xdr:spPr>
        <a:xfrm>
          <a:off x="1778000" y="138639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40640</xdr:rowOff>
    </xdr:from>
    <xdr:to>
      <xdr:col>15</xdr:col>
      <xdr:colOff>50800</xdr:colOff>
      <xdr:row>84</xdr:row>
      <xdr:rowOff>70485</xdr:rowOff>
    </xdr:to>
    <xdr:cxnSp macro="">
      <xdr:nvCxnSpPr>
        <xdr:cNvPr id="312" name="直線コネクタ 311">
          <a:extLst>
            <a:ext uri="{FF2B5EF4-FFF2-40B4-BE49-F238E27FC236}">
              <a16:creationId xmlns:a16="http://schemas.microsoft.com/office/drawing/2014/main" id="{C1E35408-293D-4738-A8EB-904E7B528FCB}"/>
            </a:ext>
          </a:extLst>
        </xdr:cNvPr>
        <xdr:cNvCxnSpPr/>
      </xdr:nvCxnSpPr>
      <xdr:spPr>
        <a:xfrm>
          <a:off x="1828800" y="13909040"/>
          <a:ext cx="7937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135890</xdr:rowOff>
    </xdr:from>
    <xdr:to>
      <xdr:col>6</xdr:col>
      <xdr:colOff>38100</xdr:colOff>
      <xdr:row>84</xdr:row>
      <xdr:rowOff>66040</xdr:rowOff>
    </xdr:to>
    <xdr:sp macro="" textlink="">
      <xdr:nvSpPr>
        <xdr:cNvPr id="313" name="楕円 312">
          <a:extLst>
            <a:ext uri="{FF2B5EF4-FFF2-40B4-BE49-F238E27FC236}">
              <a16:creationId xmlns:a16="http://schemas.microsoft.com/office/drawing/2014/main" id="{16768D93-A41A-47B4-B139-62E5B4ADF1E1}"/>
            </a:ext>
          </a:extLst>
        </xdr:cNvPr>
        <xdr:cNvSpPr/>
      </xdr:nvSpPr>
      <xdr:spPr>
        <a:xfrm>
          <a:off x="984250" y="138391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15240</xdr:rowOff>
    </xdr:from>
    <xdr:to>
      <xdr:col>10</xdr:col>
      <xdr:colOff>114300</xdr:colOff>
      <xdr:row>84</xdr:row>
      <xdr:rowOff>40640</xdr:rowOff>
    </xdr:to>
    <xdr:cxnSp macro="">
      <xdr:nvCxnSpPr>
        <xdr:cNvPr id="314" name="直線コネクタ 313">
          <a:extLst>
            <a:ext uri="{FF2B5EF4-FFF2-40B4-BE49-F238E27FC236}">
              <a16:creationId xmlns:a16="http://schemas.microsoft.com/office/drawing/2014/main" id="{05835925-5031-4F98-92F3-C779845BA486}"/>
            </a:ext>
          </a:extLst>
        </xdr:cNvPr>
        <xdr:cNvCxnSpPr/>
      </xdr:nvCxnSpPr>
      <xdr:spPr>
        <a:xfrm>
          <a:off x="1028700" y="13883640"/>
          <a:ext cx="8001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81</xdr:row>
      <xdr:rowOff>143510</xdr:rowOff>
    </xdr:from>
    <xdr:ext cx="405130" cy="255905"/>
    <xdr:sp macro="" textlink="">
      <xdr:nvSpPr>
        <xdr:cNvPr id="315" name="n_1aveValue【公営住宅】&#10;有形固定資産減価償却率">
          <a:extLst>
            <a:ext uri="{FF2B5EF4-FFF2-40B4-BE49-F238E27FC236}">
              <a16:creationId xmlns:a16="http://schemas.microsoft.com/office/drawing/2014/main" id="{F23E0A84-3079-4DEB-8BF3-6DBFED720A3B}"/>
            </a:ext>
          </a:extLst>
        </xdr:cNvPr>
        <xdr:cNvSpPr txBox="1"/>
      </xdr:nvSpPr>
      <xdr:spPr>
        <a:xfrm>
          <a:off x="3239135" y="135166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81</xdr:row>
      <xdr:rowOff>122555</xdr:rowOff>
    </xdr:from>
    <xdr:ext cx="401955" cy="255905"/>
    <xdr:sp macro="" textlink="">
      <xdr:nvSpPr>
        <xdr:cNvPr id="316" name="n_2aveValue【公営住宅】&#10;有形固定資産減価償却率">
          <a:extLst>
            <a:ext uri="{FF2B5EF4-FFF2-40B4-BE49-F238E27FC236}">
              <a16:creationId xmlns:a16="http://schemas.microsoft.com/office/drawing/2014/main" id="{FA784678-45AC-4762-B566-0069D621429B}"/>
            </a:ext>
          </a:extLst>
        </xdr:cNvPr>
        <xdr:cNvSpPr txBox="1"/>
      </xdr:nvSpPr>
      <xdr:spPr>
        <a:xfrm>
          <a:off x="2439035" y="134956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81</xdr:row>
      <xdr:rowOff>90170</xdr:rowOff>
    </xdr:from>
    <xdr:ext cx="401955" cy="259080"/>
    <xdr:sp macro="" textlink="">
      <xdr:nvSpPr>
        <xdr:cNvPr id="317" name="n_3aveValue【公営住宅】&#10;有形固定資産減価償却率">
          <a:extLst>
            <a:ext uri="{FF2B5EF4-FFF2-40B4-BE49-F238E27FC236}">
              <a16:creationId xmlns:a16="http://schemas.microsoft.com/office/drawing/2014/main" id="{04C162E6-124A-4443-B694-0643FBEF14B9}"/>
            </a:ext>
          </a:extLst>
        </xdr:cNvPr>
        <xdr:cNvSpPr txBox="1"/>
      </xdr:nvSpPr>
      <xdr:spPr>
        <a:xfrm>
          <a:off x="1645285" y="134632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81</xdr:row>
      <xdr:rowOff>97790</xdr:rowOff>
    </xdr:from>
    <xdr:ext cx="401955" cy="255905"/>
    <xdr:sp macro="" textlink="">
      <xdr:nvSpPr>
        <xdr:cNvPr id="318" name="n_4aveValue【公営住宅】&#10;有形固定資産減価償却率">
          <a:extLst>
            <a:ext uri="{FF2B5EF4-FFF2-40B4-BE49-F238E27FC236}">
              <a16:creationId xmlns:a16="http://schemas.microsoft.com/office/drawing/2014/main" id="{D66C1DFC-F718-4E31-BB73-8275F3B68962}"/>
            </a:ext>
          </a:extLst>
        </xdr:cNvPr>
        <xdr:cNvSpPr txBox="1"/>
      </xdr:nvSpPr>
      <xdr:spPr>
        <a:xfrm>
          <a:off x="851535" y="134708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30480</xdr:rowOff>
    </xdr:from>
    <xdr:ext cx="405130" cy="255905"/>
    <xdr:sp macro="" textlink="">
      <xdr:nvSpPr>
        <xdr:cNvPr id="319" name="n_1mainValue【公営住宅】&#10;有形固定資産減価償却率">
          <a:extLst>
            <a:ext uri="{FF2B5EF4-FFF2-40B4-BE49-F238E27FC236}">
              <a16:creationId xmlns:a16="http://schemas.microsoft.com/office/drawing/2014/main" id="{0854408F-B63E-4FCA-964F-E6F2AE507DF7}"/>
            </a:ext>
          </a:extLst>
        </xdr:cNvPr>
        <xdr:cNvSpPr txBox="1"/>
      </xdr:nvSpPr>
      <xdr:spPr>
        <a:xfrm>
          <a:off x="3239135" y="1406398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84</xdr:row>
      <xdr:rowOff>112395</xdr:rowOff>
    </xdr:from>
    <xdr:ext cx="401955" cy="255905"/>
    <xdr:sp macro="" textlink="">
      <xdr:nvSpPr>
        <xdr:cNvPr id="320" name="n_2mainValue【公営住宅】&#10;有形固定資産減価償却率">
          <a:extLst>
            <a:ext uri="{FF2B5EF4-FFF2-40B4-BE49-F238E27FC236}">
              <a16:creationId xmlns:a16="http://schemas.microsoft.com/office/drawing/2014/main" id="{5110E1E0-BF85-4AFB-BC18-42F9AF50B740}"/>
            </a:ext>
          </a:extLst>
        </xdr:cNvPr>
        <xdr:cNvSpPr txBox="1"/>
      </xdr:nvSpPr>
      <xdr:spPr>
        <a:xfrm>
          <a:off x="2439035" y="139807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84</xdr:row>
      <xdr:rowOff>81915</xdr:rowOff>
    </xdr:from>
    <xdr:ext cx="401955" cy="259080"/>
    <xdr:sp macro="" textlink="">
      <xdr:nvSpPr>
        <xdr:cNvPr id="321" name="n_3mainValue【公営住宅】&#10;有形固定資産減価償却率">
          <a:extLst>
            <a:ext uri="{FF2B5EF4-FFF2-40B4-BE49-F238E27FC236}">
              <a16:creationId xmlns:a16="http://schemas.microsoft.com/office/drawing/2014/main" id="{F84ED1D8-B006-420F-88B0-A1458C403498}"/>
            </a:ext>
          </a:extLst>
        </xdr:cNvPr>
        <xdr:cNvSpPr txBox="1"/>
      </xdr:nvSpPr>
      <xdr:spPr>
        <a:xfrm>
          <a:off x="1645285" y="139503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57150</xdr:rowOff>
    </xdr:from>
    <xdr:ext cx="401955" cy="259080"/>
    <xdr:sp macro="" textlink="">
      <xdr:nvSpPr>
        <xdr:cNvPr id="322" name="n_4mainValue【公営住宅】&#10;有形固定資産減価償却率">
          <a:extLst>
            <a:ext uri="{FF2B5EF4-FFF2-40B4-BE49-F238E27FC236}">
              <a16:creationId xmlns:a16="http://schemas.microsoft.com/office/drawing/2014/main" id="{151A4478-5F34-471A-96E8-CA0B34C35436}"/>
            </a:ext>
          </a:extLst>
        </xdr:cNvPr>
        <xdr:cNvSpPr txBox="1"/>
      </xdr:nvSpPr>
      <xdr:spPr>
        <a:xfrm>
          <a:off x="851535" y="139255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149AFE10-CA21-458C-9E0A-50EAC5D25E5D}"/>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6C092F94-910B-437B-83A0-EE82F85658E0}"/>
            </a:ext>
          </a:extLst>
        </xdr:cNvPr>
        <xdr:cNvSpPr/>
      </xdr:nvSpPr>
      <xdr:spPr>
        <a:xfrm>
          <a:off x="60642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FB2996D7-E6EB-49C0-BDF3-49F42E52FDF1}"/>
            </a:ext>
          </a:extLst>
        </xdr:cNvPr>
        <xdr:cNvSpPr/>
      </xdr:nvSpPr>
      <xdr:spPr>
        <a:xfrm>
          <a:off x="60642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352B0FED-DDEF-422E-B71C-E09D2336FD97}"/>
            </a:ext>
          </a:extLst>
        </xdr:cNvPr>
        <xdr:cNvSpPr/>
      </xdr:nvSpPr>
      <xdr:spPr>
        <a:xfrm>
          <a:off x="69850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D2784188-9D29-4F24-AC11-2FD4D0A08AC2}"/>
            </a:ext>
          </a:extLst>
        </xdr:cNvPr>
        <xdr:cNvSpPr/>
      </xdr:nvSpPr>
      <xdr:spPr>
        <a:xfrm>
          <a:off x="69850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E3835962-CE55-4EF4-A3FC-C5F9B150159C}"/>
            </a:ext>
          </a:extLst>
        </xdr:cNvPr>
        <xdr:cNvSpPr/>
      </xdr:nvSpPr>
      <xdr:spPr>
        <a:xfrm>
          <a:off x="80137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D74779C2-8961-479C-BC58-E8E03801B536}"/>
            </a:ext>
          </a:extLst>
        </xdr:cNvPr>
        <xdr:cNvSpPr/>
      </xdr:nvSpPr>
      <xdr:spPr>
        <a:xfrm>
          <a:off x="80137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A1AF4D2F-3965-409C-B9A4-795037F7C533}"/>
            </a:ext>
          </a:extLst>
        </xdr:cNvPr>
        <xdr:cNvSpPr/>
      </xdr:nvSpPr>
      <xdr:spPr>
        <a:xfrm>
          <a:off x="5956300" y="124777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6710" cy="222250"/>
    <xdr:sp macro="" textlink="">
      <xdr:nvSpPr>
        <xdr:cNvPr id="331" name="テキスト ボックス 330">
          <a:extLst>
            <a:ext uri="{FF2B5EF4-FFF2-40B4-BE49-F238E27FC236}">
              <a16:creationId xmlns:a16="http://schemas.microsoft.com/office/drawing/2014/main" id="{8C83E55C-0F59-4031-8B59-F66ACCC0C97F}"/>
            </a:ext>
          </a:extLst>
        </xdr:cNvPr>
        <xdr:cNvSpPr txBox="1"/>
      </xdr:nvSpPr>
      <xdr:spPr>
        <a:xfrm>
          <a:off x="5918200" y="122936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7A111D93-D5B0-474A-847C-2E6A5A206342}"/>
            </a:ext>
          </a:extLst>
        </xdr:cNvPr>
        <xdr:cNvCxnSpPr/>
      </xdr:nvCxnSpPr>
      <xdr:spPr>
        <a:xfrm>
          <a:off x="5956300" y="14681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00599689-712D-47C2-A296-C4CA4632D32A}"/>
            </a:ext>
          </a:extLst>
        </xdr:cNvPr>
        <xdr:cNvCxnSpPr/>
      </xdr:nvCxnSpPr>
      <xdr:spPr>
        <a:xfrm>
          <a:off x="5956300" y="142367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67310</xdr:rowOff>
    </xdr:from>
    <xdr:ext cx="464185" cy="259080"/>
    <xdr:sp macro="" textlink="">
      <xdr:nvSpPr>
        <xdr:cNvPr id="334" name="テキスト ボックス 333">
          <a:extLst>
            <a:ext uri="{FF2B5EF4-FFF2-40B4-BE49-F238E27FC236}">
              <a16:creationId xmlns:a16="http://schemas.microsoft.com/office/drawing/2014/main" id="{7D09489F-EEE3-49E0-9D6D-B6BE7C878110}"/>
            </a:ext>
          </a:extLst>
        </xdr:cNvPr>
        <xdr:cNvSpPr txBox="1"/>
      </xdr:nvSpPr>
      <xdr:spPr>
        <a:xfrm>
          <a:off x="5527040" y="141008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A6940F50-E578-46D7-9271-33535A7E69A4}"/>
            </a:ext>
          </a:extLst>
        </xdr:cNvPr>
        <xdr:cNvCxnSpPr/>
      </xdr:nvCxnSpPr>
      <xdr:spPr>
        <a:xfrm>
          <a:off x="5956300" y="137985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124460</xdr:rowOff>
    </xdr:from>
    <xdr:ext cx="464185" cy="259080"/>
    <xdr:sp macro="" textlink="">
      <xdr:nvSpPr>
        <xdr:cNvPr id="336" name="テキスト ボックス 335">
          <a:extLst>
            <a:ext uri="{FF2B5EF4-FFF2-40B4-BE49-F238E27FC236}">
              <a16:creationId xmlns:a16="http://schemas.microsoft.com/office/drawing/2014/main" id="{CB74FF45-DB80-42D7-ADF5-59C777B7D2F3}"/>
            </a:ext>
          </a:extLst>
        </xdr:cNvPr>
        <xdr:cNvSpPr txBox="1"/>
      </xdr:nvSpPr>
      <xdr:spPr>
        <a:xfrm>
          <a:off x="5527040" y="13662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B323DFF7-198C-4C0D-8659-BA326AAC206D}"/>
            </a:ext>
          </a:extLst>
        </xdr:cNvPr>
        <xdr:cNvCxnSpPr/>
      </xdr:nvCxnSpPr>
      <xdr:spPr>
        <a:xfrm>
          <a:off x="5956300" y="133604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4185" cy="259080"/>
    <xdr:sp macro="" textlink="">
      <xdr:nvSpPr>
        <xdr:cNvPr id="338" name="テキスト ボックス 337">
          <a:extLst>
            <a:ext uri="{FF2B5EF4-FFF2-40B4-BE49-F238E27FC236}">
              <a16:creationId xmlns:a16="http://schemas.microsoft.com/office/drawing/2014/main" id="{DF5617C8-3C8D-4168-AEF9-1DCA8A207A17}"/>
            </a:ext>
          </a:extLst>
        </xdr:cNvPr>
        <xdr:cNvSpPr txBox="1"/>
      </xdr:nvSpPr>
      <xdr:spPr>
        <a:xfrm>
          <a:off x="5527040" y="13218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AAD7C2EC-DC63-4CA4-8A6D-DE6C74D0D8D7}"/>
            </a:ext>
          </a:extLst>
        </xdr:cNvPr>
        <xdr:cNvCxnSpPr/>
      </xdr:nvCxnSpPr>
      <xdr:spPr>
        <a:xfrm>
          <a:off x="5956300" y="12915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67310</xdr:rowOff>
    </xdr:from>
    <xdr:ext cx="464185" cy="259080"/>
    <xdr:sp macro="" textlink="">
      <xdr:nvSpPr>
        <xdr:cNvPr id="340" name="テキスト ボックス 339">
          <a:extLst>
            <a:ext uri="{FF2B5EF4-FFF2-40B4-BE49-F238E27FC236}">
              <a16:creationId xmlns:a16="http://schemas.microsoft.com/office/drawing/2014/main" id="{A8B5266E-6CC1-4242-A94B-DFB3DF7AD2A7}"/>
            </a:ext>
          </a:extLst>
        </xdr:cNvPr>
        <xdr:cNvSpPr txBox="1"/>
      </xdr:nvSpPr>
      <xdr:spPr>
        <a:xfrm>
          <a:off x="5527040" y="127800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236605DC-160A-400B-8F00-809A360E82F9}"/>
            </a:ext>
          </a:extLst>
        </xdr:cNvPr>
        <xdr:cNvCxnSpPr/>
      </xdr:nvCxnSpPr>
      <xdr:spPr>
        <a:xfrm>
          <a:off x="5956300" y="12477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124460</xdr:rowOff>
    </xdr:from>
    <xdr:ext cx="464185" cy="259080"/>
    <xdr:sp macro="" textlink="">
      <xdr:nvSpPr>
        <xdr:cNvPr id="342" name="テキスト ボックス 341">
          <a:extLst>
            <a:ext uri="{FF2B5EF4-FFF2-40B4-BE49-F238E27FC236}">
              <a16:creationId xmlns:a16="http://schemas.microsoft.com/office/drawing/2014/main" id="{0E2DB56A-21D8-4F42-BB0D-0DFD509DE869}"/>
            </a:ext>
          </a:extLst>
        </xdr:cNvPr>
        <xdr:cNvSpPr txBox="1"/>
      </xdr:nvSpPr>
      <xdr:spPr>
        <a:xfrm>
          <a:off x="5527040" y="12341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A64E5B30-0028-44E1-8B3C-05610C628EE8}"/>
            </a:ext>
          </a:extLst>
        </xdr:cNvPr>
        <xdr:cNvSpPr/>
      </xdr:nvSpPr>
      <xdr:spPr>
        <a:xfrm>
          <a:off x="5956300" y="124777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105410</xdr:rowOff>
    </xdr:from>
    <xdr:to>
      <xdr:col>54</xdr:col>
      <xdr:colOff>189865</xdr:colOff>
      <xdr:row>86</xdr:row>
      <xdr:rowOff>36195</xdr:rowOff>
    </xdr:to>
    <xdr:cxnSp macro="">
      <xdr:nvCxnSpPr>
        <xdr:cNvPr id="344" name="直線コネクタ 343">
          <a:extLst>
            <a:ext uri="{FF2B5EF4-FFF2-40B4-BE49-F238E27FC236}">
              <a16:creationId xmlns:a16="http://schemas.microsoft.com/office/drawing/2014/main" id="{70D7F002-1D6F-4F44-BF24-E0394BF3FD49}"/>
            </a:ext>
          </a:extLst>
        </xdr:cNvPr>
        <xdr:cNvCxnSpPr/>
      </xdr:nvCxnSpPr>
      <xdr:spPr>
        <a:xfrm flipV="1">
          <a:off x="9429115" y="12818110"/>
          <a:ext cx="0" cy="1416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40640</xdr:rowOff>
    </xdr:from>
    <xdr:ext cx="469900" cy="255905"/>
    <xdr:sp macro="" textlink="">
      <xdr:nvSpPr>
        <xdr:cNvPr id="345" name="【公営住宅】&#10;一人当たり面積最小値テキスト">
          <a:extLst>
            <a:ext uri="{FF2B5EF4-FFF2-40B4-BE49-F238E27FC236}">
              <a16:creationId xmlns:a16="http://schemas.microsoft.com/office/drawing/2014/main" id="{D63B03DB-8088-4F1F-B752-EC18C50C39A0}"/>
            </a:ext>
          </a:extLst>
        </xdr:cNvPr>
        <xdr:cNvSpPr txBox="1"/>
      </xdr:nvSpPr>
      <xdr:spPr>
        <a:xfrm>
          <a:off x="9467850" y="142392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0.004</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36195</xdr:rowOff>
    </xdr:from>
    <xdr:to>
      <xdr:col>55</xdr:col>
      <xdr:colOff>88900</xdr:colOff>
      <xdr:row>86</xdr:row>
      <xdr:rowOff>36195</xdr:rowOff>
    </xdr:to>
    <xdr:cxnSp macro="">
      <xdr:nvCxnSpPr>
        <xdr:cNvPr id="346" name="直線コネクタ 345">
          <a:extLst>
            <a:ext uri="{FF2B5EF4-FFF2-40B4-BE49-F238E27FC236}">
              <a16:creationId xmlns:a16="http://schemas.microsoft.com/office/drawing/2014/main" id="{B053500C-7DB6-4518-9453-8D7F62BEAFFC}"/>
            </a:ext>
          </a:extLst>
        </xdr:cNvPr>
        <xdr:cNvCxnSpPr/>
      </xdr:nvCxnSpPr>
      <xdr:spPr>
        <a:xfrm>
          <a:off x="9359900" y="14234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52070</xdr:rowOff>
    </xdr:from>
    <xdr:ext cx="469900" cy="255905"/>
    <xdr:sp macro="" textlink="">
      <xdr:nvSpPr>
        <xdr:cNvPr id="347" name="【公営住宅】&#10;一人当たり面積最大値テキスト">
          <a:extLst>
            <a:ext uri="{FF2B5EF4-FFF2-40B4-BE49-F238E27FC236}">
              <a16:creationId xmlns:a16="http://schemas.microsoft.com/office/drawing/2014/main" id="{F50F7BB1-4F84-4F79-9A85-62AF8234BBB6}"/>
            </a:ext>
          </a:extLst>
        </xdr:cNvPr>
        <xdr:cNvSpPr txBox="1"/>
      </xdr:nvSpPr>
      <xdr:spPr>
        <a:xfrm>
          <a:off x="9467850" y="125996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3.228</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105410</xdr:rowOff>
    </xdr:from>
    <xdr:to>
      <xdr:col>55</xdr:col>
      <xdr:colOff>88900</xdr:colOff>
      <xdr:row>77</xdr:row>
      <xdr:rowOff>105410</xdr:rowOff>
    </xdr:to>
    <xdr:cxnSp macro="">
      <xdr:nvCxnSpPr>
        <xdr:cNvPr id="348" name="直線コネクタ 347">
          <a:extLst>
            <a:ext uri="{FF2B5EF4-FFF2-40B4-BE49-F238E27FC236}">
              <a16:creationId xmlns:a16="http://schemas.microsoft.com/office/drawing/2014/main" id="{74BBBE63-1B62-4488-989F-75C22AAD3A08}"/>
            </a:ext>
          </a:extLst>
        </xdr:cNvPr>
        <xdr:cNvCxnSpPr/>
      </xdr:nvCxnSpPr>
      <xdr:spPr>
        <a:xfrm>
          <a:off x="9359900" y="128181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110490</xdr:rowOff>
    </xdr:from>
    <xdr:ext cx="469900" cy="255905"/>
    <xdr:sp macro="" textlink="">
      <xdr:nvSpPr>
        <xdr:cNvPr id="349" name="【公営住宅】&#10;一人当たり面積平均値テキスト">
          <a:extLst>
            <a:ext uri="{FF2B5EF4-FFF2-40B4-BE49-F238E27FC236}">
              <a16:creationId xmlns:a16="http://schemas.microsoft.com/office/drawing/2014/main" id="{BF059832-1535-40C3-9A82-2AF44DB39418}"/>
            </a:ext>
          </a:extLst>
        </xdr:cNvPr>
        <xdr:cNvSpPr txBox="1"/>
      </xdr:nvSpPr>
      <xdr:spPr>
        <a:xfrm>
          <a:off x="9467850" y="1381379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0.809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83</xdr:row>
      <xdr:rowOff>132080</xdr:rowOff>
    </xdr:from>
    <xdr:to>
      <xdr:col>55</xdr:col>
      <xdr:colOff>50800</xdr:colOff>
      <xdr:row>84</xdr:row>
      <xdr:rowOff>62230</xdr:rowOff>
    </xdr:to>
    <xdr:sp macro="" textlink="">
      <xdr:nvSpPr>
        <xdr:cNvPr id="350" name="フローチャート: 判断 349">
          <a:extLst>
            <a:ext uri="{FF2B5EF4-FFF2-40B4-BE49-F238E27FC236}">
              <a16:creationId xmlns:a16="http://schemas.microsoft.com/office/drawing/2014/main" id="{BBB78BB1-61A8-42A7-8BE8-3D0EF7A23824}"/>
            </a:ext>
          </a:extLst>
        </xdr:cNvPr>
        <xdr:cNvSpPr/>
      </xdr:nvSpPr>
      <xdr:spPr>
        <a:xfrm>
          <a:off x="9398000" y="138353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140335</xdr:rowOff>
    </xdr:from>
    <xdr:to>
      <xdr:col>50</xdr:col>
      <xdr:colOff>165100</xdr:colOff>
      <xdr:row>84</xdr:row>
      <xdr:rowOff>70485</xdr:rowOff>
    </xdr:to>
    <xdr:sp macro="" textlink="">
      <xdr:nvSpPr>
        <xdr:cNvPr id="351" name="フローチャート: 判断 350">
          <a:extLst>
            <a:ext uri="{FF2B5EF4-FFF2-40B4-BE49-F238E27FC236}">
              <a16:creationId xmlns:a16="http://schemas.microsoft.com/office/drawing/2014/main" id="{AB254815-2B32-4A6E-AC1F-C147A1986F09}"/>
            </a:ext>
          </a:extLst>
        </xdr:cNvPr>
        <xdr:cNvSpPr/>
      </xdr:nvSpPr>
      <xdr:spPr>
        <a:xfrm>
          <a:off x="8636000" y="138436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146050</xdr:rowOff>
    </xdr:from>
    <xdr:to>
      <xdr:col>46</xdr:col>
      <xdr:colOff>38100</xdr:colOff>
      <xdr:row>84</xdr:row>
      <xdr:rowOff>76200</xdr:rowOff>
    </xdr:to>
    <xdr:sp macro="" textlink="">
      <xdr:nvSpPr>
        <xdr:cNvPr id="352" name="フローチャート: 判断 351">
          <a:extLst>
            <a:ext uri="{FF2B5EF4-FFF2-40B4-BE49-F238E27FC236}">
              <a16:creationId xmlns:a16="http://schemas.microsoft.com/office/drawing/2014/main" id="{65059323-9740-4730-BA75-3D66A1937F4E}"/>
            </a:ext>
          </a:extLst>
        </xdr:cNvPr>
        <xdr:cNvSpPr/>
      </xdr:nvSpPr>
      <xdr:spPr>
        <a:xfrm>
          <a:off x="7842250" y="138493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133350</xdr:rowOff>
    </xdr:from>
    <xdr:to>
      <xdr:col>41</xdr:col>
      <xdr:colOff>101600</xdr:colOff>
      <xdr:row>84</xdr:row>
      <xdr:rowOff>63500</xdr:rowOff>
    </xdr:to>
    <xdr:sp macro="" textlink="">
      <xdr:nvSpPr>
        <xdr:cNvPr id="353" name="フローチャート: 判断 352">
          <a:extLst>
            <a:ext uri="{FF2B5EF4-FFF2-40B4-BE49-F238E27FC236}">
              <a16:creationId xmlns:a16="http://schemas.microsoft.com/office/drawing/2014/main" id="{7EAEFAD4-12F5-47C6-A2C9-99E3060FE0DB}"/>
            </a:ext>
          </a:extLst>
        </xdr:cNvPr>
        <xdr:cNvSpPr/>
      </xdr:nvSpPr>
      <xdr:spPr>
        <a:xfrm>
          <a:off x="7029450" y="13836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153035</xdr:rowOff>
    </xdr:from>
    <xdr:to>
      <xdr:col>36</xdr:col>
      <xdr:colOff>165100</xdr:colOff>
      <xdr:row>84</xdr:row>
      <xdr:rowOff>83185</xdr:rowOff>
    </xdr:to>
    <xdr:sp macro="" textlink="">
      <xdr:nvSpPr>
        <xdr:cNvPr id="354" name="フローチャート: 判断 353">
          <a:extLst>
            <a:ext uri="{FF2B5EF4-FFF2-40B4-BE49-F238E27FC236}">
              <a16:creationId xmlns:a16="http://schemas.microsoft.com/office/drawing/2014/main" id="{DF027B3D-6678-45AD-A235-5C64E110E858}"/>
            </a:ext>
          </a:extLst>
        </xdr:cNvPr>
        <xdr:cNvSpPr/>
      </xdr:nvSpPr>
      <xdr:spPr>
        <a:xfrm>
          <a:off x="6235700" y="138563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149860</xdr:rowOff>
    </xdr:from>
    <xdr:ext cx="762000" cy="259080"/>
    <xdr:sp macro="" textlink="">
      <xdr:nvSpPr>
        <xdr:cNvPr id="355" name="テキスト ボックス 354">
          <a:extLst>
            <a:ext uri="{FF2B5EF4-FFF2-40B4-BE49-F238E27FC236}">
              <a16:creationId xmlns:a16="http://schemas.microsoft.com/office/drawing/2014/main" id="{D3A9D63D-54C8-4951-BEBA-6B36EF731F49}"/>
            </a:ext>
          </a:extLst>
        </xdr:cNvPr>
        <xdr:cNvSpPr txBox="1"/>
      </xdr:nvSpPr>
      <xdr:spPr>
        <a:xfrm>
          <a:off x="92583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149860</xdr:rowOff>
    </xdr:from>
    <xdr:ext cx="762000" cy="259080"/>
    <xdr:sp macro="" textlink="">
      <xdr:nvSpPr>
        <xdr:cNvPr id="356" name="テキスト ボックス 355">
          <a:extLst>
            <a:ext uri="{FF2B5EF4-FFF2-40B4-BE49-F238E27FC236}">
              <a16:creationId xmlns:a16="http://schemas.microsoft.com/office/drawing/2014/main" id="{E465FC8D-D21B-47D9-8046-E6DD6C1C2B50}"/>
            </a:ext>
          </a:extLst>
        </xdr:cNvPr>
        <xdr:cNvSpPr txBox="1"/>
      </xdr:nvSpPr>
      <xdr:spPr>
        <a:xfrm>
          <a:off x="85153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88</xdr:row>
      <xdr:rowOff>149860</xdr:rowOff>
    </xdr:from>
    <xdr:ext cx="762000" cy="259080"/>
    <xdr:sp macro="" textlink="">
      <xdr:nvSpPr>
        <xdr:cNvPr id="357" name="テキスト ボックス 356">
          <a:extLst>
            <a:ext uri="{FF2B5EF4-FFF2-40B4-BE49-F238E27FC236}">
              <a16:creationId xmlns:a16="http://schemas.microsoft.com/office/drawing/2014/main" id="{DEDF2ED3-3868-4ACF-B30E-EC6023EC994C}"/>
            </a:ext>
          </a:extLst>
        </xdr:cNvPr>
        <xdr:cNvSpPr txBox="1"/>
      </xdr:nvSpPr>
      <xdr:spPr>
        <a:xfrm>
          <a:off x="7715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149860</xdr:rowOff>
    </xdr:from>
    <xdr:ext cx="762000" cy="259080"/>
    <xdr:sp macro="" textlink="">
      <xdr:nvSpPr>
        <xdr:cNvPr id="358" name="テキスト ボックス 357">
          <a:extLst>
            <a:ext uri="{FF2B5EF4-FFF2-40B4-BE49-F238E27FC236}">
              <a16:creationId xmlns:a16="http://schemas.microsoft.com/office/drawing/2014/main" id="{77826DD1-8235-4CCA-8229-0732F792B745}"/>
            </a:ext>
          </a:extLst>
        </xdr:cNvPr>
        <xdr:cNvSpPr txBox="1"/>
      </xdr:nvSpPr>
      <xdr:spPr>
        <a:xfrm>
          <a:off x="6908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149860</xdr:rowOff>
    </xdr:from>
    <xdr:ext cx="762000" cy="259080"/>
    <xdr:sp macro="" textlink="">
      <xdr:nvSpPr>
        <xdr:cNvPr id="359" name="テキスト ボックス 358">
          <a:extLst>
            <a:ext uri="{FF2B5EF4-FFF2-40B4-BE49-F238E27FC236}">
              <a16:creationId xmlns:a16="http://schemas.microsoft.com/office/drawing/2014/main" id="{70B42709-8AE6-4F6B-9BE6-F9823C1E4A56}"/>
            </a:ext>
          </a:extLst>
        </xdr:cNvPr>
        <xdr:cNvSpPr txBox="1"/>
      </xdr:nvSpPr>
      <xdr:spPr>
        <a:xfrm>
          <a:off x="61150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81</xdr:row>
      <xdr:rowOff>70485</xdr:rowOff>
    </xdr:from>
    <xdr:to>
      <xdr:col>55</xdr:col>
      <xdr:colOff>50800</xdr:colOff>
      <xdr:row>82</xdr:row>
      <xdr:rowOff>635</xdr:rowOff>
    </xdr:to>
    <xdr:sp macro="" textlink="">
      <xdr:nvSpPr>
        <xdr:cNvPr id="360" name="楕円 359">
          <a:extLst>
            <a:ext uri="{FF2B5EF4-FFF2-40B4-BE49-F238E27FC236}">
              <a16:creationId xmlns:a16="http://schemas.microsoft.com/office/drawing/2014/main" id="{D6602003-CB30-4007-8CBF-4183A6F66E88}"/>
            </a:ext>
          </a:extLst>
        </xdr:cNvPr>
        <xdr:cNvSpPr/>
      </xdr:nvSpPr>
      <xdr:spPr>
        <a:xfrm>
          <a:off x="9398000" y="134435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93345</xdr:rowOff>
    </xdr:from>
    <xdr:ext cx="469900" cy="259080"/>
    <xdr:sp macro="" textlink="">
      <xdr:nvSpPr>
        <xdr:cNvPr id="361" name="【公営住宅】&#10;一人当たり面積該当値テキスト">
          <a:extLst>
            <a:ext uri="{FF2B5EF4-FFF2-40B4-BE49-F238E27FC236}">
              <a16:creationId xmlns:a16="http://schemas.microsoft.com/office/drawing/2014/main" id="{ACBD7BEC-05B0-4C03-A257-AFE14C7564AD}"/>
            </a:ext>
          </a:extLst>
        </xdr:cNvPr>
        <xdr:cNvSpPr txBox="1"/>
      </xdr:nvSpPr>
      <xdr:spPr>
        <a:xfrm>
          <a:off x="9467850" y="133013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1.693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81</xdr:row>
      <xdr:rowOff>81280</xdr:rowOff>
    </xdr:from>
    <xdr:to>
      <xdr:col>50</xdr:col>
      <xdr:colOff>165100</xdr:colOff>
      <xdr:row>82</xdr:row>
      <xdr:rowOff>11430</xdr:rowOff>
    </xdr:to>
    <xdr:sp macro="" textlink="">
      <xdr:nvSpPr>
        <xdr:cNvPr id="362" name="楕円 361">
          <a:extLst>
            <a:ext uri="{FF2B5EF4-FFF2-40B4-BE49-F238E27FC236}">
              <a16:creationId xmlns:a16="http://schemas.microsoft.com/office/drawing/2014/main" id="{7A87BD9C-0051-4C8A-96CB-BFAC18AE16B0}"/>
            </a:ext>
          </a:extLst>
        </xdr:cNvPr>
        <xdr:cNvSpPr/>
      </xdr:nvSpPr>
      <xdr:spPr>
        <a:xfrm>
          <a:off x="8636000" y="13454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121285</xdr:rowOff>
    </xdr:from>
    <xdr:to>
      <xdr:col>55</xdr:col>
      <xdr:colOff>0</xdr:colOff>
      <xdr:row>81</xdr:row>
      <xdr:rowOff>132080</xdr:rowOff>
    </xdr:to>
    <xdr:cxnSp macro="">
      <xdr:nvCxnSpPr>
        <xdr:cNvPr id="363" name="直線コネクタ 362">
          <a:extLst>
            <a:ext uri="{FF2B5EF4-FFF2-40B4-BE49-F238E27FC236}">
              <a16:creationId xmlns:a16="http://schemas.microsoft.com/office/drawing/2014/main" id="{CDDEBCFB-CBFD-4C52-8D30-E2AE98360886}"/>
            </a:ext>
          </a:extLst>
        </xdr:cNvPr>
        <xdr:cNvCxnSpPr/>
      </xdr:nvCxnSpPr>
      <xdr:spPr>
        <a:xfrm flipV="1">
          <a:off x="8686800" y="13494385"/>
          <a:ext cx="742950" cy="107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55245</xdr:rowOff>
    </xdr:from>
    <xdr:to>
      <xdr:col>46</xdr:col>
      <xdr:colOff>38100</xdr:colOff>
      <xdr:row>80</xdr:row>
      <xdr:rowOff>156845</xdr:rowOff>
    </xdr:to>
    <xdr:sp macro="" textlink="">
      <xdr:nvSpPr>
        <xdr:cNvPr id="364" name="楕円 363">
          <a:extLst>
            <a:ext uri="{FF2B5EF4-FFF2-40B4-BE49-F238E27FC236}">
              <a16:creationId xmlns:a16="http://schemas.microsoft.com/office/drawing/2014/main" id="{18FA23C3-E45A-4102-83B3-0EF63BBD1C5C}"/>
            </a:ext>
          </a:extLst>
        </xdr:cNvPr>
        <xdr:cNvSpPr/>
      </xdr:nvSpPr>
      <xdr:spPr>
        <a:xfrm>
          <a:off x="7842250" y="132632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80</xdr:row>
      <xdr:rowOff>106045</xdr:rowOff>
    </xdr:from>
    <xdr:to>
      <xdr:col>50</xdr:col>
      <xdr:colOff>114300</xdr:colOff>
      <xdr:row>81</xdr:row>
      <xdr:rowOff>132080</xdr:rowOff>
    </xdr:to>
    <xdr:cxnSp macro="">
      <xdr:nvCxnSpPr>
        <xdr:cNvPr id="365" name="直線コネクタ 364">
          <a:extLst>
            <a:ext uri="{FF2B5EF4-FFF2-40B4-BE49-F238E27FC236}">
              <a16:creationId xmlns:a16="http://schemas.microsoft.com/office/drawing/2014/main" id="{C6728C80-C173-4FE9-9DE4-232C15D2B259}"/>
            </a:ext>
          </a:extLst>
        </xdr:cNvPr>
        <xdr:cNvCxnSpPr/>
      </xdr:nvCxnSpPr>
      <xdr:spPr>
        <a:xfrm>
          <a:off x="7886700" y="13314045"/>
          <a:ext cx="800100" cy="191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76200</xdr:rowOff>
    </xdr:from>
    <xdr:to>
      <xdr:col>41</xdr:col>
      <xdr:colOff>101600</xdr:colOff>
      <xdr:row>81</xdr:row>
      <xdr:rowOff>6350</xdr:rowOff>
    </xdr:to>
    <xdr:sp macro="" textlink="">
      <xdr:nvSpPr>
        <xdr:cNvPr id="366" name="楕円 365">
          <a:extLst>
            <a:ext uri="{FF2B5EF4-FFF2-40B4-BE49-F238E27FC236}">
              <a16:creationId xmlns:a16="http://schemas.microsoft.com/office/drawing/2014/main" id="{9102EAED-FC40-46AE-83E2-95C4C196439F}"/>
            </a:ext>
          </a:extLst>
        </xdr:cNvPr>
        <xdr:cNvSpPr/>
      </xdr:nvSpPr>
      <xdr:spPr>
        <a:xfrm>
          <a:off x="7029450" y="13284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80</xdr:row>
      <xdr:rowOff>106045</xdr:rowOff>
    </xdr:from>
    <xdr:to>
      <xdr:col>45</xdr:col>
      <xdr:colOff>177800</xdr:colOff>
      <xdr:row>80</xdr:row>
      <xdr:rowOff>127000</xdr:rowOff>
    </xdr:to>
    <xdr:cxnSp macro="">
      <xdr:nvCxnSpPr>
        <xdr:cNvPr id="367" name="直線コネクタ 366">
          <a:extLst>
            <a:ext uri="{FF2B5EF4-FFF2-40B4-BE49-F238E27FC236}">
              <a16:creationId xmlns:a16="http://schemas.microsoft.com/office/drawing/2014/main" id="{41BA07FD-C33D-4801-9743-7B1DC8360308}"/>
            </a:ext>
          </a:extLst>
        </xdr:cNvPr>
        <xdr:cNvCxnSpPr/>
      </xdr:nvCxnSpPr>
      <xdr:spPr>
        <a:xfrm flipV="1">
          <a:off x="7080250" y="13314045"/>
          <a:ext cx="8064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76200</xdr:rowOff>
    </xdr:from>
    <xdr:to>
      <xdr:col>36</xdr:col>
      <xdr:colOff>165100</xdr:colOff>
      <xdr:row>81</xdr:row>
      <xdr:rowOff>6350</xdr:rowOff>
    </xdr:to>
    <xdr:sp macro="" textlink="">
      <xdr:nvSpPr>
        <xdr:cNvPr id="368" name="楕円 367">
          <a:extLst>
            <a:ext uri="{FF2B5EF4-FFF2-40B4-BE49-F238E27FC236}">
              <a16:creationId xmlns:a16="http://schemas.microsoft.com/office/drawing/2014/main" id="{01675271-E392-4744-A07D-5AD929D0DC10}"/>
            </a:ext>
          </a:extLst>
        </xdr:cNvPr>
        <xdr:cNvSpPr/>
      </xdr:nvSpPr>
      <xdr:spPr>
        <a:xfrm>
          <a:off x="6235700" y="13284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80</xdr:row>
      <xdr:rowOff>127000</xdr:rowOff>
    </xdr:from>
    <xdr:to>
      <xdr:col>41</xdr:col>
      <xdr:colOff>50800</xdr:colOff>
      <xdr:row>80</xdr:row>
      <xdr:rowOff>127000</xdr:rowOff>
    </xdr:to>
    <xdr:cxnSp macro="">
      <xdr:nvCxnSpPr>
        <xdr:cNvPr id="369" name="直線コネクタ 368">
          <a:extLst>
            <a:ext uri="{FF2B5EF4-FFF2-40B4-BE49-F238E27FC236}">
              <a16:creationId xmlns:a16="http://schemas.microsoft.com/office/drawing/2014/main" id="{05AC13EC-0C4D-4615-8AFC-8A9F7D870E95}"/>
            </a:ext>
          </a:extLst>
        </xdr:cNvPr>
        <xdr:cNvCxnSpPr/>
      </xdr:nvCxnSpPr>
      <xdr:spPr>
        <a:xfrm>
          <a:off x="6286500" y="133350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84</xdr:row>
      <xdr:rowOff>61595</xdr:rowOff>
    </xdr:from>
    <xdr:ext cx="469900" cy="259080"/>
    <xdr:sp macro="" textlink="">
      <xdr:nvSpPr>
        <xdr:cNvPr id="370" name="n_1aveValue【公営住宅】&#10;一人当たり面積">
          <a:extLst>
            <a:ext uri="{FF2B5EF4-FFF2-40B4-BE49-F238E27FC236}">
              <a16:creationId xmlns:a16="http://schemas.microsoft.com/office/drawing/2014/main" id="{D7E6BDC3-8FF7-4328-9139-F0183000D478}"/>
            </a:ext>
          </a:extLst>
        </xdr:cNvPr>
        <xdr:cNvSpPr txBox="1"/>
      </xdr:nvSpPr>
      <xdr:spPr>
        <a:xfrm>
          <a:off x="8458200" y="139299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0.790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84</xdr:row>
      <xdr:rowOff>67310</xdr:rowOff>
    </xdr:from>
    <xdr:ext cx="466725" cy="259080"/>
    <xdr:sp macro="" textlink="">
      <xdr:nvSpPr>
        <xdr:cNvPr id="371" name="n_2aveValue【公営住宅】&#10;一人当たり面積">
          <a:extLst>
            <a:ext uri="{FF2B5EF4-FFF2-40B4-BE49-F238E27FC236}">
              <a16:creationId xmlns:a16="http://schemas.microsoft.com/office/drawing/2014/main" id="{F3F4060E-1DB5-4623-B3A1-6CF29AF795B0}"/>
            </a:ext>
          </a:extLst>
        </xdr:cNvPr>
        <xdr:cNvSpPr txBox="1"/>
      </xdr:nvSpPr>
      <xdr:spPr>
        <a:xfrm>
          <a:off x="7677150" y="139357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0.778</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84</xdr:row>
      <xdr:rowOff>54610</xdr:rowOff>
    </xdr:from>
    <xdr:ext cx="466725" cy="255905"/>
    <xdr:sp macro="" textlink="">
      <xdr:nvSpPr>
        <xdr:cNvPr id="372" name="n_3aveValue【公営住宅】&#10;一人当たり面積">
          <a:extLst>
            <a:ext uri="{FF2B5EF4-FFF2-40B4-BE49-F238E27FC236}">
              <a16:creationId xmlns:a16="http://schemas.microsoft.com/office/drawing/2014/main" id="{E324302F-88B5-4D4B-A3E4-ACAF13DBBDF0}"/>
            </a:ext>
          </a:extLst>
        </xdr:cNvPr>
        <xdr:cNvSpPr txBox="1"/>
      </xdr:nvSpPr>
      <xdr:spPr>
        <a:xfrm>
          <a:off x="6864350" y="139230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0.805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84</xdr:row>
      <xdr:rowOff>74930</xdr:rowOff>
    </xdr:from>
    <xdr:ext cx="466725" cy="255905"/>
    <xdr:sp macro="" textlink="">
      <xdr:nvSpPr>
        <xdr:cNvPr id="373" name="n_4aveValue【公営住宅】&#10;一人当たり面積">
          <a:extLst>
            <a:ext uri="{FF2B5EF4-FFF2-40B4-BE49-F238E27FC236}">
              <a16:creationId xmlns:a16="http://schemas.microsoft.com/office/drawing/2014/main" id="{845CCFEF-DB8E-4EA1-8219-C11E4BE8BDE4}"/>
            </a:ext>
          </a:extLst>
        </xdr:cNvPr>
        <xdr:cNvSpPr txBox="1"/>
      </xdr:nvSpPr>
      <xdr:spPr>
        <a:xfrm>
          <a:off x="6070600" y="139433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0.762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80</xdr:row>
      <xdr:rowOff>27940</xdr:rowOff>
    </xdr:from>
    <xdr:ext cx="469900" cy="259080"/>
    <xdr:sp macro="" textlink="">
      <xdr:nvSpPr>
        <xdr:cNvPr id="374" name="n_1mainValue【公営住宅】&#10;一人当たり面積">
          <a:extLst>
            <a:ext uri="{FF2B5EF4-FFF2-40B4-BE49-F238E27FC236}">
              <a16:creationId xmlns:a16="http://schemas.microsoft.com/office/drawing/2014/main" id="{FD967339-07F3-4477-B475-1AB659C72838}"/>
            </a:ext>
          </a:extLst>
        </xdr:cNvPr>
        <xdr:cNvSpPr txBox="1"/>
      </xdr:nvSpPr>
      <xdr:spPr>
        <a:xfrm>
          <a:off x="8458200" y="132359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1.670</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79</xdr:row>
      <xdr:rowOff>1905</xdr:rowOff>
    </xdr:from>
    <xdr:ext cx="466725" cy="259080"/>
    <xdr:sp macro="" textlink="">
      <xdr:nvSpPr>
        <xdr:cNvPr id="375" name="n_2mainValue【公営住宅】&#10;一人当たり面積">
          <a:extLst>
            <a:ext uri="{FF2B5EF4-FFF2-40B4-BE49-F238E27FC236}">
              <a16:creationId xmlns:a16="http://schemas.microsoft.com/office/drawing/2014/main" id="{25F27C00-DE14-4600-9CF1-2ADAB87CDFFC}"/>
            </a:ext>
          </a:extLst>
        </xdr:cNvPr>
        <xdr:cNvSpPr txBox="1"/>
      </xdr:nvSpPr>
      <xdr:spPr>
        <a:xfrm>
          <a:off x="7677150" y="1304480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79</xdr:row>
      <xdr:rowOff>22860</xdr:rowOff>
    </xdr:from>
    <xdr:ext cx="466725" cy="259080"/>
    <xdr:sp macro="" textlink="">
      <xdr:nvSpPr>
        <xdr:cNvPr id="376" name="n_3mainValue【公営住宅】&#10;一人当たり面積">
          <a:extLst>
            <a:ext uri="{FF2B5EF4-FFF2-40B4-BE49-F238E27FC236}">
              <a16:creationId xmlns:a16="http://schemas.microsoft.com/office/drawing/2014/main" id="{172AF8BC-230A-416C-AB11-9F4DB6C92AEB}"/>
            </a:ext>
          </a:extLst>
        </xdr:cNvPr>
        <xdr:cNvSpPr txBox="1"/>
      </xdr:nvSpPr>
      <xdr:spPr>
        <a:xfrm>
          <a:off x="6864350" y="1306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79</xdr:row>
      <xdr:rowOff>22860</xdr:rowOff>
    </xdr:from>
    <xdr:ext cx="466725" cy="259080"/>
    <xdr:sp macro="" textlink="">
      <xdr:nvSpPr>
        <xdr:cNvPr id="377" name="n_4mainValue【公営住宅】&#10;一人当たり面積">
          <a:extLst>
            <a:ext uri="{FF2B5EF4-FFF2-40B4-BE49-F238E27FC236}">
              <a16:creationId xmlns:a16="http://schemas.microsoft.com/office/drawing/2014/main" id="{82248194-6EF8-496A-BD8F-56597989BBFD}"/>
            </a:ext>
          </a:extLst>
        </xdr:cNvPr>
        <xdr:cNvSpPr txBox="1"/>
      </xdr:nvSpPr>
      <xdr:spPr>
        <a:xfrm>
          <a:off x="6070600" y="13065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D29D1171-E5B0-482F-9B25-4555CBE3F7A2}"/>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9BD9ADC0-6074-42DB-A19B-AD48C6368F9F}"/>
            </a:ext>
          </a:extLst>
        </xdr:cNvPr>
        <xdr:cNvSpPr/>
      </xdr:nvSpPr>
      <xdr:spPr>
        <a:xfrm>
          <a:off x="8128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6210A919-528A-4508-979B-D1EC8EB3ED63}"/>
            </a:ext>
          </a:extLst>
        </xdr:cNvPr>
        <xdr:cNvSpPr/>
      </xdr:nvSpPr>
      <xdr:spPr>
        <a:xfrm>
          <a:off x="8128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9F33D5BA-5AF6-4794-82C7-88B9298D76CF}"/>
            </a:ext>
          </a:extLst>
        </xdr:cNvPr>
        <xdr:cNvSpPr/>
      </xdr:nvSpPr>
      <xdr:spPr>
        <a:xfrm>
          <a:off x="17145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DE5C385B-A34D-4286-9411-48B2D1934A25}"/>
            </a:ext>
          </a:extLst>
        </xdr:cNvPr>
        <xdr:cNvSpPr/>
      </xdr:nvSpPr>
      <xdr:spPr>
        <a:xfrm>
          <a:off x="17145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AC42FC3B-34E6-42CC-968C-E5E4DCA78422}"/>
            </a:ext>
          </a:extLst>
        </xdr:cNvPr>
        <xdr:cNvSpPr/>
      </xdr:nvSpPr>
      <xdr:spPr>
        <a:xfrm>
          <a:off x="2743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61B11C00-C945-4E34-903C-49F339DB927A}"/>
            </a:ext>
          </a:extLst>
        </xdr:cNvPr>
        <xdr:cNvSpPr/>
      </xdr:nvSpPr>
      <xdr:spPr>
        <a:xfrm>
          <a:off x="2743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65D2C8BD-2A70-4957-A58D-06DBF96762C0}"/>
            </a:ext>
          </a:extLst>
        </xdr:cNvPr>
        <xdr:cNvSpPr/>
      </xdr:nvSpPr>
      <xdr:spPr>
        <a:xfrm>
          <a:off x="685800" y="16148050"/>
          <a:ext cx="426720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3D197121-2603-4F22-B8AC-5F5ACCEFCCCF}"/>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2D47F2B9-6A75-4324-BE4E-2094E7B060EA}"/>
            </a:ext>
          </a:extLst>
        </xdr:cNvPr>
        <xdr:cNvSpPr/>
      </xdr:nvSpPr>
      <xdr:spPr>
        <a:xfrm>
          <a:off x="60642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0001339B-DD9A-4E98-A318-A065B3AE0EEC}"/>
            </a:ext>
          </a:extLst>
        </xdr:cNvPr>
        <xdr:cNvSpPr/>
      </xdr:nvSpPr>
      <xdr:spPr>
        <a:xfrm>
          <a:off x="60642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C09627F2-12A7-4524-86D2-B6EACD60D7C1}"/>
            </a:ext>
          </a:extLst>
        </xdr:cNvPr>
        <xdr:cNvSpPr/>
      </xdr:nvSpPr>
      <xdr:spPr>
        <a:xfrm>
          <a:off x="69850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8855D410-3902-4C47-A0E6-939FAB3D0025}"/>
            </a:ext>
          </a:extLst>
        </xdr:cNvPr>
        <xdr:cNvSpPr/>
      </xdr:nvSpPr>
      <xdr:spPr>
        <a:xfrm>
          <a:off x="69850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54D859EE-16E8-4E4F-A616-30937714B2D2}"/>
            </a:ext>
          </a:extLst>
        </xdr:cNvPr>
        <xdr:cNvSpPr/>
      </xdr:nvSpPr>
      <xdr:spPr>
        <a:xfrm>
          <a:off x="8013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188695DB-5C3A-49C6-9CD2-917F2DE5FCD1}"/>
            </a:ext>
          </a:extLst>
        </xdr:cNvPr>
        <xdr:cNvSpPr/>
      </xdr:nvSpPr>
      <xdr:spPr>
        <a:xfrm>
          <a:off x="8013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860B107B-C8B8-4E87-BA19-26FDA0AE275C}"/>
            </a:ext>
          </a:extLst>
        </xdr:cNvPr>
        <xdr:cNvSpPr/>
      </xdr:nvSpPr>
      <xdr:spPr>
        <a:xfrm>
          <a:off x="5956300" y="16148050"/>
          <a:ext cx="4248150" cy="2197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2075D255-BE12-4469-BA9B-3C3D7D84324E}"/>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D4303EED-5B0B-4566-B5CA-8E43484B0BD5}"/>
            </a:ext>
          </a:extLst>
        </xdr:cNvPr>
        <xdr:cNvSpPr/>
      </xdr:nvSpPr>
      <xdr:spPr>
        <a:xfrm>
          <a:off x="113157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96347E3E-2E8D-4C6C-B1F7-A8C9E799D9A4}"/>
            </a:ext>
          </a:extLst>
        </xdr:cNvPr>
        <xdr:cNvSpPr/>
      </xdr:nvSpPr>
      <xdr:spPr>
        <a:xfrm>
          <a:off x="113157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33/42</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1F3DDDAC-6121-4AD7-B0E1-5F5615BFC815}"/>
            </a:ext>
          </a:extLst>
        </xdr:cNvPr>
        <xdr:cNvSpPr/>
      </xdr:nvSpPr>
      <xdr:spPr>
        <a:xfrm>
          <a:off x="122364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72B550B4-980B-42EC-900A-1F383639B465}"/>
            </a:ext>
          </a:extLst>
        </xdr:cNvPr>
        <xdr:cNvSpPr/>
      </xdr:nvSpPr>
      <xdr:spPr>
        <a:xfrm>
          <a:off x="122364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4B0FEDA-0A1E-46C5-A94A-5EC4A8B33889}"/>
            </a:ext>
          </a:extLst>
        </xdr:cNvPr>
        <xdr:cNvSpPr/>
      </xdr:nvSpPr>
      <xdr:spPr>
        <a:xfrm>
          <a:off x="132651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B27F9E05-773C-41F5-BBBB-641D812E29AC}"/>
            </a:ext>
          </a:extLst>
        </xdr:cNvPr>
        <xdr:cNvSpPr/>
      </xdr:nvSpPr>
      <xdr:spPr>
        <a:xfrm>
          <a:off x="132651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9F01174F-5CDE-4765-AC61-27A36BBB8D13}"/>
            </a:ext>
          </a:extLst>
        </xdr:cNvPr>
        <xdr:cNvSpPr/>
      </xdr:nvSpPr>
      <xdr:spPr>
        <a:xfrm>
          <a:off x="11207750" y="51371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402" name="テキスト ボックス 401">
          <a:extLst>
            <a:ext uri="{FF2B5EF4-FFF2-40B4-BE49-F238E27FC236}">
              <a16:creationId xmlns:a16="http://schemas.microsoft.com/office/drawing/2014/main" id="{5120B295-6060-4643-9BDA-F6816C006780}"/>
            </a:ext>
          </a:extLst>
        </xdr:cNvPr>
        <xdr:cNvSpPr txBox="1"/>
      </xdr:nvSpPr>
      <xdr:spPr>
        <a:xfrm>
          <a:off x="11169650" y="4953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FDFE2EDF-B1A7-4834-85DE-43BFDE50A6E7}"/>
            </a:ext>
          </a:extLst>
        </xdr:cNvPr>
        <xdr:cNvCxnSpPr/>
      </xdr:nvCxnSpPr>
      <xdr:spPr>
        <a:xfrm>
          <a:off x="11207750" y="7340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9080"/>
    <xdr:sp macro="" textlink="">
      <xdr:nvSpPr>
        <xdr:cNvPr id="404" name="テキスト ボックス 403">
          <a:extLst>
            <a:ext uri="{FF2B5EF4-FFF2-40B4-BE49-F238E27FC236}">
              <a16:creationId xmlns:a16="http://schemas.microsoft.com/office/drawing/2014/main" id="{439DF41C-E6DA-4B24-8CF7-F67183ABF141}"/>
            </a:ext>
          </a:extLst>
        </xdr:cNvPr>
        <xdr:cNvSpPr txBox="1"/>
      </xdr:nvSpPr>
      <xdr:spPr>
        <a:xfrm>
          <a:off x="10797540" y="72047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CC478C09-2A77-4DA5-B315-C3C2F83E1FFB}"/>
            </a:ext>
          </a:extLst>
        </xdr:cNvPr>
        <xdr:cNvCxnSpPr/>
      </xdr:nvCxnSpPr>
      <xdr:spPr>
        <a:xfrm>
          <a:off x="11207750" y="69024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40</xdr:row>
      <xdr:rowOff>162560</xdr:rowOff>
    </xdr:from>
    <xdr:ext cx="464185" cy="259080"/>
    <xdr:sp macro="" textlink="">
      <xdr:nvSpPr>
        <xdr:cNvPr id="406" name="テキスト ボックス 405">
          <a:extLst>
            <a:ext uri="{FF2B5EF4-FFF2-40B4-BE49-F238E27FC236}">
              <a16:creationId xmlns:a16="http://schemas.microsoft.com/office/drawing/2014/main" id="{B392993D-545E-49B8-8BA4-D3325873B28A}"/>
            </a:ext>
          </a:extLst>
        </xdr:cNvPr>
        <xdr:cNvSpPr txBox="1"/>
      </xdr:nvSpPr>
      <xdr:spPr>
        <a:xfrm>
          <a:off x="10797540" y="6766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9EF1D700-A69F-43DD-BD01-86FD32529F23}"/>
            </a:ext>
          </a:extLst>
        </xdr:cNvPr>
        <xdr:cNvCxnSpPr/>
      </xdr:nvCxnSpPr>
      <xdr:spPr>
        <a:xfrm>
          <a:off x="11207750" y="64579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48260</xdr:rowOff>
    </xdr:from>
    <xdr:ext cx="403225" cy="259080"/>
    <xdr:sp macro="" textlink="">
      <xdr:nvSpPr>
        <xdr:cNvPr id="408" name="テキスト ボックス 407">
          <a:extLst>
            <a:ext uri="{FF2B5EF4-FFF2-40B4-BE49-F238E27FC236}">
              <a16:creationId xmlns:a16="http://schemas.microsoft.com/office/drawing/2014/main" id="{8D8D33FF-B445-4107-8EF1-D9150DC98B87}"/>
            </a:ext>
          </a:extLst>
        </xdr:cNvPr>
        <xdr:cNvSpPr txBox="1"/>
      </xdr:nvSpPr>
      <xdr:spPr>
        <a:xfrm>
          <a:off x="10842625" y="63220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69B4C843-CD61-4E02-B96A-46CFAF98F430}"/>
            </a:ext>
          </a:extLst>
        </xdr:cNvPr>
        <xdr:cNvCxnSpPr/>
      </xdr:nvCxnSpPr>
      <xdr:spPr>
        <a:xfrm>
          <a:off x="11207750" y="60198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105410</xdr:rowOff>
    </xdr:from>
    <xdr:ext cx="403225" cy="259080"/>
    <xdr:sp macro="" textlink="">
      <xdr:nvSpPr>
        <xdr:cNvPr id="410" name="テキスト ボックス 409">
          <a:extLst>
            <a:ext uri="{FF2B5EF4-FFF2-40B4-BE49-F238E27FC236}">
              <a16:creationId xmlns:a16="http://schemas.microsoft.com/office/drawing/2014/main" id="{6F6C40AA-88AA-4726-BE3F-4B8F5BDECA16}"/>
            </a:ext>
          </a:extLst>
        </xdr:cNvPr>
        <xdr:cNvSpPr txBox="1"/>
      </xdr:nvSpPr>
      <xdr:spPr>
        <a:xfrm>
          <a:off x="10842625" y="58839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A9449F3C-F396-4F53-B8EF-CDF74296BAD2}"/>
            </a:ext>
          </a:extLst>
        </xdr:cNvPr>
        <xdr:cNvCxnSpPr/>
      </xdr:nvCxnSpPr>
      <xdr:spPr>
        <a:xfrm>
          <a:off x="11207750" y="55816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162560</xdr:rowOff>
    </xdr:from>
    <xdr:ext cx="403225" cy="259080"/>
    <xdr:sp macro="" textlink="">
      <xdr:nvSpPr>
        <xdr:cNvPr id="412" name="テキスト ボックス 411">
          <a:extLst>
            <a:ext uri="{FF2B5EF4-FFF2-40B4-BE49-F238E27FC236}">
              <a16:creationId xmlns:a16="http://schemas.microsoft.com/office/drawing/2014/main" id="{61641E77-B582-4785-A362-B8D37D7C744C}"/>
            </a:ext>
          </a:extLst>
        </xdr:cNvPr>
        <xdr:cNvSpPr txBox="1"/>
      </xdr:nvSpPr>
      <xdr:spPr>
        <a:xfrm>
          <a:off x="10842625" y="54457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75A72B29-F516-4611-BFDA-8E9C46AB7226}"/>
            </a:ext>
          </a:extLst>
        </xdr:cNvPr>
        <xdr:cNvCxnSpPr/>
      </xdr:nvCxnSpPr>
      <xdr:spPr>
        <a:xfrm>
          <a:off x="11207750" y="5137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48260</xdr:rowOff>
    </xdr:from>
    <xdr:ext cx="403225" cy="259080"/>
    <xdr:sp macro="" textlink="">
      <xdr:nvSpPr>
        <xdr:cNvPr id="414" name="テキスト ボックス 413">
          <a:extLst>
            <a:ext uri="{FF2B5EF4-FFF2-40B4-BE49-F238E27FC236}">
              <a16:creationId xmlns:a16="http://schemas.microsoft.com/office/drawing/2014/main" id="{0F6DCC2A-B967-44F1-B773-A3DFECA5A387}"/>
            </a:ext>
          </a:extLst>
        </xdr:cNvPr>
        <xdr:cNvSpPr txBox="1"/>
      </xdr:nvSpPr>
      <xdr:spPr>
        <a:xfrm>
          <a:off x="10842625" y="50012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4729C6E1-8F92-47F9-9C9F-063EACAF4066}"/>
            </a:ext>
          </a:extLst>
        </xdr:cNvPr>
        <xdr:cNvSpPr/>
      </xdr:nvSpPr>
      <xdr:spPr>
        <a:xfrm>
          <a:off x="11207750" y="51371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73660</xdr:rowOff>
    </xdr:from>
    <xdr:to>
      <xdr:col>85</xdr:col>
      <xdr:colOff>126365</xdr:colOff>
      <xdr:row>41</xdr:row>
      <xdr:rowOff>124460</xdr:rowOff>
    </xdr:to>
    <xdr:cxnSp macro="">
      <xdr:nvCxnSpPr>
        <xdr:cNvPr id="416" name="直線コネクタ 415">
          <a:extLst>
            <a:ext uri="{FF2B5EF4-FFF2-40B4-BE49-F238E27FC236}">
              <a16:creationId xmlns:a16="http://schemas.microsoft.com/office/drawing/2014/main" id="{99823DE3-5EB7-4B00-865F-AE4BC01FF8A3}"/>
            </a:ext>
          </a:extLst>
        </xdr:cNvPr>
        <xdr:cNvCxnSpPr/>
      </xdr:nvCxnSpPr>
      <xdr:spPr>
        <a:xfrm flipV="1">
          <a:off x="14699615" y="5521960"/>
          <a:ext cx="0" cy="13716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128270</xdr:rowOff>
    </xdr:from>
    <xdr:ext cx="405130" cy="259080"/>
    <xdr:sp macro="" textlink="">
      <xdr:nvSpPr>
        <xdr:cNvPr id="417" name="【認定こども園・幼稚園・保育所】&#10;有形固定資産減価償却率最小値テキスト">
          <a:extLst>
            <a:ext uri="{FF2B5EF4-FFF2-40B4-BE49-F238E27FC236}">
              <a16:creationId xmlns:a16="http://schemas.microsoft.com/office/drawing/2014/main" id="{2B0D726F-F6CB-400D-A529-B4DCE3E2D26E}"/>
            </a:ext>
          </a:extLst>
        </xdr:cNvPr>
        <xdr:cNvSpPr txBox="1"/>
      </xdr:nvSpPr>
      <xdr:spPr>
        <a:xfrm>
          <a:off x="14738350" y="6897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99.6</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124460</xdr:rowOff>
    </xdr:from>
    <xdr:to>
      <xdr:col>86</xdr:col>
      <xdr:colOff>25400</xdr:colOff>
      <xdr:row>41</xdr:row>
      <xdr:rowOff>124460</xdr:rowOff>
    </xdr:to>
    <xdr:cxnSp macro="">
      <xdr:nvCxnSpPr>
        <xdr:cNvPr id="418" name="直線コネクタ 417">
          <a:extLst>
            <a:ext uri="{FF2B5EF4-FFF2-40B4-BE49-F238E27FC236}">
              <a16:creationId xmlns:a16="http://schemas.microsoft.com/office/drawing/2014/main" id="{31A62C38-A95F-4D22-91FF-F8F07F7DD25B}"/>
            </a:ext>
          </a:extLst>
        </xdr:cNvPr>
        <xdr:cNvCxnSpPr/>
      </xdr:nvCxnSpPr>
      <xdr:spPr>
        <a:xfrm>
          <a:off x="14611350" y="6893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20320</xdr:rowOff>
    </xdr:from>
    <xdr:ext cx="405130" cy="255905"/>
    <xdr:sp macro="" textlink="">
      <xdr:nvSpPr>
        <xdr:cNvPr id="419" name="【認定こども園・幼稚園・保育所】&#10;有形固定資産減価償却率最大値テキスト">
          <a:extLst>
            <a:ext uri="{FF2B5EF4-FFF2-40B4-BE49-F238E27FC236}">
              <a16:creationId xmlns:a16="http://schemas.microsoft.com/office/drawing/2014/main" id="{50EA7534-8769-495A-BECD-03D314FA4A22}"/>
            </a:ext>
          </a:extLst>
        </xdr:cNvPr>
        <xdr:cNvSpPr txBox="1"/>
      </xdr:nvSpPr>
      <xdr:spPr>
        <a:xfrm>
          <a:off x="14738350" y="53035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73660</xdr:rowOff>
    </xdr:from>
    <xdr:to>
      <xdr:col>86</xdr:col>
      <xdr:colOff>25400</xdr:colOff>
      <xdr:row>33</xdr:row>
      <xdr:rowOff>73660</xdr:rowOff>
    </xdr:to>
    <xdr:cxnSp macro="">
      <xdr:nvCxnSpPr>
        <xdr:cNvPr id="420" name="直線コネクタ 419">
          <a:extLst>
            <a:ext uri="{FF2B5EF4-FFF2-40B4-BE49-F238E27FC236}">
              <a16:creationId xmlns:a16="http://schemas.microsoft.com/office/drawing/2014/main" id="{8661E156-F064-4403-866F-3E124FC96762}"/>
            </a:ext>
          </a:extLst>
        </xdr:cNvPr>
        <xdr:cNvCxnSpPr/>
      </xdr:nvCxnSpPr>
      <xdr:spPr>
        <a:xfrm>
          <a:off x="14611350" y="55219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151130</xdr:rowOff>
    </xdr:from>
    <xdr:ext cx="405130" cy="259080"/>
    <xdr:sp macro="" textlink="">
      <xdr:nvSpPr>
        <xdr:cNvPr id="421" name="【認定こども園・幼稚園・保育所】&#10;有形固定資産減価償却率平均値テキスト">
          <a:extLst>
            <a:ext uri="{FF2B5EF4-FFF2-40B4-BE49-F238E27FC236}">
              <a16:creationId xmlns:a16="http://schemas.microsoft.com/office/drawing/2014/main" id="{BC0C7DF7-9D4A-438D-890B-E126FEF4858F}"/>
            </a:ext>
          </a:extLst>
        </xdr:cNvPr>
        <xdr:cNvSpPr txBox="1"/>
      </xdr:nvSpPr>
      <xdr:spPr>
        <a:xfrm>
          <a:off x="14738350" y="576453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57.0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2" name="フローチャート: 判断 421">
          <a:extLst>
            <a:ext uri="{FF2B5EF4-FFF2-40B4-BE49-F238E27FC236}">
              <a16:creationId xmlns:a16="http://schemas.microsoft.com/office/drawing/2014/main" id="{F2EEEF0C-A854-428E-8FC7-18CF02F859E6}"/>
            </a:ext>
          </a:extLst>
        </xdr:cNvPr>
        <xdr:cNvSpPr/>
      </xdr:nvSpPr>
      <xdr:spPr>
        <a:xfrm>
          <a:off x="14649450" y="59067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109855</xdr:rowOff>
    </xdr:from>
    <xdr:to>
      <xdr:col>81</xdr:col>
      <xdr:colOff>101600</xdr:colOff>
      <xdr:row>36</xdr:row>
      <xdr:rowOff>40640</xdr:rowOff>
    </xdr:to>
    <xdr:sp macro="" textlink="">
      <xdr:nvSpPr>
        <xdr:cNvPr id="423" name="フローチャート: 判断 422">
          <a:extLst>
            <a:ext uri="{FF2B5EF4-FFF2-40B4-BE49-F238E27FC236}">
              <a16:creationId xmlns:a16="http://schemas.microsoft.com/office/drawing/2014/main" id="{803C25AC-A3E9-49F8-97B9-988701281C05}"/>
            </a:ext>
          </a:extLst>
        </xdr:cNvPr>
        <xdr:cNvSpPr/>
      </xdr:nvSpPr>
      <xdr:spPr>
        <a:xfrm>
          <a:off x="13887450" y="58883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98425</xdr:rowOff>
    </xdr:from>
    <xdr:to>
      <xdr:col>76</xdr:col>
      <xdr:colOff>165100</xdr:colOff>
      <xdr:row>36</xdr:row>
      <xdr:rowOff>29210</xdr:rowOff>
    </xdr:to>
    <xdr:sp macro="" textlink="">
      <xdr:nvSpPr>
        <xdr:cNvPr id="424" name="フローチャート: 判断 423">
          <a:extLst>
            <a:ext uri="{FF2B5EF4-FFF2-40B4-BE49-F238E27FC236}">
              <a16:creationId xmlns:a16="http://schemas.microsoft.com/office/drawing/2014/main" id="{085D9CEC-17A1-4F39-A306-BEDD5770700D}"/>
            </a:ext>
          </a:extLst>
        </xdr:cNvPr>
        <xdr:cNvSpPr/>
      </xdr:nvSpPr>
      <xdr:spPr>
        <a:xfrm>
          <a:off x="13093700" y="587692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50800</xdr:rowOff>
    </xdr:from>
    <xdr:to>
      <xdr:col>72</xdr:col>
      <xdr:colOff>38100</xdr:colOff>
      <xdr:row>35</xdr:row>
      <xdr:rowOff>152400</xdr:rowOff>
    </xdr:to>
    <xdr:sp macro="" textlink="">
      <xdr:nvSpPr>
        <xdr:cNvPr id="425" name="フローチャート: 判断 424">
          <a:extLst>
            <a:ext uri="{FF2B5EF4-FFF2-40B4-BE49-F238E27FC236}">
              <a16:creationId xmlns:a16="http://schemas.microsoft.com/office/drawing/2014/main" id="{DB0B57A2-FBDD-44CC-AE95-26C0F68B45AC}"/>
            </a:ext>
          </a:extLst>
        </xdr:cNvPr>
        <xdr:cNvSpPr/>
      </xdr:nvSpPr>
      <xdr:spPr>
        <a:xfrm>
          <a:off x="12299950" y="58293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73660</xdr:rowOff>
    </xdr:from>
    <xdr:to>
      <xdr:col>67</xdr:col>
      <xdr:colOff>101600</xdr:colOff>
      <xdr:row>36</xdr:row>
      <xdr:rowOff>3810</xdr:rowOff>
    </xdr:to>
    <xdr:sp macro="" textlink="">
      <xdr:nvSpPr>
        <xdr:cNvPr id="426" name="フローチャート: 判断 425">
          <a:extLst>
            <a:ext uri="{FF2B5EF4-FFF2-40B4-BE49-F238E27FC236}">
              <a16:creationId xmlns:a16="http://schemas.microsoft.com/office/drawing/2014/main" id="{B81B56BB-FE7D-467E-B769-77AF35BE8028}"/>
            </a:ext>
          </a:extLst>
        </xdr:cNvPr>
        <xdr:cNvSpPr/>
      </xdr:nvSpPr>
      <xdr:spPr>
        <a:xfrm>
          <a:off x="11487150" y="58521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7" name="テキスト ボックス 426">
          <a:extLst>
            <a:ext uri="{FF2B5EF4-FFF2-40B4-BE49-F238E27FC236}">
              <a16:creationId xmlns:a16="http://schemas.microsoft.com/office/drawing/2014/main" id="{F37F73C2-D454-48DD-B060-3403769B9C94}"/>
            </a:ext>
          </a:extLst>
        </xdr:cNvPr>
        <xdr:cNvSpPr txBox="1"/>
      </xdr:nvSpPr>
      <xdr:spPr>
        <a:xfrm>
          <a:off x="14528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36E175F3-21C1-4D94-8C73-26B19D23460B}"/>
            </a:ext>
          </a:extLst>
        </xdr:cNvPr>
        <xdr:cNvSpPr txBox="1"/>
      </xdr:nvSpPr>
      <xdr:spPr>
        <a:xfrm>
          <a:off x="13766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9" name="テキスト ボックス 428">
          <a:extLst>
            <a:ext uri="{FF2B5EF4-FFF2-40B4-BE49-F238E27FC236}">
              <a16:creationId xmlns:a16="http://schemas.microsoft.com/office/drawing/2014/main" id="{7CB844C8-0C28-4943-A0C2-890FA46ACD08}"/>
            </a:ext>
          </a:extLst>
        </xdr:cNvPr>
        <xdr:cNvSpPr txBox="1"/>
      </xdr:nvSpPr>
      <xdr:spPr>
        <a:xfrm>
          <a:off x="129730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3FBE3D80-315F-47F8-94F1-1374C167CC29}"/>
            </a:ext>
          </a:extLst>
        </xdr:cNvPr>
        <xdr:cNvSpPr txBox="1"/>
      </xdr:nvSpPr>
      <xdr:spPr>
        <a:xfrm>
          <a:off x="121729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1" name="テキスト ボックス 430">
          <a:extLst>
            <a:ext uri="{FF2B5EF4-FFF2-40B4-BE49-F238E27FC236}">
              <a16:creationId xmlns:a16="http://schemas.microsoft.com/office/drawing/2014/main" id="{915E923A-E346-4D1C-80AB-3C2C20510BBE}"/>
            </a:ext>
          </a:extLst>
        </xdr:cNvPr>
        <xdr:cNvSpPr txBox="1"/>
      </xdr:nvSpPr>
      <xdr:spPr>
        <a:xfrm>
          <a:off x="113665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38</xdr:row>
      <xdr:rowOff>151130</xdr:rowOff>
    </xdr:from>
    <xdr:to>
      <xdr:col>85</xdr:col>
      <xdr:colOff>177800</xdr:colOff>
      <xdr:row>39</xdr:row>
      <xdr:rowOff>81280</xdr:rowOff>
    </xdr:to>
    <xdr:sp macro="" textlink="">
      <xdr:nvSpPr>
        <xdr:cNvPr id="432" name="楕円 431">
          <a:extLst>
            <a:ext uri="{FF2B5EF4-FFF2-40B4-BE49-F238E27FC236}">
              <a16:creationId xmlns:a16="http://schemas.microsoft.com/office/drawing/2014/main" id="{E9C58451-9F64-4C5F-B17B-F52AA316325B}"/>
            </a:ext>
          </a:extLst>
        </xdr:cNvPr>
        <xdr:cNvSpPr/>
      </xdr:nvSpPr>
      <xdr:spPr>
        <a:xfrm>
          <a:off x="14649450" y="64249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129540</xdr:rowOff>
    </xdr:from>
    <xdr:ext cx="405130" cy="259080"/>
    <xdr:sp macro="" textlink="">
      <xdr:nvSpPr>
        <xdr:cNvPr id="433" name="【認定こども園・幼稚園・保育所】&#10;有形固定資産減価償却率該当値テキスト">
          <a:extLst>
            <a:ext uri="{FF2B5EF4-FFF2-40B4-BE49-F238E27FC236}">
              <a16:creationId xmlns:a16="http://schemas.microsoft.com/office/drawing/2014/main" id="{A6457F89-9E70-4553-ACE1-7F13D29F4F52}"/>
            </a:ext>
          </a:extLst>
        </xdr:cNvPr>
        <xdr:cNvSpPr txBox="1"/>
      </xdr:nvSpPr>
      <xdr:spPr>
        <a:xfrm>
          <a:off x="14738350" y="64033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38</xdr:row>
      <xdr:rowOff>68580</xdr:rowOff>
    </xdr:from>
    <xdr:to>
      <xdr:col>81</xdr:col>
      <xdr:colOff>101600</xdr:colOff>
      <xdr:row>38</xdr:row>
      <xdr:rowOff>170180</xdr:rowOff>
    </xdr:to>
    <xdr:sp macro="" textlink="">
      <xdr:nvSpPr>
        <xdr:cNvPr id="434" name="楕円 433">
          <a:extLst>
            <a:ext uri="{FF2B5EF4-FFF2-40B4-BE49-F238E27FC236}">
              <a16:creationId xmlns:a16="http://schemas.microsoft.com/office/drawing/2014/main" id="{A53850C2-F4A5-480A-BF3B-0E5D11EBA297}"/>
            </a:ext>
          </a:extLst>
        </xdr:cNvPr>
        <xdr:cNvSpPr/>
      </xdr:nvSpPr>
      <xdr:spPr>
        <a:xfrm>
          <a:off x="13887450" y="63423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119380</xdr:rowOff>
    </xdr:from>
    <xdr:to>
      <xdr:col>85</xdr:col>
      <xdr:colOff>127000</xdr:colOff>
      <xdr:row>39</xdr:row>
      <xdr:rowOff>30480</xdr:rowOff>
    </xdr:to>
    <xdr:cxnSp macro="">
      <xdr:nvCxnSpPr>
        <xdr:cNvPr id="435" name="直線コネクタ 434">
          <a:extLst>
            <a:ext uri="{FF2B5EF4-FFF2-40B4-BE49-F238E27FC236}">
              <a16:creationId xmlns:a16="http://schemas.microsoft.com/office/drawing/2014/main" id="{E2B44E3F-02E6-46CD-9549-FC80E8BE6211}"/>
            </a:ext>
          </a:extLst>
        </xdr:cNvPr>
        <xdr:cNvCxnSpPr/>
      </xdr:nvCxnSpPr>
      <xdr:spPr>
        <a:xfrm>
          <a:off x="13938250" y="6393180"/>
          <a:ext cx="762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160020</xdr:rowOff>
    </xdr:from>
    <xdr:to>
      <xdr:col>76</xdr:col>
      <xdr:colOff>165100</xdr:colOff>
      <xdr:row>38</xdr:row>
      <xdr:rowOff>90170</xdr:rowOff>
    </xdr:to>
    <xdr:sp macro="" textlink="">
      <xdr:nvSpPr>
        <xdr:cNvPr id="436" name="楕円 435">
          <a:extLst>
            <a:ext uri="{FF2B5EF4-FFF2-40B4-BE49-F238E27FC236}">
              <a16:creationId xmlns:a16="http://schemas.microsoft.com/office/drawing/2014/main" id="{801821F2-0C66-41D0-B74C-2456E63B0172}"/>
            </a:ext>
          </a:extLst>
        </xdr:cNvPr>
        <xdr:cNvSpPr/>
      </xdr:nvSpPr>
      <xdr:spPr>
        <a:xfrm>
          <a:off x="13093700" y="62687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39370</xdr:rowOff>
    </xdr:from>
    <xdr:to>
      <xdr:col>81</xdr:col>
      <xdr:colOff>50800</xdr:colOff>
      <xdr:row>38</xdr:row>
      <xdr:rowOff>119380</xdr:rowOff>
    </xdr:to>
    <xdr:cxnSp macro="">
      <xdr:nvCxnSpPr>
        <xdr:cNvPr id="437" name="直線コネクタ 436">
          <a:extLst>
            <a:ext uri="{FF2B5EF4-FFF2-40B4-BE49-F238E27FC236}">
              <a16:creationId xmlns:a16="http://schemas.microsoft.com/office/drawing/2014/main" id="{61D710BF-76D1-4D22-BA77-1CB0084BECA4}"/>
            </a:ext>
          </a:extLst>
        </xdr:cNvPr>
        <xdr:cNvCxnSpPr/>
      </xdr:nvCxnSpPr>
      <xdr:spPr>
        <a:xfrm>
          <a:off x="13144500" y="6313170"/>
          <a:ext cx="79375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80010</xdr:rowOff>
    </xdr:from>
    <xdr:to>
      <xdr:col>72</xdr:col>
      <xdr:colOff>38100</xdr:colOff>
      <xdr:row>38</xdr:row>
      <xdr:rowOff>10160</xdr:rowOff>
    </xdr:to>
    <xdr:sp macro="" textlink="">
      <xdr:nvSpPr>
        <xdr:cNvPr id="438" name="楕円 437">
          <a:extLst>
            <a:ext uri="{FF2B5EF4-FFF2-40B4-BE49-F238E27FC236}">
              <a16:creationId xmlns:a16="http://schemas.microsoft.com/office/drawing/2014/main" id="{79165303-0381-48F2-8F9D-051CD3204D73}"/>
            </a:ext>
          </a:extLst>
        </xdr:cNvPr>
        <xdr:cNvSpPr/>
      </xdr:nvSpPr>
      <xdr:spPr>
        <a:xfrm>
          <a:off x="12299950" y="61887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130810</xdr:rowOff>
    </xdr:from>
    <xdr:to>
      <xdr:col>76</xdr:col>
      <xdr:colOff>114300</xdr:colOff>
      <xdr:row>38</xdr:row>
      <xdr:rowOff>39370</xdr:rowOff>
    </xdr:to>
    <xdr:cxnSp macro="">
      <xdr:nvCxnSpPr>
        <xdr:cNvPr id="439" name="直線コネクタ 438">
          <a:extLst>
            <a:ext uri="{FF2B5EF4-FFF2-40B4-BE49-F238E27FC236}">
              <a16:creationId xmlns:a16="http://schemas.microsoft.com/office/drawing/2014/main" id="{C363654E-E364-465F-A7B4-4BE50911117F}"/>
            </a:ext>
          </a:extLst>
        </xdr:cNvPr>
        <xdr:cNvCxnSpPr/>
      </xdr:nvCxnSpPr>
      <xdr:spPr>
        <a:xfrm>
          <a:off x="12344400" y="6239510"/>
          <a:ext cx="80010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169545</xdr:rowOff>
    </xdr:from>
    <xdr:to>
      <xdr:col>67</xdr:col>
      <xdr:colOff>101600</xdr:colOff>
      <xdr:row>37</xdr:row>
      <xdr:rowOff>99695</xdr:rowOff>
    </xdr:to>
    <xdr:sp macro="" textlink="">
      <xdr:nvSpPr>
        <xdr:cNvPr id="440" name="楕円 439">
          <a:extLst>
            <a:ext uri="{FF2B5EF4-FFF2-40B4-BE49-F238E27FC236}">
              <a16:creationId xmlns:a16="http://schemas.microsoft.com/office/drawing/2014/main" id="{91F5AF9B-E3ED-4E74-89D0-A94E92B3D1D1}"/>
            </a:ext>
          </a:extLst>
        </xdr:cNvPr>
        <xdr:cNvSpPr/>
      </xdr:nvSpPr>
      <xdr:spPr>
        <a:xfrm>
          <a:off x="11487150" y="6106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48895</xdr:rowOff>
    </xdr:from>
    <xdr:to>
      <xdr:col>71</xdr:col>
      <xdr:colOff>177800</xdr:colOff>
      <xdr:row>37</xdr:row>
      <xdr:rowOff>130810</xdr:rowOff>
    </xdr:to>
    <xdr:cxnSp macro="">
      <xdr:nvCxnSpPr>
        <xdr:cNvPr id="441" name="直線コネクタ 440">
          <a:extLst>
            <a:ext uri="{FF2B5EF4-FFF2-40B4-BE49-F238E27FC236}">
              <a16:creationId xmlns:a16="http://schemas.microsoft.com/office/drawing/2014/main" id="{B9EAEE5E-9075-47E1-B90E-059377AEC49F}"/>
            </a:ext>
          </a:extLst>
        </xdr:cNvPr>
        <xdr:cNvCxnSpPr/>
      </xdr:nvCxnSpPr>
      <xdr:spPr>
        <a:xfrm>
          <a:off x="11537950" y="6157595"/>
          <a:ext cx="80645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34</xdr:row>
      <xdr:rowOff>56515</xdr:rowOff>
    </xdr:from>
    <xdr:ext cx="405130" cy="258445"/>
    <xdr:sp macro="" textlink="">
      <xdr:nvSpPr>
        <xdr:cNvPr id="442" name="n_1aveValue【認定こども園・幼稚園・保育所】&#10;有形固定資産減価償却率">
          <a:extLst>
            <a:ext uri="{FF2B5EF4-FFF2-40B4-BE49-F238E27FC236}">
              <a16:creationId xmlns:a16="http://schemas.microsoft.com/office/drawing/2014/main" id="{CDA590CE-7378-4082-84B6-BD51F57FE955}"/>
            </a:ext>
          </a:extLst>
        </xdr:cNvPr>
        <xdr:cNvSpPr txBox="1"/>
      </xdr:nvSpPr>
      <xdr:spPr>
        <a:xfrm>
          <a:off x="13742035" y="56699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34</xdr:row>
      <xdr:rowOff>45085</xdr:rowOff>
    </xdr:from>
    <xdr:ext cx="401955" cy="258445"/>
    <xdr:sp macro="" textlink="">
      <xdr:nvSpPr>
        <xdr:cNvPr id="443" name="n_2aveValue【認定こども園・幼稚園・保育所】&#10;有形固定資産減価償却率">
          <a:extLst>
            <a:ext uri="{FF2B5EF4-FFF2-40B4-BE49-F238E27FC236}">
              <a16:creationId xmlns:a16="http://schemas.microsoft.com/office/drawing/2014/main" id="{930157F6-A5EB-487A-A78A-68F6DE3E21BB}"/>
            </a:ext>
          </a:extLst>
        </xdr:cNvPr>
        <xdr:cNvSpPr txBox="1"/>
      </xdr:nvSpPr>
      <xdr:spPr>
        <a:xfrm>
          <a:off x="12960985" y="565848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33</xdr:row>
      <xdr:rowOff>168910</xdr:rowOff>
    </xdr:from>
    <xdr:ext cx="401955" cy="255905"/>
    <xdr:sp macro="" textlink="">
      <xdr:nvSpPr>
        <xdr:cNvPr id="444" name="n_3aveValue【認定こども園・幼稚園・保育所】&#10;有形固定資産減価償却率">
          <a:extLst>
            <a:ext uri="{FF2B5EF4-FFF2-40B4-BE49-F238E27FC236}">
              <a16:creationId xmlns:a16="http://schemas.microsoft.com/office/drawing/2014/main" id="{451D25EA-566D-4059-9521-CC046F760816}"/>
            </a:ext>
          </a:extLst>
        </xdr:cNvPr>
        <xdr:cNvSpPr txBox="1"/>
      </xdr:nvSpPr>
      <xdr:spPr>
        <a:xfrm>
          <a:off x="12167235" y="561086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34</xdr:row>
      <xdr:rowOff>20320</xdr:rowOff>
    </xdr:from>
    <xdr:ext cx="401955" cy="255905"/>
    <xdr:sp macro="" textlink="">
      <xdr:nvSpPr>
        <xdr:cNvPr id="445" name="n_4aveValue【認定こども園・幼稚園・保育所】&#10;有形固定資産減価償却率">
          <a:extLst>
            <a:ext uri="{FF2B5EF4-FFF2-40B4-BE49-F238E27FC236}">
              <a16:creationId xmlns:a16="http://schemas.microsoft.com/office/drawing/2014/main" id="{E7FBDA05-918C-42A8-A674-08196287C276}"/>
            </a:ext>
          </a:extLst>
        </xdr:cNvPr>
        <xdr:cNvSpPr txBox="1"/>
      </xdr:nvSpPr>
      <xdr:spPr>
        <a:xfrm>
          <a:off x="11354435" y="56337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38</xdr:row>
      <xdr:rowOff>161290</xdr:rowOff>
    </xdr:from>
    <xdr:ext cx="405130" cy="259080"/>
    <xdr:sp macro="" textlink="">
      <xdr:nvSpPr>
        <xdr:cNvPr id="446" name="n_1mainValue【認定こども園・幼稚園・保育所】&#10;有形固定資産減価償却率">
          <a:extLst>
            <a:ext uri="{FF2B5EF4-FFF2-40B4-BE49-F238E27FC236}">
              <a16:creationId xmlns:a16="http://schemas.microsoft.com/office/drawing/2014/main" id="{5781C23C-6EEC-41E6-AA77-C795F25109FE}"/>
            </a:ext>
          </a:extLst>
        </xdr:cNvPr>
        <xdr:cNvSpPr txBox="1"/>
      </xdr:nvSpPr>
      <xdr:spPr>
        <a:xfrm>
          <a:off x="13742035" y="64350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38</xdr:row>
      <xdr:rowOff>81280</xdr:rowOff>
    </xdr:from>
    <xdr:ext cx="401955" cy="259080"/>
    <xdr:sp macro="" textlink="">
      <xdr:nvSpPr>
        <xdr:cNvPr id="447" name="n_2mainValue【認定こども園・幼稚園・保育所】&#10;有形固定資産減価償却率">
          <a:extLst>
            <a:ext uri="{FF2B5EF4-FFF2-40B4-BE49-F238E27FC236}">
              <a16:creationId xmlns:a16="http://schemas.microsoft.com/office/drawing/2014/main" id="{91F9E828-2A22-4693-A4C2-AEF23E7DB45F}"/>
            </a:ext>
          </a:extLst>
        </xdr:cNvPr>
        <xdr:cNvSpPr txBox="1"/>
      </xdr:nvSpPr>
      <xdr:spPr>
        <a:xfrm>
          <a:off x="12960985" y="63550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38</xdr:row>
      <xdr:rowOff>1270</xdr:rowOff>
    </xdr:from>
    <xdr:ext cx="401955" cy="259080"/>
    <xdr:sp macro="" textlink="">
      <xdr:nvSpPr>
        <xdr:cNvPr id="448" name="n_3mainValue【認定こども園・幼稚園・保育所】&#10;有形固定資産減価償却率">
          <a:extLst>
            <a:ext uri="{FF2B5EF4-FFF2-40B4-BE49-F238E27FC236}">
              <a16:creationId xmlns:a16="http://schemas.microsoft.com/office/drawing/2014/main" id="{B5DBA2DA-E881-4BA3-90FB-5E8B7C8A3F27}"/>
            </a:ext>
          </a:extLst>
        </xdr:cNvPr>
        <xdr:cNvSpPr txBox="1"/>
      </xdr:nvSpPr>
      <xdr:spPr>
        <a:xfrm>
          <a:off x="12167235" y="62750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37</xdr:row>
      <xdr:rowOff>90805</xdr:rowOff>
    </xdr:from>
    <xdr:ext cx="401955" cy="258445"/>
    <xdr:sp macro="" textlink="">
      <xdr:nvSpPr>
        <xdr:cNvPr id="449" name="n_4mainValue【認定こども園・幼稚園・保育所】&#10;有形固定資産減価償却率">
          <a:extLst>
            <a:ext uri="{FF2B5EF4-FFF2-40B4-BE49-F238E27FC236}">
              <a16:creationId xmlns:a16="http://schemas.microsoft.com/office/drawing/2014/main" id="{ED16FD18-7D27-4B48-A066-54A1285E7CE0}"/>
            </a:ext>
          </a:extLst>
        </xdr:cNvPr>
        <xdr:cNvSpPr txBox="1"/>
      </xdr:nvSpPr>
      <xdr:spPr>
        <a:xfrm>
          <a:off x="11354435" y="619950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6C6C2B21-8E2A-48CA-8789-B1D89197F416}"/>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A58381AD-F742-47F8-B753-239446095248}"/>
            </a:ext>
          </a:extLst>
        </xdr:cNvPr>
        <xdr:cNvSpPr/>
      </xdr:nvSpPr>
      <xdr:spPr>
        <a:xfrm>
          <a:off x="165862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F29CFFAA-7542-4DB1-B5E2-277C053E4D1B}"/>
            </a:ext>
          </a:extLst>
        </xdr:cNvPr>
        <xdr:cNvSpPr/>
      </xdr:nvSpPr>
      <xdr:spPr>
        <a:xfrm>
          <a:off x="165862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39/42</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B35DDFEB-EE58-4254-9F53-079D2103B912}"/>
            </a:ext>
          </a:extLst>
        </xdr:cNvPr>
        <xdr:cNvSpPr/>
      </xdr:nvSpPr>
      <xdr:spPr>
        <a:xfrm>
          <a:off x="174879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072A3F49-8E35-40B8-9184-4080C4AB40A7}"/>
            </a:ext>
          </a:extLst>
        </xdr:cNvPr>
        <xdr:cNvSpPr/>
      </xdr:nvSpPr>
      <xdr:spPr>
        <a:xfrm>
          <a:off x="174879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0AC340BF-14C2-4D96-B9EB-5043B14063CE}"/>
            </a:ext>
          </a:extLst>
        </xdr:cNvPr>
        <xdr:cNvSpPr/>
      </xdr:nvSpPr>
      <xdr:spPr>
        <a:xfrm>
          <a:off x="185166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3AA01A1F-78D0-4015-8684-343EB4D1786A}"/>
            </a:ext>
          </a:extLst>
        </xdr:cNvPr>
        <xdr:cNvSpPr/>
      </xdr:nvSpPr>
      <xdr:spPr>
        <a:xfrm>
          <a:off x="185166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38AA151E-3CCC-4141-9888-12600D083625}"/>
            </a:ext>
          </a:extLst>
        </xdr:cNvPr>
        <xdr:cNvSpPr/>
      </xdr:nvSpPr>
      <xdr:spPr>
        <a:xfrm>
          <a:off x="16459200" y="51371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458" name="テキスト ボックス 457">
          <a:extLst>
            <a:ext uri="{FF2B5EF4-FFF2-40B4-BE49-F238E27FC236}">
              <a16:creationId xmlns:a16="http://schemas.microsoft.com/office/drawing/2014/main" id="{882A1D5B-9EBE-4609-A7A2-4D386C6E85FD}"/>
            </a:ext>
          </a:extLst>
        </xdr:cNvPr>
        <xdr:cNvSpPr txBox="1"/>
      </xdr:nvSpPr>
      <xdr:spPr>
        <a:xfrm>
          <a:off x="16440150" y="49530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8DF36A20-1DCF-48FF-90AC-9D9459616777}"/>
            </a:ext>
          </a:extLst>
        </xdr:cNvPr>
        <xdr:cNvCxnSpPr/>
      </xdr:nvCxnSpPr>
      <xdr:spPr>
        <a:xfrm>
          <a:off x="16459200" y="7340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92710</xdr:rowOff>
    </xdr:from>
    <xdr:to>
      <xdr:col>120</xdr:col>
      <xdr:colOff>114300</xdr:colOff>
      <xdr:row>42</xdr:row>
      <xdr:rowOff>92710</xdr:rowOff>
    </xdr:to>
    <xdr:cxnSp macro="">
      <xdr:nvCxnSpPr>
        <xdr:cNvPr id="460" name="直線コネクタ 459">
          <a:extLst>
            <a:ext uri="{FF2B5EF4-FFF2-40B4-BE49-F238E27FC236}">
              <a16:creationId xmlns:a16="http://schemas.microsoft.com/office/drawing/2014/main" id="{7758149B-1AC4-42E8-938F-DCB37DC48DB8}"/>
            </a:ext>
          </a:extLst>
        </xdr:cNvPr>
        <xdr:cNvCxnSpPr/>
      </xdr:nvCxnSpPr>
      <xdr:spPr>
        <a:xfrm>
          <a:off x="16459200" y="70269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121920</xdr:rowOff>
    </xdr:from>
    <xdr:ext cx="464185" cy="255905"/>
    <xdr:sp macro="" textlink="">
      <xdr:nvSpPr>
        <xdr:cNvPr id="461" name="テキスト ボックス 460">
          <a:extLst>
            <a:ext uri="{FF2B5EF4-FFF2-40B4-BE49-F238E27FC236}">
              <a16:creationId xmlns:a16="http://schemas.microsoft.com/office/drawing/2014/main" id="{AB42FDCA-FD7A-4D7D-9273-933042502AC7}"/>
            </a:ext>
          </a:extLst>
        </xdr:cNvPr>
        <xdr:cNvSpPr txBox="1"/>
      </xdr:nvSpPr>
      <xdr:spPr>
        <a:xfrm>
          <a:off x="16048990" y="689102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109220</xdr:rowOff>
    </xdr:from>
    <xdr:to>
      <xdr:col>120</xdr:col>
      <xdr:colOff>114300</xdr:colOff>
      <xdr:row>40</xdr:row>
      <xdr:rowOff>109220</xdr:rowOff>
    </xdr:to>
    <xdr:cxnSp macro="">
      <xdr:nvCxnSpPr>
        <xdr:cNvPr id="462" name="直線コネクタ 461">
          <a:extLst>
            <a:ext uri="{FF2B5EF4-FFF2-40B4-BE49-F238E27FC236}">
              <a16:creationId xmlns:a16="http://schemas.microsoft.com/office/drawing/2014/main" id="{F0BF3D9B-F66C-4CAB-A716-251E04A55B03}"/>
            </a:ext>
          </a:extLst>
        </xdr:cNvPr>
        <xdr:cNvCxnSpPr/>
      </xdr:nvCxnSpPr>
      <xdr:spPr>
        <a:xfrm>
          <a:off x="16459200" y="67132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137795</xdr:rowOff>
    </xdr:from>
    <xdr:ext cx="464185" cy="259080"/>
    <xdr:sp macro="" textlink="">
      <xdr:nvSpPr>
        <xdr:cNvPr id="463" name="テキスト ボックス 462">
          <a:extLst>
            <a:ext uri="{FF2B5EF4-FFF2-40B4-BE49-F238E27FC236}">
              <a16:creationId xmlns:a16="http://schemas.microsoft.com/office/drawing/2014/main" id="{36026F0C-F818-4499-81D6-DAB15CA6510F}"/>
            </a:ext>
          </a:extLst>
        </xdr:cNvPr>
        <xdr:cNvSpPr txBox="1"/>
      </xdr:nvSpPr>
      <xdr:spPr>
        <a:xfrm>
          <a:off x="16048990" y="65766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38</xdr:row>
      <xdr:rowOff>125095</xdr:rowOff>
    </xdr:from>
    <xdr:to>
      <xdr:col>120</xdr:col>
      <xdr:colOff>114300</xdr:colOff>
      <xdr:row>38</xdr:row>
      <xdr:rowOff>125095</xdr:rowOff>
    </xdr:to>
    <xdr:cxnSp macro="">
      <xdr:nvCxnSpPr>
        <xdr:cNvPr id="464" name="直線コネクタ 463">
          <a:extLst>
            <a:ext uri="{FF2B5EF4-FFF2-40B4-BE49-F238E27FC236}">
              <a16:creationId xmlns:a16="http://schemas.microsoft.com/office/drawing/2014/main" id="{04F4B242-3CED-4ECA-B874-8AE12E3173F6}"/>
            </a:ext>
          </a:extLst>
        </xdr:cNvPr>
        <xdr:cNvCxnSpPr/>
      </xdr:nvCxnSpPr>
      <xdr:spPr>
        <a:xfrm>
          <a:off x="16459200" y="6398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37</xdr:row>
      <xdr:rowOff>154940</xdr:rowOff>
    </xdr:from>
    <xdr:ext cx="464185" cy="255905"/>
    <xdr:sp macro="" textlink="">
      <xdr:nvSpPr>
        <xdr:cNvPr id="465" name="テキスト ボックス 464">
          <a:extLst>
            <a:ext uri="{FF2B5EF4-FFF2-40B4-BE49-F238E27FC236}">
              <a16:creationId xmlns:a16="http://schemas.microsoft.com/office/drawing/2014/main" id="{3F94C08A-2074-4735-97A5-EDFD0D5D2064}"/>
            </a:ext>
          </a:extLst>
        </xdr:cNvPr>
        <xdr:cNvSpPr txBox="1"/>
      </xdr:nvSpPr>
      <xdr:spPr>
        <a:xfrm>
          <a:off x="16048990" y="626364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36</xdr:row>
      <xdr:rowOff>141605</xdr:rowOff>
    </xdr:from>
    <xdr:to>
      <xdr:col>120</xdr:col>
      <xdr:colOff>114300</xdr:colOff>
      <xdr:row>36</xdr:row>
      <xdr:rowOff>141605</xdr:rowOff>
    </xdr:to>
    <xdr:cxnSp macro="">
      <xdr:nvCxnSpPr>
        <xdr:cNvPr id="466" name="直線コネクタ 465">
          <a:extLst>
            <a:ext uri="{FF2B5EF4-FFF2-40B4-BE49-F238E27FC236}">
              <a16:creationId xmlns:a16="http://schemas.microsoft.com/office/drawing/2014/main" id="{288675BB-B103-489D-9AB4-9AFE474DFFC2}"/>
            </a:ext>
          </a:extLst>
        </xdr:cNvPr>
        <xdr:cNvCxnSpPr/>
      </xdr:nvCxnSpPr>
      <xdr:spPr>
        <a:xfrm>
          <a:off x="16459200" y="6085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35</xdr:row>
      <xdr:rowOff>170815</xdr:rowOff>
    </xdr:from>
    <xdr:ext cx="464185" cy="258445"/>
    <xdr:sp macro="" textlink="">
      <xdr:nvSpPr>
        <xdr:cNvPr id="467" name="テキスト ボックス 466">
          <a:extLst>
            <a:ext uri="{FF2B5EF4-FFF2-40B4-BE49-F238E27FC236}">
              <a16:creationId xmlns:a16="http://schemas.microsoft.com/office/drawing/2014/main" id="{5A4BE340-5FE0-487E-B0CB-2C8C94409490}"/>
            </a:ext>
          </a:extLst>
        </xdr:cNvPr>
        <xdr:cNvSpPr txBox="1"/>
      </xdr:nvSpPr>
      <xdr:spPr>
        <a:xfrm>
          <a:off x="16048990" y="5942965"/>
          <a:ext cx="464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34</xdr:row>
      <xdr:rowOff>158115</xdr:rowOff>
    </xdr:from>
    <xdr:to>
      <xdr:col>120</xdr:col>
      <xdr:colOff>114300</xdr:colOff>
      <xdr:row>34</xdr:row>
      <xdr:rowOff>158115</xdr:rowOff>
    </xdr:to>
    <xdr:cxnSp macro="">
      <xdr:nvCxnSpPr>
        <xdr:cNvPr id="468" name="直線コネクタ 467">
          <a:extLst>
            <a:ext uri="{FF2B5EF4-FFF2-40B4-BE49-F238E27FC236}">
              <a16:creationId xmlns:a16="http://schemas.microsoft.com/office/drawing/2014/main" id="{7CC1A640-8023-4FE4-A691-600F94807250}"/>
            </a:ext>
          </a:extLst>
        </xdr:cNvPr>
        <xdr:cNvCxnSpPr/>
      </xdr:nvCxnSpPr>
      <xdr:spPr>
        <a:xfrm>
          <a:off x="16459200" y="5771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15875</xdr:rowOff>
    </xdr:from>
    <xdr:ext cx="464185" cy="259080"/>
    <xdr:sp macro="" textlink="">
      <xdr:nvSpPr>
        <xdr:cNvPr id="469" name="テキスト ボックス 468">
          <a:extLst>
            <a:ext uri="{FF2B5EF4-FFF2-40B4-BE49-F238E27FC236}">
              <a16:creationId xmlns:a16="http://schemas.microsoft.com/office/drawing/2014/main" id="{51F29C04-DE7F-42E0-8C50-64B69846C9EF}"/>
            </a:ext>
          </a:extLst>
        </xdr:cNvPr>
        <xdr:cNvSpPr txBox="1"/>
      </xdr:nvSpPr>
      <xdr:spPr>
        <a:xfrm>
          <a:off x="16048990" y="562927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33</xdr:row>
      <xdr:rowOff>2540</xdr:rowOff>
    </xdr:from>
    <xdr:to>
      <xdr:col>120</xdr:col>
      <xdr:colOff>114300</xdr:colOff>
      <xdr:row>33</xdr:row>
      <xdr:rowOff>2540</xdr:rowOff>
    </xdr:to>
    <xdr:cxnSp macro="">
      <xdr:nvCxnSpPr>
        <xdr:cNvPr id="470" name="直線コネクタ 469">
          <a:extLst>
            <a:ext uri="{FF2B5EF4-FFF2-40B4-BE49-F238E27FC236}">
              <a16:creationId xmlns:a16="http://schemas.microsoft.com/office/drawing/2014/main" id="{44923DBE-47BB-4C93-895B-904835C97058}"/>
            </a:ext>
          </a:extLst>
        </xdr:cNvPr>
        <xdr:cNvCxnSpPr/>
      </xdr:nvCxnSpPr>
      <xdr:spPr>
        <a:xfrm>
          <a:off x="16459200" y="54508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31750</xdr:rowOff>
    </xdr:from>
    <xdr:ext cx="464185" cy="255905"/>
    <xdr:sp macro="" textlink="">
      <xdr:nvSpPr>
        <xdr:cNvPr id="471" name="テキスト ボックス 470">
          <a:extLst>
            <a:ext uri="{FF2B5EF4-FFF2-40B4-BE49-F238E27FC236}">
              <a16:creationId xmlns:a16="http://schemas.microsoft.com/office/drawing/2014/main" id="{C634D30A-E64E-4B2F-B27C-3E4116ED5EB4}"/>
            </a:ext>
          </a:extLst>
        </xdr:cNvPr>
        <xdr:cNvSpPr txBox="1"/>
      </xdr:nvSpPr>
      <xdr:spPr>
        <a:xfrm>
          <a:off x="16048990" y="531495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ADB54986-C41C-4F33-A35E-A6B4BA2601A1}"/>
            </a:ext>
          </a:extLst>
        </xdr:cNvPr>
        <xdr:cNvCxnSpPr/>
      </xdr:nvCxnSpPr>
      <xdr:spPr>
        <a:xfrm>
          <a:off x="16459200" y="5137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48260</xdr:rowOff>
    </xdr:from>
    <xdr:ext cx="464185" cy="259080"/>
    <xdr:sp macro="" textlink="">
      <xdr:nvSpPr>
        <xdr:cNvPr id="473" name="テキスト ボックス 472">
          <a:extLst>
            <a:ext uri="{FF2B5EF4-FFF2-40B4-BE49-F238E27FC236}">
              <a16:creationId xmlns:a16="http://schemas.microsoft.com/office/drawing/2014/main" id="{4D8EB1FA-9482-4207-86EC-72F4736E2F06}"/>
            </a:ext>
          </a:extLst>
        </xdr:cNvPr>
        <xdr:cNvSpPr txBox="1"/>
      </xdr:nvSpPr>
      <xdr:spPr>
        <a:xfrm>
          <a:off x="16048990" y="5001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BDE1D8EB-9C62-4AF3-A426-7B33E5B921AA}"/>
            </a:ext>
          </a:extLst>
        </xdr:cNvPr>
        <xdr:cNvSpPr/>
      </xdr:nvSpPr>
      <xdr:spPr>
        <a:xfrm>
          <a:off x="16459200" y="51371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136525</xdr:rowOff>
    </xdr:from>
    <xdr:to>
      <xdr:col>116</xdr:col>
      <xdr:colOff>62865</xdr:colOff>
      <xdr:row>42</xdr:row>
      <xdr:rowOff>43815</xdr:rowOff>
    </xdr:to>
    <xdr:cxnSp macro="">
      <xdr:nvCxnSpPr>
        <xdr:cNvPr id="475" name="直線コネクタ 474">
          <a:extLst>
            <a:ext uri="{FF2B5EF4-FFF2-40B4-BE49-F238E27FC236}">
              <a16:creationId xmlns:a16="http://schemas.microsoft.com/office/drawing/2014/main" id="{FDF826EC-640A-43EA-8CE7-26BEB0965E2D}"/>
            </a:ext>
          </a:extLst>
        </xdr:cNvPr>
        <xdr:cNvCxnSpPr/>
      </xdr:nvCxnSpPr>
      <xdr:spPr>
        <a:xfrm flipV="1">
          <a:off x="19951065" y="5584825"/>
          <a:ext cx="0" cy="1393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47625</xdr:rowOff>
    </xdr:from>
    <xdr:ext cx="469900" cy="259080"/>
    <xdr:sp macro="" textlink="">
      <xdr:nvSpPr>
        <xdr:cNvPr id="476" name="【認定こども園・幼稚園・保育所】&#10;一人当たり面積最小値テキスト">
          <a:extLst>
            <a:ext uri="{FF2B5EF4-FFF2-40B4-BE49-F238E27FC236}">
              <a16:creationId xmlns:a16="http://schemas.microsoft.com/office/drawing/2014/main" id="{76AFE144-12E5-4F56-AC37-FDC94B23D023}"/>
            </a:ext>
          </a:extLst>
        </xdr:cNvPr>
        <xdr:cNvSpPr txBox="1"/>
      </xdr:nvSpPr>
      <xdr:spPr>
        <a:xfrm>
          <a:off x="19989800" y="69818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0.015</a:t>
          </a:r>
          <a:endParaRPr kumimoji="1" lang="ja-JP" altLang="en-US" sz="1000" b="1">
            <a:latin typeface="ＭＳ Ｐゴシック"/>
            <a:ea typeface="ＭＳ Ｐゴシック"/>
          </a:endParaRPr>
        </a:p>
      </xdr:txBody>
    </xdr:sp>
    <xdr:clientData/>
  </xdr:oneCellAnchor>
  <xdr:twoCellAnchor>
    <xdr:from>
      <xdr:col>115</xdr:col>
      <xdr:colOff>165100</xdr:colOff>
      <xdr:row>42</xdr:row>
      <xdr:rowOff>43815</xdr:rowOff>
    </xdr:from>
    <xdr:to>
      <xdr:col>116</xdr:col>
      <xdr:colOff>152400</xdr:colOff>
      <xdr:row>42</xdr:row>
      <xdr:rowOff>43815</xdr:rowOff>
    </xdr:to>
    <xdr:cxnSp macro="">
      <xdr:nvCxnSpPr>
        <xdr:cNvPr id="477" name="直線コネクタ 476">
          <a:extLst>
            <a:ext uri="{FF2B5EF4-FFF2-40B4-BE49-F238E27FC236}">
              <a16:creationId xmlns:a16="http://schemas.microsoft.com/office/drawing/2014/main" id="{E9AC5C90-DEF2-45F3-B267-7182B385B72B}"/>
            </a:ext>
          </a:extLst>
        </xdr:cNvPr>
        <xdr:cNvCxnSpPr/>
      </xdr:nvCxnSpPr>
      <xdr:spPr>
        <a:xfrm>
          <a:off x="19881850" y="69780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83185</xdr:rowOff>
    </xdr:from>
    <xdr:ext cx="469900" cy="259080"/>
    <xdr:sp macro="" textlink="">
      <xdr:nvSpPr>
        <xdr:cNvPr id="478" name="【認定こども園・幼稚園・保育所】&#10;一人当たり面積最大値テキスト">
          <a:extLst>
            <a:ext uri="{FF2B5EF4-FFF2-40B4-BE49-F238E27FC236}">
              <a16:creationId xmlns:a16="http://schemas.microsoft.com/office/drawing/2014/main" id="{CD0D9CAF-D37F-4EB9-AF79-07780E10EC12}"/>
            </a:ext>
          </a:extLst>
        </xdr:cNvPr>
        <xdr:cNvSpPr txBox="1"/>
      </xdr:nvSpPr>
      <xdr:spPr>
        <a:xfrm>
          <a:off x="19989800" y="536638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0.459</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136525</xdr:rowOff>
    </xdr:from>
    <xdr:to>
      <xdr:col>116</xdr:col>
      <xdr:colOff>152400</xdr:colOff>
      <xdr:row>33</xdr:row>
      <xdr:rowOff>136525</xdr:rowOff>
    </xdr:to>
    <xdr:cxnSp macro="">
      <xdr:nvCxnSpPr>
        <xdr:cNvPr id="479" name="直線コネクタ 478">
          <a:extLst>
            <a:ext uri="{FF2B5EF4-FFF2-40B4-BE49-F238E27FC236}">
              <a16:creationId xmlns:a16="http://schemas.microsoft.com/office/drawing/2014/main" id="{A25584A7-6859-48D8-8A87-0CEE64933B5B}"/>
            </a:ext>
          </a:extLst>
        </xdr:cNvPr>
        <xdr:cNvCxnSpPr/>
      </xdr:nvCxnSpPr>
      <xdr:spPr>
        <a:xfrm>
          <a:off x="19881850" y="5584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33655</xdr:rowOff>
    </xdr:from>
    <xdr:ext cx="469900" cy="258445"/>
    <xdr:sp macro="" textlink="">
      <xdr:nvSpPr>
        <xdr:cNvPr id="480" name="【認定こども園・幼稚園・保育所】&#10;一人当たり面積平均値テキスト">
          <a:extLst>
            <a:ext uri="{FF2B5EF4-FFF2-40B4-BE49-F238E27FC236}">
              <a16:creationId xmlns:a16="http://schemas.microsoft.com/office/drawing/2014/main" id="{4DABF9BC-59B6-4ECF-9E7A-4493B0299A7B}"/>
            </a:ext>
          </a:extLst>
        </xdr:cNvPr>
        <xdr:cNvSpPr txBox="1"/>
      </xdr:nvSpPr>
      <xdr:spPr>
        <a:xfrm>
          <a:off x="19989800" y="630745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10795</xdr:rowOff>
    </xdr:from>
    <xdr:to>
      <xdr:col>116</xdr:col>
      <xdr:colOff>114300</xdr:colOff>
      <xdr:row>39</xdr:row>
      <xdr:rowOff>112395</xdr:rowOff>
    </xdr:to>
    <xdr:sp macro="" textlink="">
      <xdr:nvSpPr>
        <xdr:cNvPr id="481" name="フローチャート: 判断 480">
          <a:extLst>
            <a:ext uri="{FF2B5EF4-FFF2-40B4-BE49-F238E27FC236}">
              <a16:creationId xmlns:a16="http://schemas.microsoft.com/office/drawing/2014/main" id="{003706A7-ECBE-4B9B-B8A9-BD11F922C6E5}"/>
            </a:ext>
          </a:extLst>
        </xdr:cNvPr>
        <xdr:cNvSpPr/>
      </xdr:nvSpPr>
      <xdr:spPr>
        <a:xfrm>
          <a:off x="199009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20320</xdr:rowOff>
    </xdr:from>
    <xdr:to>
      <xdr:col>112</xdr:col>
      <xdr:colOff>38100</xdr:colOff>
      <xdr:row>39</xdr:row>
      <xdr:rowOff>121920</xdr:rowOff>
    </xdr:to>
    <xdr:sp macro="" textlink="">
      <xdr:nvSpPr>
        <xdr:cNvPr id="482" name="フローチャート: 判断 481">
          <a:extLst>
            <a:ext uri="{FF2B5EF4-FFF2-40B4-BE49-F238E27FC236}">
              <a16:creationId xmlns:a16="http://schemas.microsoft.com/office/drawing/2014/main" id="{DD052631-82F0-4DBE-889A-826CFD8FEACB}"/>
            </a:ext>
          </a:extLst>
        </xdr:cNvPr>
        <xdr:cNvSpPr/>
      </xdr:nvSpPr>
      <xdr:spPr>
        <a:xfrm>
          <a:off x="19157950" y="64592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17780</xdr:rowOff>
    </xdr:from>
    <xdr:to>
      <xdr:col>107</xdr:col>
      <xdr:colOff>101600</xdr:colOff>
      <xdr:row>39</xdr:row>
      <xdr:rowOff>118745</xdr:rowOff>
    </xdr:to>
    <xdr:sp macro="" textlink="">
      <xdr:nvSpPr>
        <xdr:cNvPr id="483" name="フローチャート: 判断 482">
          <a:extLst>
            <a:ext uri="{FF2B5EF4-FFF2-40B4-BE49-F238E27FC236}">
              <a16:creationId xmlns:a16="http://schemas.microsoft.com/office/drawing/2014/main" id="{33EF5701-1357-4FCD-B748-31EE83AF8B9E}"/>
            </a:ext>
          </a:extLst>
        </xdr:cNvPr>
        <xdr:cNvSpPr/>
      </xdr:nvSpPr>
      <xdr:spPr>
        <a:xfrm>
          <a:off x="18345150" y="64566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4" name="フローチャート: 判断 483">
          <a:extLst>
            <a:ext uri="{FF2B5EF4-FFF2-40B4-BE49-F238E27FC236}">
              <a16:creationId xmlns:a16="http://schemas.microsoft.com/office/drawing/2014/main" id="{9DC7FDD1-84D7-4277-B60F-E3C6AC54EBF9}"/>
            </a:ext>
          </a:extLst>
        </xdr:cNvPr>
        <xdr:cNvSpPr/>
      </xdr:nvSpPr>
      <xdr:spPr>
        <a:xfrm>
          <a:off x="175514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92075</xdr:rowOff>
    </xdr:from>
    <xdr:to>
      <xdr:col>98</xdr:col>
      <xdr:colOff>38100</xdr:colOff>
      <xdr:row>40</xdr:row>
      <xdr:rowOff>22225</xdr:rowOff>
    </xdr:to>
    <xdr:sp macro="" textlink="">
      <xdr:nvSpPr>
        <xdr:cNvPr id="485" name="フローチャート: 判断 484">
          <a:extLst>
            <a:ext uri="{FF2B5EF4-FFF2-40B4-BE49-F238E27FC236}">
              <a16:creationId xmlns:a16="http://schemas.microsoft.com/office/drawing/2014/main" id="{27B076E1-330E-47D2-93CA-18EEB4BCA5AA}"/>
            </a:ext>
          </a:extLst>
        </xdr:cNvPr>
        <xdr:cNvSpPr/>
      </xdr:nvSpPr>
      <xdr:spPr>
        <a:xfrm>
          <a:off x="16757650" y="65309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6" name="テキスト ボックス 485">
          <a:extLst>
            <a:ext uri="{FF2B5EF4-FFF2-40B4-BE49-F238E27FC236}">
              <a16:creationId xmlns:a16="http://schemas.microsoft.com/office/drawing/2014/main" id="{B7F2DA19-4D07-4482-A079-AD33F64F037F}"/>
            </a:ext>
          </a:extLst>
        </xdr:cNvPr>
        <xdr:cNvSpPr txBox="1"/>
      </xdr:nvSpPr>
      <xdr:spPr>
        <a:xfrm>
          <a:off x="19780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7" name="テキスト ボックス 486">
          <a:extLst>
            <a:ext uri="{FF2B5EF4-FFF2-40B4-BE49-F238E27FC236}">
              <a16:creationId xmlns:a16="http://schemas.microsoft.com/office/drawing/2014/main" id="{DAAC325A-4E3D-4862-AA2F-8F84AF8AEC77}"/>
            </a:ext>
          </a:extLst>
        </xdr:cNvPr>
        <xdr:cNvSpPr txBox="1"/>
      </xdr:nvSpPr>
      <xdr:spPr>
        <a:xfrm>
          <a:off x="190309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8" name="テキスト ボックス 487">
          <a:extLst>
            <a:ext uri="{FF2B5EF4-FFF2-40B4-BE49-F238E27FC236}">
              <a16:creationId xmlns:a16="http://schemas.microsoft.com/office/drawing/2014/main" id="{6B990E4A-B4BE-4661-8267-5B4A036001B7}"/>
            </a:ext>
          </a:extLst>
        </xdr:cNvPr>
        <xdr:cNvSpPr txBox="1"/>
      </xdr:nvSpPr>
      <xdr:spPr>
        <a:xfrm>
          <a:off x="182245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9" name="テキスト ボックス 488">
          <a:extLst>
            <a:ext uri="{FF2B5EF4-FFF2-40B4-BE49-F238E27FC236}">
              <a16:creationId xmlns:a16="http://schemas.microsoft.com/office/drawing/2014/main" id="{F283E1A0-7134-4D1F-930E-696DC96E72F6}"/>
            </a:ext>
          </a:extLst>
        </xdr:cNvPr>
        <xdr:cNvSpPr txBox="1"/>
      </xdr:nvSpPr>
      <xdr:spPr>
        <a:xfrm>
          <a:off x="174307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90" name="テキスト ボックス 489">
          <a:extLst>
            <a:ext uri="{FF2B5EF4-FFF2-40B4-BE49-F238E27FC236}">
              <a16:creationId xmlns:a16="http://schemas.microsoft.com/office/drawing/2014/main" id="{7BFD6269-AEF3-4796-AFAC-F9EC33C46B40}"/>
            </a:ext>
          </a:extLst>
        </xdr:cNvPr>
        <xdr:cNvSpPr txBox="1"/>
      </xdr:nvSpPr>
      <xdr:spPr>
        <a:xfrm>
          <a:off x="166306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82550</xdr:rowOff>
    </xdr:from>
    <xdr:to>
      <xdr:col>116</xdr:col>
      <xdr:colOff>114300</xdr:colOff>
      <xdr:row>42</xdr:row>
      <xdr:rowOff>12700</xdr:rowOff>
    </xdr:to>
    <xdr:sp macro="" textlink="">
      <xdr:nvSpPr>
        <xdr:cNvPr id="491" name="楕円 490">
          <a:extLst>
            <a:ext uri="{FF2B5EF4-FFF2-40B4-BE49-F238E27FC236}">
              <a16:creationId xmlns:a16="http://schemas.microsoft.com/office/drawing/2014/main" id="{CC1DD196-9A74-4E28-9BD3-C742946C5F5B}"/>
            </a:ext>
          </a:extLst>
        </xdr:cNvPr>
        <xdr:cNvSpPr/>
      </xdr:nvSpPr>
      <xdr:spPr>
        <a:xfrm>
          <a:off x="19900900" y="6851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168910</xdr:rowOff>
    </xdr:from>
    <xdr:ext cx="469900" cy="255905"/>
    <xdr:sp macro="" textlink="">
      <xdr:nvSpPr>
        <xdr:cNvPr id="492" name="【認定こども園・幼稚園・保育所】&#10;一人当たり面積該当値テキスト">
          <a:extLst>
            <a:ext uri="{FF2B5EF4-FFF2-40B4-BE49-F238E27FC236}">
              <a16:creationId xmlns:a16="http://schemas.microsoft.com/office/drawing/2014/main" id="{4A43031D-1CD4-4DF0-A7BA-C4A438814446}"/>
            </a:ext>
          </a:extLst>
        </xdr:cNvPr>
        <xdr:cNvSpPr txBox="1"/>
      </xdr:nvSpPr>
      <xdr:spPr>
        <a:xfrm>
          <a:off x="19989800" y="67665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86360</xdr:rowOff>
    </xdr:from>
    <xdr:to>
      <xdr:col>112</xdr:col>
      <xdr:colOff>38100</xdr:colOff>
      <xdr:row>42</xdr:row>
      <xdr:rowOff>15875</xdr:rowOff>
    </xdr:to>
    <xdr:sp macro="" textlink="">
      <xdr:nvSpPr>
        <xdr:cNvPr id="493" name="楕円 492">
          <a:extLst>
            <a:ext uri="{FF2B5EF4-FFF2-40B4-BE49-F238E27FC236}">
              <a16:creationId xmlns:a16="http://schemas.microsoft.com/office/drawing/2014/main" id="{22106428-3E4D-4BD5-8DEB-E17B9B09985E}"/>
            </a:ext>
          </a:extLst>
        </xdr:cNvPr>
        <xdr:cNvSpPr/>
      </xdr:nvSpPr>
      <xdr:spPr>
        <a:xfrm>
          <a:off x="19157950" y="6855460"/>
          <a:ext cx="8255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133350</xdr:rowOff>
    </xdr:from>
    <xdr:to>
      <xdr:col>116</xdr:col>
      <xdr:colOff>63500</xdr:colOff>
      <xdr:row>41</xdr:row>
      <xdr:rowOff>136525</xdr:rowOff>
    </xdr:to>
    <xdr:cxnSp macro="">
      <xdr:nvCxnSpPr>
        <xdr:cNvPr id="494" name="直線コネクタ 493">
          <a:extLst>
            <a:ext uri="{FF2B5EF4-FFF2-40B4-BE49-F238E27FC236}">
              <a16:creationId xmlns:a16="http://schemas.microsoft.com/office/drawing/2014/main" id="{AAAFE628-5A70-4728-B25E-A4722F59AC1D}"/>
            </a:ext>
          </a:extLst>
        </xdr:cNvPr>
        <xdr:cNvCxnSpPr/>
      </xdr:nvCxnSpPr>
      <xdr:spPr>
        <a:xfrm flipV="1">
          <a:off x="19202400" y="6902450"/>
          <a:ext cx="7493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88900</xdr:rowOff>
    </xdr:from>
    <xdr:to>
      <xdr:col>107</xdr:col>
      <xdr:colOff>101600</xdr:colOff>
      <xdr:row>42</xdr:row>
      <xdr:rowOff>19050</xdr:rowOff>
    </xdr:to>
    <xdr:sp macro="" textlink="">
      <xdr:nvSpPr>
        <xdr:cNvPr id="495" name="楕円 494">
          <a:extLst>
            <a:ext uri="{FF2B5EF4-FFF2-40B4-BE49-F238E27FC236}">
              <a16:creationId xmlns:a16="http://schemas.microsoft.com/office/drawing/2014/main" id="{F2621156-6735-4868-A074-1778E18DF81E}"/>
            </a:ext>
          </a:extLst>
        </xdr:cNvPr>
        <xdr:cNvSpPr/>
      </xdr:nvSpPr>
      <xdr:spPr>
        <a:xfrm>
          <a:off x="18345150" y="6858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136525</xdr:rowOff>
    </xdr:from>
    <xdr:to>
      <xdr:col>111</xdr:col>
      <xdr:colOff>177800</xdr:colOff>
      <xdr:row>41</xdr:row>
      <xdr:rowOff>139700</xdr:rowOff>
    </xdr:to>
    <xdr:cxnSp macro="">
      <xdr:nvCxnSpPr>
        <xdr:cNvPr id="496" name="直線コネクタ 495">
          <a:extLst>
            <a:ext uri="{FF2B5EF4-FFF2-40B4-BE49-F238E27FC236}">
              <a16:creationId xmlns:a16="http://schemas.microsoft.com/office/drawing/2014/main" id="{8F36BEDA-1001-4711-86FA-3DDA3FE13729}"/>
            </a:ext>
          </a:extLst>
        </xdr:cNvPr>
        <xdr:cNvCxnSpPr/>
      </xdr:nvCxnSpPr>
      <xdr:spPr>
        <a:xfrm flipV="1">
          <a:off x="18395950" y="6905625"/>
          <a:ext cx="8064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88900</xdr:rowOff>
    </xdr:from>
    <xdr:to>
      <xdr:col>102</xdr:col>
      <xdr:colOff>165100</xdr:colOff>
      <xdr:row>42</xdr:row>
      <xdr:rowOff>19050</xdr:rowOff>
    </xdr:to>
    <xdr:sp macro="" textlink="">
      <xdr:nvSpPr>
        <xdr:cNvPr id="497" name="楕円 496">
          <a:extLst>
            <a:ext uri="{FF2B5EF4-FFF2-40B4-BE49-F238E27FC236}">
              <a16:creationId xmlns:a16="http://schemas.microsoft.com/office/drawing/2014/main" id="{7B6F50F8-E4B6-46D2-9BC7-A0A31F9DD94A}"/>
            </a:ext>
          </a:extLst>
        </xdr:cNvPr>
        <xdr:cNvSpPr/>
      </xdr:nvSpPr>
      <xdr:spPr>
        <a:xfrm>
          <a:off x="17551400" y="6858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139700</xdr:rowOff>
    </xdr:from>
    <xdr:to>
      <xdr:col>107</xdr:col>
      <xdr:colOff>50800</xdr:colOff>
      <xdr:row>41</xdr:row>
      <xdr:rowOff>139700</xdr:rowOff>
    </xdr:to>
    <xdr:cxnSp macro="">
      <xdr:nvCxnSpPr>
        <xdr:cNvPr id="498" name="直線コネクタ 497">
          <a:extLst>
            <a:ext uri="{FF2B5EF4-FFF2-40B4-BE49-F238E27FC236}">
              <a16:creationId xmlns:a16="http://schemas.microsoft.com/office/drawing/2014/main" id="{23E8969C-62FF-4104-84A5-1123165DC806}"/>
            </a:ext>
          </a:extLst>
        </xdr:cNvPr>
        <xdr:cNvCxnSpPr/>
      </xdr:nvCxnSpPr>
      <xdr:spPr>
        <a:xfrm>
          <a:off x="17602200" y="69088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92075</xdr:rowOff>
    </xdr:from>
    <xdr:to>
      <xdr:col>98</xdr:col>
      <xdr:colOff>38100</xdr:colOff>
      <xdr:row>42</xdr:row>
      <xdr:rowOff>22225</xdr:rowOff>
    </xdr:to>
    <xdr:sp macro="" textlink="">
      <xdr:nvSpPr>
        <xdr:cNvPr id="499" name="楕円 498">
          <a:extLst>
            <a:ext uri="{FF2B5EF4-FFF2-40B4-BE49-F238E27FC236}">
              <a16:creationId xmlns:a16="http://schemas.microsoft.com/office/drawing/2014/main" id="{F34FB35C-0D4A-4BB8-AB1F-D315D588FF71}"/>
            </a:ext>
          </a:extLst>
        </xdr:cNvPr>
        <xdr:cNvSpPr/>
      </xdr:nvSpPr>
      <xdr:spPr>
        <a:xfrm>
          <a:off x="16757650" y="68611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139700</xdr:rowOff>
    </xdr:from>
    <xdr:to>
      <xdr:col>102</xdr:col>
      <xdr:colOff>114300</xdr:colOff>
      <xdr:row>41</xdr:row>
      <xdr:rowOff>143510</xdr:rowOff>
    </xdr:to>
    <xdr:cxnSp macro="">
      <xdr:nvCxnSpPr>
        <xdr:cNvPr id="500" name="直線コネクタ 499">
          <a:extLst>
            <a:ext uri="{FF2B5EF4-FFF2-40B4-BE49-F238E27FC236}">
              <a16:creationId xmlns:a16="http://schemas.microsoft.com/office/drawing/2014/main" id="{4B531A00-992A-4390-9CB0-056795FC074E}"/>
            </a:ext>
          </a:extLst>
        </xdr:cNvPr>
        <xdr:cNvCxnSpPr/>
      </xdr:nvCxnSpPr>
      <xdr:spPr>
        <a:xfrm flipV="1">
          <a:off x="16802100" y="6908800"/>
          <a:ext cx="8001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138430</xdr:rowOff>
    </xdr:from>
    <xdr:ext cx="469900" cy="259080"/>
    <xdr:sp macro="" textlink="">
      <xdr:nvSpPr>
        <xdr:cNvPr id="501" name="n_1aveValue【認定こども園・幼稚園・保育所】&#10;一人当たり面積">
          <a:extLst>
            <a:ext uri="{FF2B5EF4-FFF2-40B4-BE49-F238E27FC236}">
              <a16:creationId xmlns:a16="http://schemas.microsoft.com/office/drawing/2014/main" id="{90B6B7E0-565B-4EEB-953A-7FE25D45751E}"/>
            </a:ext>
          </a:extLst>
        </xdr:cNvPr>
        <xdr:cNvSpPr txBox="1"/>
      </xdr:nvSpPr>
      <xdr:spPr>
        <a:xfrm>
          <a:off x="18980150" y="62471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37</xdr:row>
      <xdr:rowOff>135255</xdr:rowOff>
    </xdr:from>
    <xdr:ext cx="466725" cy="255905"/>
    <xdr:sp macro="" textlink="">
      <xdr:nvSpPr>
        <xdr:cNvPr id="502" name="n_2aveValue【認定こども園・幼稚園・保育所】&#10;一人当たり面積">
          <a:extLst>
            <a:ext uri="{FF2B5EF4-FFF2-40B4-BE49-F238E27FC236}">
              <a16:creationId xmlns:a16="http://schemas.microsoft.com/office/drawing/2014/main" id="{4DD81C04-E88F-4650-B9F8-D3BDA9D25A0D}"/>
            </a:ext>
          </a:extLst>
        </xdr:cNvPr>
        <xdr:cNvSpPr txBox="1"/>
      </xdr:nvSpPr>
      <xdr:spPr>
        <a:xfrm>
          <a:off x="18180050" y="624395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37</xdr:row>
      <xdr:rowOff>132080</xdr:rowOff>
    </xdr:from>
    <xdr:ext cx="466725" cy="255905"/>
    <xdr:sp macro="" textlink="">
      <xdr:nvSpPr>
        <xdr:cNvPr id="503" name="n_3aveValue【認定こども園・幼稚園・保育所】&#10;一人当たり面積">
          <a:extLst>
            <a:ext uri="{FF2B5EF4-FFF2-40B4-BE49-F238E27FC236}">
              <a16:creationId xmlns:a16="http://schemas.microsoft.com/office/drawing/2014/main" id="{C63BF0F3-419A-4CDB-ACD4-C626733E9C9F}"/>
            </a:ext>
          </a:extLst>
        </xdr:cNvPr>
        <xdr:cNvSpPr txBox="1"/>
      </xdr:nvSpPr>
      <xdr:spPr>
        <a:xfrm>
          <a:off x="17386300" y="624078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38735</xdr:rowOff>
    </xdr:from>
    <xdr:ext cx="466725" cy="259080"/>
    <xdr:sp macro="" textlink="">
      <xdr:nvSpPr>
        <xdr:cNvPr id="504" name="n_4aveValue【認定こども園・幼稚園・保育所】&#10;一人当たり面積">
          <a:extLst>
            <a:ext uri="{FF2B5EF4-FFF2-40B4-BE49-F238E27FC236}">
              <a16:creationId xmlns:a16="http://schemas.microsoft.com/office/drawing/2014/main" id="{6B3AFDC6-A78E-4DAD-96A3-9C7EDE98A732}"/>
            </a:ext>
          </a:extLst>
        </xdr:cNvPr>
        <xdr:cNvSpPr txBox="1"/>
      </xdr:nvSpPr>
      <xdr:spPr>
        <a:xfrm>
          <a:off x="16592550" y="63125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42</xdr:row>
      <xdr:rowOff>6985</xdr:rowOff>
    </xdr:from>
    <xdr:ext cx="469900" cy="255905"/>
    <xdr:sp macro="" textlink="">
      <xdr:nvSpPr>
        <xdr:cNvPr id="505" name="n_1mainValue【認定こども園・幼稚園・保育所】&#10;一人当たり面積">
          <a:extLst>
            <a:ext uri="{FF2B5EF4-FFF2-40B4-BE49-F238E27FC236}">
              <a16:creationId xmlns:a16="http://schemas.microsoft.com/office/drawing/2014/main" id="{163C04D0-63E4-4EA6-A783-29EC31A8FA57}"/>
            </a:ext>
          </a:extLst>
        </xdr:cNvPr>
        <xdr:cNvSpPr txBox="1"/>
      </xdr:nvSpPr>
      <xdr:spPr>
        <a:xfrm>
          <a:off x="18980150" y="69411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42</xdr:row>
      <xdr:rowOff>10160</xdr:rowOff>
    </xdr:from>
    <xdr:ext cx="466725" cy="259080"/>
    <xdr:sp macro="" textlink="">
      <xdr:nvSpPr>
        <xdr:cNvPr id="506" name="n_2mainValue【認定こども園・幼稚園・保育所】&#10;一人当たり面積">
          <a:extLst>
            <a:ext uri="{FF2B5EF4-FFF2-40B4-BE49-F238E27FC236}">
              <a16:creationId xmlns:a16="http://schemas.microsoft.com/office/drawing/2014/main" id="{34562483-F964-4ECA-9C63-3F55CB6C95DD}"/>
            </a:ext>
          </a:extLst>
        </xdr:cNvPr>
        <xdr:cNvSpPr txBox="1"/>
      </xdr:nvSpPr>
      <xdr:spPr>
        <a:xfrm>
          <a:off x="18180050" y="6944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42</xdr:row>
      <xdr:rowOff>10160</xdr:rowOff>
    </xdr:from>
    <xdr:ext cx="466725" cy="259080"/>
    <xdr:sp macro="" textlink="">
      <xdr:nvSpPr>
        <xdr:cNvPr id="507" name="n_3mainValue【認定こども園・幼稚園・保育所】&#10;一人当たり面積">
          <a:extLst>
            <a:ext uri="{FF2B5EF4-FFF2-40B4-BE49-F238E27FC236}">
              <a16:creationId xmlns:a16="http://schemas.microsoft.com/office/drawing/2014/main" id="{3F581DB7-C437-4341-8DD5-472B27E8A05E}"/>
            </a:ext>
          </a:extLst>
        </xdr:cNvPr>
        <xdr:cNvSpPr txBox="1"/>
      </xdr:nvSpPr>
      <xdr:spPr>
        <a:xfrm>
          <a:off x="17386300" y="6944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42</xdr:row>
      <xdr:rowOff>13335</xdr:rowOff>
    </xdr:from>
    <xdr:ext cx="466725" cy="259080"/>
    <xdr:sp macro="" textlink="">
      <xdr:nvSpPr>
        <xdr:cNvPr id="508" name="n_4mainValue【認定こども園・幼稚園・保育所】&#10;一人当たり面積">
          <a:extLst>
            <a:ext uri="{FF2B5EF4-FFF2-40B4-BE49-F238E27FC236}">
              <a16:creationId xmlns:a16="http://schemas.microsoft.com/office/drawing/2014/main" id="{46623B79-C058-46C7-9452-4D11D076F3BA}"/>
            </a:ext>
          </a:extLst>
        </xdr:cNvPr>
        <xdr:cNvSpPr txBox="1"/>
      </xdr:nvSpPr>
      <xdr:spPr>
        <a:xfrm>
          <a:off x="16592550" y="69475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5A5B641-9617-46DD-960F-2B8DB5B52F87}"/>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9231CC54-DAEA-4D52-AD71-4B0397CFDAC1}"/>
            </a:ext>
          </a:extLst>
        </xdr:cNvPr>
        <xdr:cNvSpPr/>
      </xdr:nvSpPr>
      <xdr:spPr>
        <a:xfrm>
          <a:off x="113157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7998ABE9-1274-4DFD-9A19-7373A9352A24}"/>
            </a:ext>
          </a:extLst>
        </xdr:cNvPr>
        <xdr:cNvSpPr/>
      </xdr:nvSpPr>
      <xdr:spPr>
        <a:xfrm>
          <a:off x="113157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3EA42EBA-0F4E-4E03-9682-93649923FADE}"/>
            </a:ext>
          </a:extLst>
        </xdr:cNvPr>
        <xdr:cNvSpPr/>
      </xdr:nvSpPr>
      <xdr:spPr>
        <a:xfrm>
          <a:off x="122364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BBC7862-0674-4953-8626-95980662E573}"/>
            </a:ext>
          </a:extLst>
        </xdr:cNvPr>
        <xdr:cNvSpPr/>
      </xdr:nvSpPr>
      <xdr:spPr>
        <a:xfrm>
          <a:off x="122364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D05635D1-5379-4EDB-A0C3-102A12BF719D}"/>
            </a:ext>
          </a:extLst>
        </xdr:cNvPr>
        <xdr:cNvSpPr/>
      </xdr:nvSpPr>
      <xdr:spPr>
        <a:xfrm>
          <a:off x="132651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7CB4F0F9-07CC-4F61-A347-655D3ED794DA}"/>
            </a:ext>
          </a:extLst>
        </xdr:cNvPr>
        <xdr:cNvSpPr/>
      </xdr:nvSpPr>
      <xdr:spPr>
        <a:xfrm>
          <a:off x="132651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562F385B-5F3A-466D-9DBC-D6CB33E2C031}"/>
            </a:ext>
          </a:extLst>
        </xdr:cNvPr>
        <xdr:cNvSpPr/>
      </xdr:nvSpPr>
      <xdr:spPr>
        <a:xfrm>
          <a:off x="11207750" y="88074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517" name="テキスト ボックス 516">
          <a:extLst>
            <a:ext uri="{FF2B5EF4-FFF2-40B4-BE49-F238E27FC236}">
              <a16:creationId xmlns:a16="http://schemas.microsoft.com/office/drawing/2014/main" id="{1B30F889-3680-48D6-9E36-9623926DE969}"/>
            </a:ext>
          </a:extLst>
        </xdr:cNvPr>
        <xdr:cNvSpPr txBox="1"/>
      </xdr:nvSpPr>
      <xdr:spPr>
        <a:xfrm>
          <a:off x="11169650" y="86233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34479CE7-B57C-4015-94ED-F4D6E912D30D}"/>
            </a:ext>
          </a:extLst>
        </xdr:cNvPr>
        <xdr:cNvCxnSpPr/>
      </xdr:nvCxnSpPr>
      <xdr:spPr>
        <a:xfrm>
          <a:off x="11207750" y="11010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185" cy="255905"/>
    <xdr:sp macro="" textlink="">
      <xdr:nvSpPr>
        <xdr:cNvPr id="519" name="テキスト ボックス 518">
          <a:extLst>
            <a:ext uri="{FF2B5EF4-FFF2-40B4-BE49-F238E27FC236}">
              <a16:creationId xmlns:a16="http://schemas.microsoft.com/office/drawing/2014/main" id="{64FD5CA7-B377-46E0-8838-1FA179C18C90}"/>
            </a:ext>
          </a:extLst>
        </xdr:cNvPr>
        <xdr:cNvSpPr txBox="1"/>
      </xdr:nvSpPr>
      <xdr:spPr>
        <a:xfrm>
          <a:off x="10797540" y="108750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3A66AA37-5721-4EC9-9FAD-0607B9BAD1E1}"/>
            </a:ext>
          </a:extLst>
        </xdr:cNvPr>
        <xdr:cNvCxnSpPr/>
      </xdr:nvCxnSpPr>
      <xdr:spPr>
        <a:xfrm>
          <a:off x="11207750" y="10642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185" cy="259080"/>
    <xdr:sp macro="" textlink="">
      <xdr:nvSpPr>
        <xdr:cNvPr id="521" name="テキスト ボックス 520">
          <a:extLst>
            <a:ext uri="{FF2B5EF4-FFF2-40B4-BE49-F238E27FC236}">
              <a16:creationId xmlns:a16="http://schemas.microsoft.com/office/drawing/2014/main" id="{240867E9-49BC-4E5F-A245-F0F5E76D1322}"/>
            </a:ext>
          </a:extLst>
        </xdr:cNvPr>
        <xdr:cNvSpPr txBox="1"/>
      </xdr:nvSpPr>
      <xdr:spPr>
        <a:xfrm>
          <a:off x="10797540" y="105067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B88E9395-FD58-49DB-97B4-4A221054753E}"/>
            </a:ext>
          </a:extLst>
        </xdr:cNvPr>
        <xdr:cNvCxnSpPr/>
      </xdr:nvCxnSpPr>
      <xdr:spPr>
        <a:xfrm>
          <a:off x="11207750" y="10274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23" name="テキスト ボックス 522">
          <a:extLst>
            <a:ext uri="{FF2B5EF4-FFF2-40B4-BE49-F238E27FC236}">
              <a16:creationId xmlns:a16="http://schemas.microsoft.com/office/drawing/2014/main" id="{91567616-E592-40AD-9690-3D2BEC30C94E}"/>
            </a:ext>
          </a:extLst>
        </xdr:cNvPr>
        <xdr:cNvSpPr txBox="1"/>
      </xdr:nvSpPr>
      <xdr:spPr>
        <a:xfrm>
          <a:off x="10842625" y="10138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C53404EA-8A45-4872-A945-61F330000804}"/>
            </a:ext>
          </a:extLst>
        </xdr:cNvPr>
        <xdr:cNvCxnSpPr/>
      </xdr:nvCxnSpPr>
      <xdr:spPr>
        <a:xfrm>
          <a:off x="11207750" y="990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5905"/>
    <xdr:sp macro="" textlink="">
      <xdr:nvSpPr>
        <xdr:cNvPr id="525" name="テキスト ボックス 524">
          <a:extLst>
            <a:ext uri="{FF2B5EF4-FFF2-40B4-BE49-F238E27FC236}">
              <a16:creationId xmlns:a16="http://schemas.microsoft.com/office/drawing/2014/main" id="{816C7619-4010-446B-B7E7-762919DD3ED3}"/>
            </a:ext>
          </a:extLst>
        </xdr:cNvPr>
        <xdr:cNvSpPr txBox="1"/>
      </xdr:nvSpPr>
      <xdr:spPr>
        <a:xfrm>
          <a:off x="10842625" y="97701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4C05B577-7D3F-4632-9A82-8A8A20FDF289}"/>
            </a:ext>
          </a:extLst>
        </xdr:cNvPr>
        <xdr:cNvCxnSpPr/>
      </xdr:nvCxnSpPr>
      <xdr:spPr>
        <a:xfrm>
          <a:off x="11207750" y="9544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7" name="テキスト ボックス 526">
          <a:extLst>
            <a:ext uri="{FF2B5EF4-FFF2-40B4-BE49-F238E27FC236}">
              <a16:creationId xmlns:a16="http://schemas.microsoft.com/office/drawing/2014/main" id="{587DD4FD-C017-472C-B9FA-A25E1D0C2A04}"/>
            </a:ext>
          </a:extLst>
        </xdr:cNvPr>
        <xdr:cNvSpPr txBox="1"/>
      </xdr:nvSpPr>
      <xdr:spPr>
        <a:xfrm>
          <a:off x="10842625" y="9408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506D496D-9480-48D1-BBF6-3D1918B03A63}"/>
            </a:ext>
          </a:extLst>
        </xdr:cNvPr>
        <xdr:cNvCxnSpPr/>
      </xdr:nvCxnSpPr>
      <xdr:spPr>
        <a:xfrm>
          <a:off x="11207750" y="9175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29" name="テキスト ボックス 528">
          <a:extLst>
            <a:ext uri="{FF2B5EF4-FFF2-40B4-BE49-F238E27FC236}">
              <a16:creationId xmlns:a16="http://schemas.microsoft.com/office/drawing/2014/main" id="{785F8775-1D12-4570-8404-D3A493AFDD7B}"/>
            </a:ext>
          </a:extLst>
        </xdr:cNvPr>
        <xdr:cNvSpPr txBox="1"/>
      </xdr:nvSpPr>
      <xdr:spPr>
        <a:xfrm>
          <a:off x="10842625" y="9039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3D302EB9-349C-419B-AC79-09B8798FC532}"/>
            </a:ext>
          </a:extLst>
        </xdr:cNvPr>
        <xdr:cNvCxnSpPr/>
      </xdr:nvCxnSpPr>
      <xdr:spPr>
        <a:xfrm>
          <a:off x="11207750" y="88074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5915" cy="255905"/>
    <xdr:sp macro="" textlink="">
      <xdr:nvSpPr>
        <xdr:cNvPr id="531" name="テキスト ボックス 530">
          <a:extLst>
            <a:ext uri="{FF2B5EF4-FFF2-40B4-BE49-F238E27FC236}">
              <a16:creationId xmlns:a16="http://schemas.microsoft.com/office/drawing/2014/main" id="{7B41CC17-F965-4969-869C-10FF51D27923}"/>
            </a:ext>
          </a:extLst>
        </xdr:cNvPr>
        <xdr:cNvSpPr txBox="1"/>
      </xdr:nvSpPr>
      <xdr:spPr>
        <a:xfrm>
          <a:off x="10906760" y="86715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18352148-A6FF-411F-A4D0-FF79D96BC813}"/>
            </a:ext>
          </a:extLst>
        </xdr:cNvPr>
        <xdr:cNvSpPr/>
      </xdr:nvSpPr>
      <xdr:spPr>
        <a:xfrm>
          <a:off x="11207750" y="88074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144780</xdr:rowOff>
    </xdr:from>
    <xdr:to>
      <xdr:col>85</xdr:col>
      <xdr:colOff>126365</xdr:colOff>
      <xdr:row>63</xdr:row>
      <xdr:rowOff>57150</xdr:rowOff>
    </xdr:to>
    <xdr:cxnSp macro="">
      <xdr:nvCxnSpPr>
        <xdr:cNvPr id="533" name="直線コネクタ 532">
          <a:extLst>
            <a:ext uri="{FF2B5EF4-FFF2-40B4-BE49-F238E27FC236}">
              <a16:creationId xmlns:a16="http://schemas.microsoft.com/office/drawing/2014/main" id="{5C852A49-3672-4C90-A181-BD0717B1450B}"/>
            </a:ext>
          </a:extLst>
        </xdr:cNvPr>
        <xdr:cNvCxnSpPr/>
      </xdr:nvCxnSpPr>
      <xdr:spPr>
        <a:xfrm flipV="1">
          <a:off x="14699615" y="9390380"/>
          <a:ext cx="0" cy="10680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60960</xdr:rowOff>
    </xdr:from>
    <xdr:ext cx="405130" cy="259080"/>
    <xdr:sp macro="" textlink="">
      <xdr:nvSpPr>
        <xdr:cNvPr id="534" name="【学校施設】&#10;有形固定資産減価償却率最小値テキスト">
          <a:extLst>
            <a:ext uri="{FF2B5EF4-FFF2-40B4-BE49-F238E27FC236}">
              <a16:creationId xmlns:a16="http://schemas.microsoft.com/office/drawing/2014/main" id="{39C9A8CB-4404-4B23-994E-D93E766F6C33}"/>
            </a:ext>
          </a:extLst>
        </xdr:cNvPr>
        <xdr:cNvSpPr txBox="1"/>
      </xdr:nvSpPr>
      <xdr:spPr>
        <a:xfrm>
          <a:off x="14738350" y="104622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90.0</a:t>
          </a:r>
          <a:endParaRPr kumimoji="1" lang="ja-JP" altLang="en-US" sz="1000" b="1">
            <a:latin typeface="ＭＳ Ｐゴシック"/>
            <a:ea typeface="ＭＳ Ｐゴシック"/>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5" name="直線コネクタ 534">
          <a:extLst>
            <a:ext uri="{FF2B5EF4-FFF2-40B4-BE49-F238E27FC236}">
              <a16:creationId xmlns:a16="http://schemas.microsoft.com/office/drawing/2014/main" id="{02328CE8-EE94-4707-8CEE-C18C7E4CE3EC}"/>
            </a:ext>
          </a:extLst>
        </xdr:cNvPr>
        <xdr:cNvCxnSpPr/>
      </xdr:nvCxnSpPr>
      <xdr:spPr>
        <a:xfrm>
          <a:off x="14611350" y="104584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91440</xdr:rowOff>
    </xdr:from>
    <xdr:ext cx="405130" cy="259080"/>
    <xdr:sp macro="" textlink="">
      <xdr:nvSpPr>
        <xdr:cNvPr id="536" name="【学校施設】&#10;有形固定資産減価償却率最大値テキスト">
          <a:extLst>
            <a:ext uri="{FF2B5EF4-FFF2-40B4-BE49-F238E27FC236}">
              <a16:creationId xmlns:a16="http://schemas.microsoft.com/office/drawing/2014/main" id="{6DFD58F6-2624-47F8-8250-11CA74D97BEA}"/>
            </a:ext>
          </a:extLst>
        </xdr:cNvPr>
        <xdr:cNvSpPr txBox="1"/>
      </xdr:nvSpPr>
      <xdr:spPr>
        <a:xfrm>
          <a:off x="14738350" y="9171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31.6</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7" name="直線コネクタ 536">
          <a:extLst>
            <a:ext uri="{FF2B5EF4-FFF2-40B4-BE49-F238E27FC236}">
              <a16:creationId xmlns:a16="http://schemas.microsoft.com/office/drawing/2014/main" id="{9943EBEF-FBCE-49F7-B49B-DF73A6CB6184}"/>
            </a:ext>
          </a:extLst>
        </xdr:cNvPr>
        <xdr:cNvCxnSpPr/>
      </xdr:nvCxnSpPr>
      <xdr:spPr>
        <a:xfrm>
          <a:off x="14611350" y="93903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23495</xdr:rowOff>
    </xdr:from>
    <xdr:ext cx="405130" cy="259080"/>
    <xdr:sp macro="" textlink="">
      <xdr:nvSpPr>
        <xdr:cNvPr id="538" name="【学校施設】&#10;有形固定資産減価償却率平均値テキスト">
          <a:extLst>
            <a:ext uri="{FF2B5EF4-FFF2-40B4-BE49-F238E27FC236}">
              <a16:creationId xmlns:a16="http://schemas.microsoft.com/office/drawing/2014/main" id="{AD98D947-6313-400A-8797-FF256175B751}"/>
            </a:ext>
          </a:extLst>
        </xdr:cNvPr>
        <xdr:cNvSpPr txBox="1"/>
      </xdr:nvSpPr>
      <xdr:spPr>
        <a:xfrm>
          <a:off x="14738350" y="976439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9" name="フローチャート: 判断 538">
          <a:extLst>
            <a:ext uri="{FF2B5EF4-FFF2-40B4-BE49-F238E27FC236}">
              <a16:creationId xmlns:a16="http://schemas.microsoft.com/office/drawing/2014/main" id="{C6065A7F-0099-448D-8C06-80A01F3502B9}"/>
            </a:ext>
          </a:extLst>
        </xdr:cNvPr>
        <xdr:cNvSpPr/>
      </xdr:nvSpPr>
      <xdr:spPr>
        <a:xfrm>
          <a:off x="14649450" y="990663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0" name="フローチャート: 判断 539">
          <a:extLst>
            <a:ext uri="{FF2B5EF4-FFF2-40B4-BE49-F238E27FC236}">
              <a16:creationId xmlns:a16="http://schemas.microsoft.com/office/drawing/2014/main" id="{5B77F2BB-F6A3-4914-B36A-169559352CFF}"/>
            </a:ext>
          </a:extLst>
        </xdr:cNvPr>
        <xdr:cNvSpPr/>
      </xdr:nvSpPr>
      <xdr:spPr>
        <a:xfrm>
          <a:off x="13887450" y="99034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1" name="フローチャート: 判断 540">
          <a:extLst>
            <a:ext uri="{FF2B5EF4-FFF2-40B4-BE49-F238E27FC236}">
              <a16:creationId xmlns:a16="http://schemas.microsoft.com/office/drawing/2014/main" id="{3C56937C-192D-447D-B6AA-FB90F68BEEF9}"/>
            </a:ext>
          </a:extLst>
        </xdr:cNvPr>
        <xdr:cNvSpPr/>
      </xdr:nvSpPr>
      <xdr:spPr>
        <a:xfrm>
          <a:off x="13093700" y="9884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2" name="フローチャート: 判断 541">
          <a:extLst>
            <a:ext uri="{FF2B5EF4-FFF2-40B4-BE49-F238E27FC236}">
              <a16:creationId xmlns:a16="http://schemas.microsoft.com/office/drawing/2014/main" id="{CA098132-7543-4572-84EB-3FD8369CD32A}"/>
            </a:ext>
          </a:extLst>
        </xdr:cNvPr>
        <xdr:cNvSpPr/>
      </xdr:nvSpPr>
      <xdr:spPr>
        <a:xfrm>
          <a:off x="12299950" y="98691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43" name="フローチャート: 判断 542">
          <a:extLst>
            <a:ext uri="{FF2B5EF4-FFF2-40B4-BE49-F238E27FC236}">
              <a16:creationId xmlns:a16="http://schemas.microsoft.com/office/drawing/2014/main" id="{3EFE0D56-375A-4C01-82C2-8B992F241D01}"/>
            </a:ext>
          </a:extLst>
        </xdr:cNvPr>
        <xdr:cNvSpPr/>
      </xdr:nvSpPr>
      <xdr:spPr>
        <a:xfrm>
          <a:off x="11487150" y="9846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544" name="テキスト ボックス 543">
          <a:extLst>
            <a:ext uri="{FF2B5EF4-FFF2-40B4-BE49-F238E27FC236}">
              <a16:creationId xmlns:a16="http://schemas.microsoft.com/office/drawing/2014/main" id="{BDCE1F29-9F41-4DD6-981E-829888B0C410}"/>
            </a:ext>
          </a:extLst>
        </xdr:cNvPr>
        <xdr:cNvSpPr txBox="1"/>
      </xdr:nvSpPr>
      <xdr:spPr>
        <a:xfrm>
          <a:off x="1452880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545" name="テキスト ボックス 544">
          <a:extLst>
            <a:ext uri="{FF2B5EF4-FFF2-40B4-BE49-F238E27FC236}">
              <a16:creationId xmlns:a16="http://schemas.microsoft.com/office/drawing/2014/main" id="{DAE38FB5-DB15-4CA6-8F66-5F1757DFA857}"/>
            </a:ext>
          </a:extLst>
        </xdr:cNvPr>
        <xdr:cNvSpPr txBox="1"/>
      </xdr:nvSpPr>
      <xdr:spPr>
        <a:xfrm>
          <a:off x="1376680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546" name="テキスト ボックス 545">
          <a:extLst>
            <a:ext uri="{FF2B5EF4-FFF2-40B4-BE49-F238E27FC236}">
              <a16:creationId xmlns:a16="http://schemas.microsoft.com/office/drawing/2014/main" id="{9B00F9F2-2A3F-41B6-8F20-83E5379E651F}"/>
            </a:ext>
          </a:extLst>
        </xdr:cNvPr>
        <xdr:cNvSpPr txBox="1"/>
      </xdr:nvSpPr>
      <xdr:spPr>
        <a:xfrm>
          <a:off x="129730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547" name="テキスト ボックス 546">
          <a:extLst>
            <a:ext uri="{FF2B5EF4-FFF2-40B4-BE49-F238E27FC236}">
              <a16:creationId xmlns:a16="http://schemas.microsoft.com/office/drawing/2014/main" id="{B2360CE3-AA32-438E-AD12-A8F646365E44}"/>
            </a:ext>
          </a:extLst>
        </xdr:cNvPr>
        <xdr:cNvSpPr txBox="1"/>
      </xdr:nvSpPr>
      <xdr:spPr>
        <a:xfrm>
          <a:off x="121729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548" name="テキスト ボックス 547">
          <a:extLst>
            <a:ext uri="{FF2B5EF4-FFF2-40B4-BE49-F238E27FC236}">
              <a16:creationId xmlns:a16="http://schemas.microsoft.com/office/drawing/2014/main" id="{258F6C56-6182-436A-BFDC-4BDE73E51361}"/>
            </a:ext>
          </a:extLst>
        </xdr:cNvPr>
        <xdr:cNvSpPr txBox="1"/>
      </xdr:nvSpPr>
      <xdr:spPr>
        <a:xfrm>
          <a:off x="1136650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63</xdr:row>
      <xdr:rowOff>6350</xdr:rowOff>
    </xdr:from>
    <xdr:to>
      <xdr:col>85</xdr:col>
      <xdr:colOff>177800</xdr:colOff>
      <xdr:row>63</xdr:row>
      <xdr:rowOff>107950</xdr:rowOff>
    </xdr:to>
    <xdr:sp macro="" textlink="">
      <xdr:nvSpPr>
        <xdr:cNvPr id="549" name="楕円 548">
          <a:extLst>
            <a:ext uri="{FF2B5EF4-FFF2-40B4-BE49-F238E27FC236}">
              <a16:creationId xmlns:a16="http://schemas.microsoft.com/office/drawing/2014/main" id="{F89AAB9A-E35D-49EC-A08F-F1E6E6332E2C}"/>
            </a:ext>
          </a:extLst>
        </xdr:cNvPr>
        <xdr:cNvSpPr/>
      </xdr:nvSpPr>
      <xdr:spPr>
        <a:xfrm>
          <a:off x="14649450" y="1040765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92710</xdr:rowOff>
    </xdr:from>
    <xdr:ext cx="405130" cy="259080"/>
    <xdr:sp macro="" textlink="">
      <xdr:nvSpPr>
        <xdr:cNvPr id="550" name="【学校施設】&#10;有形固定資産減価償却率該当値テキスト">
          <a:extLst>
            <a:ext uri="{FF2B5EF4-FFF2-40B4-BE49-F238E27FC236}">
              <a16:creationId xmlns:a16="http://schemas.microsoft.com/office/drawing/2014/main" id="{45A3A2A5-A638-4095-A29E-FBAEF941F830}"/>
            </a:ext>
          </a:extLst>
        </xdr:cNvPr>
        <xdr:cNvSpPr txBox="1"/>
      </xdr:nvSpPr>
      <xdr:spPr>
        <a:xfrm>
          <a:off x="14738350" y="103289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62</xdr:row>
      <xdr:rowOff>162560</xdr:rowOff>
    </xdr:from>
    <xdr:to>
      <xdr:col>81</xdr:col>
      <xdr:colOff>101600</xdr:colOff>
      <xdr:row>63</xdr:row>
      <xdr:rowOff>92710</xdr:rowOff>
    </xdr:to>
    <xdr:sp macro="" textlink="">
      <xdr:nvSpPr>
        <xdr:cNvPr id="551" name="楕円 550">
          <a:extLst>
            <a:ext uri="{FF2B5EF4-FFF2-40B4-BE49-F238E27FC236}">
              <a16:creationId xmlns:a16="http://schemas.microsoft.com/office/drawing/2014/main" id="{D6C6CDC6-4436-48D2-902D-04AAA21D452B}"/>
            </a:ext>
          </a:extLst>
        </xdr:cNvPr>
        <xdr:cNvSpPr/>
      </xdr:nvSpPr>
      <xdr:spPr>
        <a:xfrm>
          <a:off x="13887450" y="10398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41910</xdr:rowOff>
    </xdr:from>
    <xdr:to>
      <xdr:col>85</xdr:col>
      <xdr:colOff>127000</xdr:colOff>
      <xdr:row>63</xdr:row>
      <xdr:rowOff>57150</xdr:rowOff>
    </xdr:to>
    <xdr:cxnSp macro="">
      <xdr:nvCxnSpPr>
        <xdr:cNvPr id="552" name="直線コネクタ 551">
          <a:extLst>
            <a:ext uri="{FF2B5EF4-FFF2-40B4-BE49-F238E27FC236}">
              <a16:creationId xmlns:a16="http://schemas.microsoft.com/office/drawing/2014/main" id="{C0FCD792-C5DC-4A7B-862D-7CDE3E237F7A}"/>
            </a:ext>
          </a:extLst>
        </xdr:cNvPr>
        <xdr:cNvCxnSpPr/>
      </xdr:nvCxnSpPr>
      <xdr:spPr>
        <a:xfrm>
          <a:off x="13938250" y="10443210"/>
          <a:ext cx="7620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141605</xdr:rowOff>
    </xdr:from>
    <xdr:to>
      <xdr:col>76</xdr:col>
      <xdr:colOff>165100</xdr:colOff>
      <xdr:row>63</xdr:row>
      <xdr:rowOff>71755</xdr:rowOff>
    </xdr:to>
    <xdr:sp macro="" textlink="">
      <xdr:nvSpPr>
        <xdr:cNvPr id="553" name="楕円 552">
          <a:extLst>
            <a:ext uri="{FF2B5EF4-FFF2-40B4-BE49-F238E27FC236}">
              <a16:creationId xmlns:a16="http://schemas.microsoft.com/office/drawing/2014/main" id="{15551AF2-E829-47F7-A241-3BC5EF8B67B5}"/>
            </a:ext>
          </a:extLst>
        </xdr:cNvPr>
        <xdr:cNvSpPr/>
      </xdr:nvSpPr>
      <xdr:spPr>
        <a:xfrm>
          <a:off x="13093700" y="103778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20955</xdr:rowOff>
    </xdr:from>
    <xdr:to>
      <xdr:col>81</xdr:col>
      <xdr:colOff>50800</xdr:colOff>
      <xdr:row>63</xdr:row>
      <xdr:rowOff>41910</xdr:rowOff>
    </xdr:to>
    <xdr:cxnSp macro="">
      <xdr:nvCxnSpPr>
        <xdr:cNvPr id="554" name="直線コネクタ 553">
          <a:extLst>
            <a:ext uri="{FF2B5EF4-FFF2-40B4-BE49-F238E27FC236}">
              <a16:creationId xmlns:a16="http://schemas.microsoft.com/office/drawing/2014/main" id="{1A546270-0C47-4419-AE40-AA08B15EDEC1}"/>
            </a:ext>
          </a:extLst>
        </xdr:cNvPr>
        <xdr:cNvCxnSpPr/>
      </xdr:nvCxnSpPr>
      <xdr:spPr>
        <a:xfrm>
          <a:off x="13144500" y="10422255"/>
          <a:ext cx="7937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120650</xdr:rowOff>
    </xdr:from>
    <xdr:to>
      <xdr:col>72</xdr:col>
      <xdr:colOff>38100</xdr:colOff>
      <xdr:row>63</xdr:row>
      <xdr:rowOff>50800</xdr:rowOff>
    </xdr:to>
    <xdr:sp macro="" textlink="">
      <xdr:nvSpPr>
        <xdr:cNvPr id="555" name="楕円 554">
          <a:extLst>
            <a:ext uri="{FF2B5EF4-FFF2-40B4-BE49-F238E27FC236}">
              <a16:creationId xmlns:a16="http://schemas.microsoft.com/office/drawing/2014/main" id="{37C4A224-EB50-4EA0-9F39-CF6B399E285E}"/>
            </a:ext>
          </a:extLst>
        </xdr:cNvPr>
        <xdr:cNvSpPr/>
      </xdr:nvSpPr>
      <xdr:spPr>
        <a:xfrm>
          <a:off x="12299950" y="10356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0</xdr:rowOff>
    </xdr:from>
    <xdr:to>
      <xdr:col>76</xdr:col>
      <xdr:colOff>114300</xdr:colOff>
      <xdr:row>63</xdr:row>
      <xdr:rowOff>20955</xdr:rowOff>
    </xdr:to>
    <xdr:cxnSp macro="">
      <xdr:nvCxnSpPr>
        <xdr:cNvPr id="556" name="直線コネクタ 555">
          <a:extLst>
            <a:ext uri="{FF2B5EF4-FFF2-40B4-BE49-F238E27FC236}">
              <a16:creationId xmlns:a16="http://schemas.microsoft.com/office/drawing/2014/main" id="{2BEA56AA-CD49-421E-8B2F-DD6E253AAB17}"/>
            </a:ext>
          </a:extLst>
        </xdr:cNvPr>
        <xdr:cNvCxnSpPr/>
      </xdr:nvCxnSpPr>
      <xdr:spPr>
        <a:xfrm>
          <a:off x="12344400" y="10401300"/>
          <a:ext cx="8001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92075</xdr:rowOff>
    </xdr:from>
    <xdr:to>
      <xdr:col>67</xdr:col>
      <xdr:colOff>101600</xdr:colOff>
      <xdr:row>63</xdr:row>
      <xdr:rowOff>22225</xdr:rowOff>
    </xdr:to>
    <xdr:sp macro="" textlink="">
      <xdr:nvSpPr>
        <xdr:cNvPr id="557" name="楕円 556">
          <a:extLst>
            <a:ext uri="{FF2B5EF4-FFF2-40B4-BE49-F238E27FC236}">
              <a16:creationId xmlns:a16="http://schemas.microsoft.com/office/drawing/2014/main" id="{3368E97F-84DF-4F1C-94E7-730C3F723264}"/>
            </a:ext>
          </a:extLst>
        </xdr:cNvPr>
        <xdr:cNvSpPr/>
      </xdr:nvSpPr>
      <xdr:spPr>
        <a:xfrm>
          <a:off x="11487150" y="103282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143510</xdr:rowOff>
    </xdr:from>
    <xdr:to>
      <xdr:col>71</xdr:col>
      <xdr:colOff>177800</xdr:colOff>
      <xdr:row>63</xdr:row>
      <xdr:rowOff>0</xdr:rowOff>
    </xdr:to>
    <xdr:cxnSp macro="">
      <xdr:nvCxnSpPr>
        <xdr:cNvPr id="558" name="直線コネクタ 557">
          <a:extLst>
            <a:ext uri="{FF2B5EF4-FFF2-40B4-BE49-F238E27FC236}">
              <a16:creationId xmlns:a16="http://schemas.microsoft.com/office/drawing/2014/main" id="{4C61759F-048D-43A8-AED1-E83A546492B1}"/>
            </a:ext>
          </a:extLst>
        </xdr:cNvPr>
        <xdr:cNvCxnSpPr/>
      </xdr:nvCxnSpPr>
      <xdr:spPr>
        <a:xfrm>
          <a:off x="11537950" y="10379710"/>
          <a:ext cx="8064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58</xdr:row>
      <xdr:rowOff>109220</xdr:rowOff>
    </xdr:from>
    <xdr:ext cx="405130" cy="255905"/>
    <xdr:sp macro="" textlink="">
      <xdr:nvSpPr>
        <xdr:cNvPr id="559" name="n_1aveValue【学校施設】&#10;有形固定資産減価償却率">
          <a:extLst>
            <a:ext uri="{FF2B5EF4-FFF2-40B4-BE49-F238E27FC236}">
              <a16:creationId xmlns:a16="http://schemas.microsoft.com/office/drawing/2014/main" id="{E83E32EF-D42D-455D-98EA-BE9B928CD687}"/>
            </a:ext>
          </a:extLst>
        </xdr:cNvPr>
        <xdr:cNvSpPr txBox="1"/>
      </xdr:nvSpPr>
      <xdr:spPr>
        <a:xfrm>
          <a:off x="13742035" y="96850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58</xdr:row>
      <xdr:rowOff>90170</xdr:rowOff>
    </xdr:from>
    <xdr:ext cx="401955" cy="259080"/>
    <xdr:sp macro="" textlink="">
      <xdr:nvSpPr>
        <xdr:cNvPr id="560" name="n_2aveValue【学校施設】&#10;有形固定資産減価償却率">
          <a:extLst>
            <a:ext uri="{FF2B5EF4-FFF2-40B4-BE49-F238E27FC236}">
              <a16:creationId xmlns:a16="http://schemas.microsoft.com/office/drawing/2014/main" id="{5C400C97-A10D-4BE1-A85F-3F585E539A95}"/>
            </a:ext>
          </a:extLst>
        </xdr:cNvPr>
        <xdr:cNvSpPr txBox="1"/>
      </xdr:nvSpPr>
      <xdr:spPr>
        <a:xfrm>
          <a:off x="12960985" y="96659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58</xdr:row>
      <xdr:rowOff>74930</xdr:rowOff>
    </xdr:from>
    <xdr:ext cx="401955" cy="255905"/>
    <xdr:sp macro="" textlink="">
      <xdr:nvSpPr>
        <xdr:cNvPr id="561" name="n_3aveValue【学校施設】&#10;有形固定資産減価償却率">
          <a:extLst>
            <a:ext uri="{FF2B5EF4-FFF2-40B4-BE49-F238E27FC236}">
              <a16:creationId xmlns:a16="http://schemas.microsoft.com/office/drawing/2014/main" id="{ADF21F38-BB15-4B2E-B422-044625243139}"/>
            </a:ext>
          </a:extLst>
        </xdr:cNvPr>
        <xdr:cNvSpPr txBox="1"/>
      </xdr:nvSpPr>
      <xdr:spPr>
        <a:xfrm>
          <a:off x="12167235" y="96507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58</xdr:row>
      <xdr:rowOff>52070</xdr:rowOff>
    </xdr:from>
    <xdr:ext cx="401955" cy="255905"/>
    <xdr:sp macro="" textlink="">
      <xdr:nvSpPr>
        <xdr:cNvPr id="562" name="n_4aveValue【学校施設】&#10;有形固定資産減価償却率">
          <a:extLst>
            <a:ext uri="{FF2B5EF4-FFF2-40B4-BE49-F238E27FC236}">
              <a16:creationId xmlns:a16="http://schemas.microsoft.com/office/drawing/2014/main" id="{5B1560FB-E521-40C2-8F3D-82E1C975B51C}"/>
            </a:ext>
          </a:extLst>
        </xdr:cNvPr>
        <xdr:cNvSpPr txBox="1"/>
      </xdr:nvSpPr>
      <xdr:spPr>
        <a:xfrm>
          <a:off x="11354435" y="96278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63</xdr:row>
      <xdr:rowOff>83820</xdr:rowOff>
    </xdr:from>
    <xdr:ext cx="405130" cy="259080"/>
    <xdr:sp macro="" textlink="">
      <xdr:nvSpPr>
        <xdr:cNvPr id="563" name="n_1mainValue【学校施設】&#10;有形固定資産減価償却率">
          <a:extLst>
            <a:ext uri="{FF2B5EF4-FFF2-40B4-BE49-F238E27FC236}">
              <a16:creationId xmlns:a16="http://schemas.microsoft.com/office/drawing/2014/main" id="{048022C5-2518-4829-95DA-AA433E3E5583}"/>
            </a:ext>
          </a:extLst>
        </xdr:cNvPr>
        <xdr:cNvSpPr txBox="1"/>
      </xdr:nvSpPr>
      <xdr:spPr>
        <a:xfrm>
          <a:off x="13742035" y="104851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63</xdr:row>
      <xdr:rowOff>63500</xdr:rowOff>
    </xdr:from>
    <xdr:ext cx="401955" cy="255905"/>
    <xdr:sp macro="" textlink="">
      <xdr:nvSpPr>
        <xdr:cNvPr id="564" name="n_2mainValue【学校施設】&#10;有形固定資産減価償却率">
          <a:extLst>
            <a:ext uri="{FF2B5EF4-FFF2-40B4-BE49-F238E27FC236}">
              <a16:creationId xmlns:a16="http://schemas.microsoft.com/office/drawing/2014/main" id="{87CEB8A7-5F2B-4491-AAB8-803A4C00DBC6}"/>
            </a:ext>
          </a:extLst>
        </xdr:cNvPr>
        <xdr:cNvSpPr txBox="1"/>
      </xdr:nvSpPr>
      <xdr:spPr>
        <a:xfrm>
          <a:off x="12960985" y="104648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63</xdr:row>
      <xdr:rowOff>41910</xdr:rowOff>
    </xdr:from>
    <xdr:ext cx="401955" cy="255905"/>
    <xdr:sp macro="" textlink="">
      <xdr:nvSpPr>
        <xdr:cNvPr id="565" name="n_3mainValue【学校施設】&#10;有形固定資産減価償却率">
          <a:extLst>
            <a:ext uri="{FF2B5EF4-FFF2-40B4-BE49-F238E27FC236}">
              <a16:creationId xmlns:a16="http://schemas.microsoft.com/office/drawing/2014/main" id="{76DE132F-C64D-465F-97B7-104C46847FD3}"/>
            </a:ext>
          </a:extLst>
        </xdr:cNvPr>
        <xdr:cNvSpPr txBox="1"/>
      </xdr:nvSpPr>
      <xdr:spPr>
        <a:xfrm>
          <a:off x="12167235" y="104432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63</xdr:row>
      <xdr:rowOff>13335</xdr:rowOff>
    </xdr:from>
    <xdr:ext cx="401955" cy="259080"/>
    <xdr:sp macro="" textlink="">
      <xdr:nvSpPr>
        <xdr:cNvPr id="566" name="n_4mainValue【学校施設】&#10;有形固定資産減価償却率">
          <a:extLst>
            <a:ext uri="{FF2B5EF4-FFF2-40B4-BE49-F238E27FC236}">
              <a16:creationId xmlns:a16="http://schemas.microsoft.com/office/drawing/2014/main" id="{B9997B58-8E4A-4CA2-A4B0-A1C474B14E45}"/>
            </a:ext>
          </a:extLst>
        </xdr:cNvPr>
        <xdr:cNvSpPr txBox="1"/>
      </xdr:nvSpPr>
      <xdr:spPr>
        <a:xfrm>
          <a:off x="11354435" y="104146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04624B22-0096-4678-B39B-890C0032000A}"/>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D2499862-7E65-4251-9041-A24C1DF7C503}"/>
            </a:ext>
          </a:extLst>
        </xdr:cNvPr>
        <xdr:cNvSpPr/>
      </xdr:nvSpPr>
      <xdr:spPr>
        <a:xfrm>
          <a:off x="165862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ABB521D5-BB5D-4B9D-A5B2-80DB7317F12E}"/>
            </a:ext>
          </a:extLst>
        </xdr:cNvPr>
        <xdr:cNvSpPr/>
      </xdr:nvSpPr>
      <xdr:spPr>
        <a:xfrm>
          <a:off x="165862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19/45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30356CA5-A931-4F59-8A1D-B93DA0F56DD7}"/>
            </a:ext>
          </a:extLst>
        </xdr:cNvPr>
        <xdr:cNvSpPr/>
      </xdr:nvSpPr>
      <xdr:spPr>
        <a:xfrm>
          <a:off x="174879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9EAFC26A-F383-4CEB-AB99-3F70716B2B7C}"/>
            </a:ext>
          </a:extLst>
        </xdr:cNvPr>
        <xdr:cNvSpPr/>
      </xdr:nvSpPr>
      <xdr:spPr>
        <a:xfrm>
          <a:off x="174879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86EF2046-6734-41AB-9B47-20E1CD580A74}"/>
            </a:ext>
          </a:extLst>
        </xdr:cNvPr>
        <xdr:cNvSpPr/>
      </xdr:nvSpPr>
      <xdr:spPr>
        <a:xfrm>
          <a:off x="185166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78185C7F-2883-4A5B-AE40-94CE6C9C814C}"/>
            </a:ext>
          </a:extLst>
        </xdr:cNvPr>
        <xdr:cNvSpPr/>
      </xdr:nvSpPr>
      <xdr:spPr>
        <a:xfrm>
          <a:off x="185166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1.781</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B9D709C3-2030-4B18-B029-0346D76A2C82}"/>
            </a:ext>
          </a:extLst>
        </xdr:cNvPr>
        <xdr:cNvSpPr/>
      </xdr:nvSpPr>
      <xdr:spPr>
        <a:xfrm>
          <a:off x="16459200" y="88074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575" name="テキスト ボックス 574">
          <a:extLst>
            <a:ext uri="{FF2B5EF4-FFF2-40B4-BE49-F238E27FC236}">
              <a16:creationId xmlns:a16="http://schemas.microsoft.com/office/drawing/2014/main" id="{DBCF017B-7C2B-451F-8900-8C70C9F75641}"/>
            </a:ext>
          </a:extLst>
        </xdr:cNvPr>
        <xdr:cNvSpPr txBox="1"/>
      </xdr:nvSpPr>
      <xdr:spPr>
        <a:xfrm>
          <a:off x="16440150" y="86233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23BE1DBD-3B55-44DC-A231-52290C472670}"/>
            </a:ext>
          </a:extLst>
        </xdr:cNvPr>
        <xdr:cNvCxnSpPr/>
      </xdr:nvCxnSpPr>
      <xdr:spPr>
        <a:xfrm>
          <a:off x="16459200" y="11010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143510</xdr:rowOff>
    </xdr:from>
    <xdr:ext cx="464185" cy="255905"/>
    <xdr:sp macro="" textlink="">
      <xdr:nvSpPr>
        <xdr:cNvPr id="577" name="テキスト ボックス 576">
          <a:extLst>
            <a:ext uri="{FF2B5EF4-FFF2-40B4-BE49-F238E27FC236}">
              <a16:creationId xmlns:a16="http://schemas.microsoft.com/office/drawing/2014/main" id="{761CC7B6-274C-4184-ADAB-E19C51144ED4}"/>
            </a:ext>
          </a:extLst>
        </xdr:cNvPr>
        <xdr:cNvSpPr txBox="1"/>
      </xdr:nvSpPr>
      <xdr:spPr>
        <a:xfrm>
          <a:off x="16048990" y="108750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DFDA4693-A717-4BF2-8916-B1016620BC0C}"/>
            </a:ext>
          </a:extLst>
        </xdr:cNvPr>
        <xdr:cNvCxnSpPr/>
      </xdr:nvCxnSpPr>
      <xdr:spPr>
        <a:xfrm>
          <a:off x="16459200" y="10566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29210</xdr:rowOff>
    </xdr:from>
    <xdr:ext cx="464185" cy="255905"/>
    <xdr:sp macro="" textlink="">
      <xdr:nvSpPr>
        <xdr:cNvPr id="579" name="テキスト ボックス 578">
          <a:extLst>
            <a:ext uri="{FF2B5EF4-FFF2-40B4-BE49-F238E27FC236}">
              <a16:creationId xmlns:a16="http://schemas.microsoft.com/office/drawing/2014/main" id="{E29FC1E0-0C85-485C-AD56-6A1F032D9063}"/>
            </a:ext>
          </a:extLst>
        </xdr:cNvPr>
        <xdr:cNvSpPr txBox="1"/>
      </xdr:nvSpPr>
      <xdr:spPr>
        <a:xfrm>
          <a:off x="16048990" y="104305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5B092BBD-43A7-4A11-B6D2-BBF136D93C88}"/>
            </a:ext>
          </a:extLst>
        </xdr:cNvPr>
        <xdr:cNvCxnSpPr/>
      </xdr:nvCxnSpPr>
      <xdr:spPr>
        <a:xfrm>
          <a:off x="16459200" y="1012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60</xdr:row>
      <xdr:rowOff>86360</xdr:rowOff>
    </xdr:from>
    <xdr:ext cx="464185" cy="255905"/>
    <xdr:sp macro="" textlink="">
      <xdr:nvSpPr>
        <xdr:cNvPr id="581" name="テキスト ボックス 580">
          <a:extLst>
            <a:ext uri="{FF2B5EF4-FFF2-40B4-BE49-F238E27FC236}">
              <a16:creationId xmlns:a16="http://schemas.microsoft.com/office/drawing/2014/main" id="{BA916FA7-EC44-4B38-BEA1-AA0E979E6C76}"/>
            </a:ext>
          </a:extLst>
        </xdr:cNvPr>
        <xdr:cNvSpPr txBox="1"/>
      </xdr:nvSpPr>
      <xdr:spPr>
        <a:xfrm>
          <a:off x="16048990" y="99923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43F2660F-E814-4D82-A96B-50AD0A3D0BDE}"/>
            </a:ext>
          </a:extLst>
        </xdr:cNvPr>
        <xdr:cNvCxnSpPr/>
      </xdr:nvCxnSpPr>
      <xdr:spPr>
        <a:xfrm>
          <a:off x="16459200" y="9690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57</xdr:row>
      <xdr:rowOff>143510</xdr:rowOff>
    </xdr:from>
    <xdr:ext cx="464185" cy="255905"/>
    <xdr:sp macro="" textlink="">
      <xdr:nvSpPr>
        <xdr:cNvPr id="583" name="テキスト ボックス 582">
          <a:extLst>
            <a:ext uri="{FF2B5EF4-FFF2-40B4-BE49-F238E27FC236}">
              <a16:creationId xmlns:a16="http://schemas.microsoft.com/office/drawing/2014/main" id="{E274F7E6-06F2-4121-9310-B3837FAA9E84}"/>
            </a:ext>
          </a:extLst>
        </xdr:cNvPr>
        <xdr:cNvSpPr txBox="1"/>
      </xdr:nvSpPr>
      <xdr:spPr>
        <a:xfrm>
          <a:off x="16048990" y="95542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DA1315A2-94EC-4CD0-A759-F46D4B4CF840}"/>
            </a:ext>
          </a:extLst>
        </xdr:cNvPr>
        <xdr:cNvCxnSpPr/>
      </xdr:nvCxnSpPr>
      <xdr:spPr>
        <a:xfrm>
          <a:off x="16459200" y="9245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55</xdr:row>
      <xdr:rowOff>29210</xdr:rowOff>
    </xdr:from>
    <xdr:ext cx="464185" cy="255905"/>
    <xdr:sp macro="" textlink="">
      <xdr:nvSpPr>
        <xdr:cNvPr id="585" name="テキスト ボックス 584">
          <a:extLst>
            <a:ext uri="{FF2B5EF4-FFF2-40B4-BE49-F238E27FC236}">
              <a16:creationId xmlns:a16="http://schemas.microsoft.com/office/drawing/2014/main" id="{DC101AC0-9751-4992-AB9F-5F685FB9F0C5}"/>
            </a:ext>
          </a:extLst>
        </xdr:cNvPr>
        <xdr:cNvSpPr txBox="1"/>
      </xdr:nvSpPr>
      <xdr:spPr>
        <a:xfrm>
          <a:off x="16048990" y="91097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4A48A5E7-7615-4FE9-81B9-54B7288AA2D8}"/>
            </a:ext>
          </a:extLst>
        </xdr:cNvPr>
        <xdr:cNvCxnSpPr/>
      </xdr:nvCxnSpPr>
      <xdr:spPr>
        <a:xfrm>
          <a:off x="16459200" y="8807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587" name="テキスト ボックス 586">
          <a:extLst>
            <a:ext uri="{FF2B5EF4-FFF2-40B4-BE49-F238E27FC236}">
              <a16:creationId xmlns:a16="http://schemas.microsoft.com/office/drawing/2014/main" id="{ED7FA0CC-33DF-48B2-8D69-EEF4D7AA1383}"/>
            </a:ext>
          </a:extLst>
        </xdr:cNvPr>
        <xdr:cNvSpPr txBox="1"/>
      </xdr:nvSpPr>
      <xdr:spPr>
        <a:xfrm>
          <a:off x="16048990" y="8671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A197DB43-A9BD-4E10-ABC8-7CC6CADDAE26}"/>
            </a:ext>
          </a:extLst>
        </xdr:cNvPr>
        <xdr:cNvSpPr/>
      </xdr:nvSpPr>
      <xdr:spPr>
        <a:xfrm>
          <a:off x="16459200" y="88074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102235</xdr:rowOff>
    </xdr:from>
    <xdr:to>
      <xdr:col>116</xdr:col>
      <xdr:colOff>62865</xdr:colOff>
      <xdr:row>63</xdr:row>
      <xdr:rowOff>149225</xdr:rowOff>
    </xdr:to>
    <xdr:cxnSp macro="">
      <xdr:nvCxnSpPr>
        <xdr:cNvPr id="589" name="直線コネクタ 588">
          <a:extLst>
            <a:ext uri="{FF2B5EF4-FFF2-40B4-BE49-F238E27FC236}">
              <a16:creationId xmlns:a16="http://schemas.microsoft.com/office/drawing/2014/main" id="{C4C2917F-2227-476D-B6C1-F962865B9028}"/>
            </a:ext>
          </a:extLst>
        </xdr:cNvPr>
        <xdr:cNvCxnSpPr/>
      </xdr:nvCxnSpPr>
      <xdr:spPr>
        <a:xfrm flipV="1">
          <a:off x="19951065" y="9347835"/>
          <a:ext cx="0" cy="1202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153035</xdr:rowOff>
    </xdr:from>
    <xdr:ext cx="469900" cy="259080"/>
    <xdr:sp macro="" textlink="">
      <xdr:nvSpPr>
        <xdr:cNvPr id="590" name="【学校施設】&#10;一人当たり面積最小値テキスト">
          <a:extLst>
            <a:ext uri="{FF2B5EF4-FFF2-40B4-BE49-F238E27FC236}">
              <a16:creationId xmlns:a16="http://schemas.microsoft.com/office/drawing/2014/main" id="{717E90E6-5AF2-4CB0-BA31-5988E3B62029}"/>
            </a:ext>
          </a:extLst>
        </xdr:cNvPr>
        <xdr:cNvSpPr txBox="1"/>
      </xdr:nvSpPr>
      <xdr:spPr>
        <a:xfrm>
          <a:off x="19989800" y="105543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1.049</a:t>
          </a:r>
          <a:endParaRPr kumimoji="1" lang="ja-JP" altLang="en-US" sz="1000" b="1">
            <a:latin typeface="ＭＳ Ｐゴシック"/>
            <a:ea typeface="ＭＳ Ｐゴシック"/>
          </a:endParaRPr>
        </a:p>
      </xdr:txBody>
    </xdr:sp>
    <xdr:clientData/>
  </xdr:oneCellAnchor>
  <xdr:twoCellAnchor>
    <xdr:from>
      <xdr:col>115</xdr:col>
      <xdr:colOff>165100</xdr:colOff>
      <xdr:row>63</xdr:row>
      <xdr:rowOff>149225</xdr:rowOff>
    </xdr:from>
    <xdr:to>
      <xdr:col>116</xdr:col>
      <xdr:colOff>152400</xdr:colOff>
      <xdr:row>63</xdr:row>
      <xdr:rowOff>149225</xdr:rowOff>
    </xdr:to>
    <xdr:cxnSp macro="">
      <xdr:nvCxnSpPr>
        <xdr:cNvPr id="591" name="直線コネクタ 590">
          <a:extLst>
            <a:ext uri="{FF2B5EF4-FFF2-40B4-BE49-F238E27FC236}">
              <a16:creationId xmlns:a16="http://schemas.microsoft.com/office/drawing/2014/main" id="{C923A905-6A05-476A-BBCD-4C44140517E6}"/>
            </a:ext>
          </a:extLst>
        </xdr:cNvPr>
        <xdr:cNvCxnSpPr/>
      </xdr:nvCxnSpPr>
      <xdr:spPr>
        <a:xfrm>
          <a:off x="19881850" y="105505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48895</xdr:rowOff>
    </xdr:from>
    <xdr:ext cx="469900" cy="259080"/>
    <xdr:sp macro="" textlink="">
      <xdr:nvSpPr>
        <xdr:cNvPr id="592" name="【学校施設】&#10;一人当たり面積最大値テキスト">
          <a:extLst>
            <a:ext uri="{FF2B5EF4-FFF2-40B4-BE49-F238E27FC236}">
              <a16:creationId xmlns:a16="http://schemas.microsoft.com/office/drawing/2014/main" id="{84508F69-7E01-4021-9995-6B0655E6279C}"/>
            </a:ext>
          </a:extLst>
        </xdr:cNvPr>
        <xdr:cNvSpPr txBox="1"/>
      </xdr:nvSpPr>
      <xdr:spPr>
        <a:xfrm>
          <a:off x="19989800" y="91293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3.777</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102235</xdr:rowOff>
    </xdr:from>
    <xdr:to>
      <xdr:col>116</xdr:col>
      <xdr:colOff>152400</xdr:colOff>
      <xdr:row>56</xdr:row>
      <xdr:rowOff>102235</xdr:rowOff>
    </xdr:to>
    <xdr:cxnSp macro="">
      <xdr:nvCxnSpPr>
        <xdr:cNvPr id="593" name="直線コネクタ 592">
          <a:extLst>
            <a:ext uri="{FF2B5EF4-FFF2-40B4-BE49-F238E27FC236}">
              <a16:creationId xmlns:a16="http://schemas.microsoft.com/office/drawing/2014/main" id="{9C5BA0FD-CFDE-4B86-848E-56707E64B66F}"/>
            </a:ext>
          </a:extLst>
        </xdr:cNvPr>
        <xdr:cNvCxnSpPr/>
      </xdr:nvCxnSpPr>
      <xdr:spPr>
        <a:xfrm>
          <a:off x="19881850" y="93478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111125</xdr:rowOff>
    </xdr:from>
    <xdr:ext cx="469900" cy="255905"/>
    <xdr:sp macro="" textlink="">
      <xdr:nvSpPr>
        <xdr:cNvPr id="594" name="【学校施設】&#10;一人当たり面積平均値テキスト">
          <a:extLst>
            <a:ext uri="{FF2B5EF4-FFF2-40B4-BE49-F238E27FC236}">
              <a16:creationId xmlns:a16="http://schemas.microsoft.com/office/drawing/2014/main" id="{9E3042A5-3330-41EF-9E0A-035083A91E9A}"/>
            </a:ext>
          </a:extLst>
        </xdr:cNvPr>
        <xdr:cNvSpPr txBox="1"/>
      </xdr:nvSpPr>
      <xdr:spPr>
        <a:xfrm>
          <a:off x="19989800" y="10017125"/>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2.099</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60</xdr:row>
      <xdr:rowOff>132715</xdr:rowOff>
    </xdr:from>
    <xdr:to>
      <xdr:col>116</xdr:col>
      <xdr:colOff>114300</xdr:colOff>
      <xdr:row>61</xdr:row>
      <xdr:rowOff>63500</xdr:rowOff>
    </xdr:to>
    <xdr:sp macro="" textlink="">
      <xdr:nvSpPr>
        <xdr:cNvPr id="595" name="フローチャート: 判断 594">
          <a:extLst>
            <a:ext uri="{FF2B5EF4-FFF2-40B4-BE49-F238E27FC236}">
              <a16:creationId xmlns:a16="http://schemas.microsoft.com/office/drawing/2014/main" id="{5DDB0AAC-7E7E-4560-A662-DFB112DB59C8}"/>
            </a:ext>
          </a:extLst>
        </xdr:cNvPr>
        <xdr:cNvSpPr/>
      </xdr:nvSpPr>
      <xdr:spPr>
        <a:xfrm>
          <a:off x="19900900" y="1003871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150495</xdr:rowOff>
    </xdr:from>
    <xdr:to>
      <xdr:col>112</xdr:col>
      <xdr:colOff>38100</xdr:colOff>
      <xdr:row>61</xdr:row>
      <xdr:rowOff>80645</xdr:rowOff>
    </xdr:to>
    <xdr:sp macro="" textlink="">
      <xdr:nvSpPr>
        <xdr:cNvPr id="596" name="フローチャート: 判断 595">
          <a:extLst>
            <a:ext uri="{FF2B5EF4-FFF2-40B4-BE49-F238E27FC236}">
              <a16:creationId xmlns:a16="http://schemas.microsoft.com/office/drawing/2014/main" id="{A88B0FBD-17C6-4FC4-9E7C-036BDD4A6F53}"/>
            </a:ext>
          </a:extLst>
        </xdr:cNvPr>
        <xdr:cNvSpPr/>
      </xdr:nvSpPr>
      <xdr:spPr>
        <a:xfrm>
          <a:off x="19157950" y="100564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2540</xdr:rowOff>
    </xdr:from>
    <xdr:to>
      <xdr:col>107</xdr:col>
      <xdr:colOff>101600</xdr:colOff>
      <xdr:row>61</xdr:row>
      <xdr:rowOff>104140</xdr:rowOff>
    </xdr:to>
    <xdr:sp macro="" textlink="">
      <xdr:nvSpPr>
        <xdr:cNvPr id="597" name="フローチャート: 判断 596">
          <a:extLst>
            <a:ext uri="{FF2B5EF4-FFF2-40B4-BE49-F238E27FC236}">
              <a16:creationId xmlns:a16="http://schemas.microsoft.com/office/drawing/2014/main" id="{109E1B95-909D-49CB-B686-C98E9C92EAEF}"/>
            </a:ext>
          </a:extLst>
        </xdr:cNvPr>
        <xdr:cNvSpPr/>
      </xdr:nvSpPr>
      <xdr:spPr>
        <a:xfrm>
          <a:off x="18345150" y="1007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xdr:rowOff>
    </xdr:from>
    <xdr:to>
      <xdr:col>102</xdr:col>
      <xdr:colOff>165100</xdr:colOff>
      <xdr:row>61</xdr:row>
      <xdr:rowOff>109855</xdr:rowOff>
    </xdr:to>
    <xdr:sp macro="" textlink="">
      <xdr:nvSpPr>
        <xdr:cNvPr id="598" name="フローチャート: 判断 597">
          <a:extLst>
            <a:ext uri="{FF2B5EF4-FFF2-40B4-BE49-F238E27FC236}">
              <a16:creationId xmlns:a16="http://schemas.microsoft.com/office/drawing/2014/main" id="{D76588BF-1EBD-427F-84A0-0FE3D02E0A2F}"/>
            </a:ext>
          </a:extLst>
        </xdr:cNvPr>
        <xdr:cNvSpPr/>
      </xdr:nvSpPr>
      <xdr:spPr>
        <a:xfrm>
          <a:off x="17551400" y="1007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83820</xdr:rowOff>
    </xdr:from>
    <xdr:to>
      <xdr:col>98</xdr:col>
      <xdr:colOff>38100</xdr:colOff>
      <xdr:row>62</xdr:row>
      <xdr:rowOff>13970</xdr:rowOff>
    </xdr:to>
    <xdr:sp macro="" textlink="">
      <xdr:nvSpPr>
        <xdr:cNvPr id="599" name="フローチャート: 判断 598">
          <a:extLst>
            <a:ext uri="{FF2B5EF4-FFF2-40B4-BE49-F238E27FC236}">
              <a16:creationId xmlns:a16="http://schemas.microsoft.com/office/drawing/2014/main" id="{09FF797C-6755-463C-9589-FEFD97C43DBD}"/>
            </a:ext>
          </a:extLst>
        </xdr:cNvPr>
        <xdr:cNvSpPr/>
      </xdr:nvSpPr>
      <xdr:spPr>
        <a:xfrm>
          <a:off x="16757650" y="101549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600" name="テキスト ボックス 599">
          <a:extLst>
            <a:ext uri="{FF2B5EF4-FFF2-40B4-BE49-F238E27FC236}">
              <a16:creationId xmlns:a16="http://schemas.microsoft.com/office/drawing/2014/main" id="{B07554AD-CC36-4681-839F-ED186E999DD7}"/>
            </a:ext>
          </a:extLst>
        </xdr:cNvPr>
        <xdr:cNvSpPr txBox="1"/>
      </xdr:nvSpPr>
      <xdr:spPr>
        <a:xfrm>
          <a:off x="197802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601" name="テキスト ボックス 600">
          <a:extLst>
            <a:ext uri="{FF2B5EF4-FFF2-40B4-BE49-F238E27FC236}">
              <a16:creationId xmlns:a16="http://schemas.microsoft.com/office/drawing/2014/main" id="{A2F4BFBA-F1BF-4443-9BBE-3AE3952B7F7A}"/>
            </a:ext>
          </a:extLst>
        </xdr:cNvPr>
        <xdr:cNvSpPr txBox="1"/>
      </xdr:nvSpPr>
      <xdr:spPr>
        <a:xfrm>
          <a:off x="190309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602" name="テキスト ボックス 601">
          <a:extLst>
            <a:ext uri="{FF2B5EF4-FFF2-40B4-BE49-F238E27FC236}">
              <a16:creationId xmlns:a16="http://schemas.microsoft.com/office/drawing/2014/main" id="{CBF5DBB3-9C1F-43AA-B970-671BF6F0A011}"/>
            </a:ext>
          </a:extLst>
        </xdr:cNvPr>
        <xdr:cNvSpPr txBox="1"/>
      </xdr:nvSpPr>
      <xdr:spPr>
        <a:xfrm>
          <a:off x="1822450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603" name="テキスト ボックス 602">
          <a:extLst>
            <a:ext uri="{FF2B5EF4-FFF2-40B4-BE49-F238E27FC236}">
              <a16:creationId xmlns:a16="http://schemas.microsoft.com/office/drawing/2014/main" id="{4BF40883-F226-48DC-AF82-01A553B6E171}"/>
            </a:ext>
          </a:extLst>
        </xdr:cNvPr>
        <xdr:cNvSpPr txBox="1"/>
      </xdr:nvSpPr>
      <xdr:spPr>
        <a:xfrm>
          <a:off x="174307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604" name="テキスト ボックス 603">
          <a:extLst>
            <a:ext uri="{FF2B5EF4-FFF2-40B4-BE49-F238E27FC236}">
              <a16:creationId xmlns:a16="http://schemas.microsoft.com/office/drawing/2014/main" id="{E554EEA3-725B-46DE-9C5F-49CE5EF46926}"/>
            </a:ext>
          </a:extLst>
        </xdr:cNvPr>
        <xdr:cNvSpPr txBox="1"/>
      </xdr:nvSpPr>
      <xdr:spPr>
        <a:xfrm>
          <a:off x="166306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60</xdr:row>
      <xdr:rowOff>112395</xdr:rowOff>
    </xdr:from>
    <xdr:to>
      <xdr:col>116</xdr:col>
      <xdr:colOff>114300</xdr:colOff>
      <xdr:row>61</xdr:row>
      <xdr:rowOff>42545</xdr:rowOff>
    </xdr:to>
    <xdr:sp macro="" textlink="">
      <xdr:nvSpPr>
        <xdr:cNvPr id="605" name="楕円 604">
          <a:extLst>
            <a:ext uri="{FF2B5EF4-FFF2-40B4-BE49-F238E27FC236}">
              <a16:creationId xmlns:a16="http://schemas.microsoft.com/office/drawing/2014/main" id="{33FACED4-CD42-4C32-962C-7B497CFE3F8D}"/>
            </a:ext>
          </a:extLst>
        </xdr:cNvPr>
        <xdr:cNvSpPr/>
      </xdr:nvSpPr>
      <xdr:spPr>
        <a:xfrm>
          <a:off x="19900900" y="100183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135255</xdr:rowOff>
    </xdr:from>
    <xdr:ext cx="469900" cy="255905"/>
    <xdr:sp macro="" textlink="">
      <xdr:nvSpPr>
        <xdr:cNvPr id="606" name="【学校施設】&#10;一人当たり面積該当値テキスト">
          <a:extLst>
            <a:ext uri="{FF2B5EF4-FFF2-40B4-BE49-F238E27FC236}">
              <a16:creationId xmlns:a16="http://schemas.microsoft.com/office/drawing/2014/main" id="{9E1FC998-4CE1-42B8-ACA5-7C43CECA4E16}"/>
            </a:ext>
          </a:extLst>
        </xdr:cNvPr>
        <xdr:cNvSpPr txBox="1"/>
      </xdr:nvSpPr>
      <xdr:spPr>
        <a:xfrm>
          <a:off x="19989800" y="98761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2.143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60</xdr:row>
      <xdr:rowOff>122555</xdr:rowOff>
    </xdr:from>
    <xdr:to>
      <xdr:col>112</xdr:col>
      <xdr:colOff>38100</xdr:colOff>
      <xdr:row>61</xdr:row>
      <xdr:rowOff>52705</xdr:rowOff>
    </xdr:to>
    <xdr:sp macro="" textlink="">
      <xdr:nvSpPr>
        <xdr:cNvPr id="607" name="楕円 606">
          <a:extLst>
            <a:ext uri="{FF2B5EF4-FFF2-40B4-BE49-F238E27FC236}">
              <a16:creationId xmlns:a16="http://schemas.microsoft.com/office/drawing/2014/main" id="{5A7C5760-F656-4F66-8809-9C608C793D84}"/>
            </a:ext>
          </a:extLst>
        </xdr:cNvPr>
        <xdr:cNvSpPr/>
      </xdr:nvSpPr>
      <xdr:spPr>
        <a:xfrm>
          <a:off x="19157950" y="100285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163195</xdr:rowOff>
    </xdr:from>
    <xdr:to>
      <xdr:col>116</xdr:col>
      <xdr:colOff>63500</xdr:colOff>
      <xdr:row>61</xdr:row>
      <xdr:rowOff>1905</xdr:rowOff>
    </xdr:to>
    <xdr:cxnSp macro="">
      <xdr:nvCxnSpPr>
        <xdr:cNvPr id="608" name="直線コネクタ 607">
          <a:extLst>
            <a:ext uri="{FF2B5EF4-FFF2-40B4-BE49-F238E27FC236}">
              <a16:creationId xmlns:a16="http://schemas.microsoft.com/office/drawing/2014/main" id="{07F9F16F-ED58-4885-9EF6-35B0ACCC38DB}"/>
            </a:ext>
          </a:extLst>
        </xdr:cNvPr>
        <xdr:cNvCxnSpPr/>
      </xdr:nvCxnSpPr>
      <xdr:spPr>
        <a:xfrm flipV="1">
          <a:off x="19202400" y="10069195"/>
          <a:ext cx="74930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143510</xdr:rowOff>
    </xdr:from>
    <xdr:to>
      <xdr:col>107</xdr:col>
      <xdr:colOff>101600</xdr:colOff>
      <xdr:row>61</xdr:row>
      <xdr:rowOff>73025</xdr:rowOff>
    </xdr:to>
    <xdr:sp macro="" textlink="">
      <xdr:nvSpPr>
        <xdr:cNvPr id="609" name="楕円 608">
          <a:extLst>
            <a:ext uri="{FF2B5EF4-FFF2-40B4-BE49-F238E27FC236}">
              <a16:creationId xmlns:a16="http://schemas.microsoft.com/office/drawing/2014/main" id="{5411D38B-004C-4677-B356-4A91240EE948}"/>
            </a:ext>
          </a:extLst>
        </xdr:cNvPr>
        <xdr:cNvSpPr/>
      </xdr:nvSpPr>
      <xdr:spPr>
        <a:xfrm>
          <a:off x="18345150" y="1004951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1905</xdr:rowOff>
    </xdr:from>
    <xdr:to>
      <xdr:col>111</xdr:col>
      <xdr:colOff>177800</xdr:colOff>
      <xdr:row>61</xdr:row>
      <xdr:rowOff>22225</xdr:rowOff>
    </xdr:to>
    <xdr:cxnSp macro="">
      <xdr:nvCxnSpPr>
        <xdr:cNvPr id="610" name="直線コネクタ 609">
          <a:extLst>
            <a:ext uri="{FF2B5EF4-FFF2-40B4-BE49-F238E27FC236}">
              <a16:creationId xmlns:a16="http://schemas.microsoft.com/office/drawing/2014/main" id="{5CC9670E-F34A-4798-AD42-6FAC9E09E0C7}"/>
            </a:ext>
          </a:extLst>
        </xdr:cNvPr>
        <xdr:cNvCxnSpPr/>
      </xdr:nvCxnSpPr>
      <xdr:spPr>
        <a:xfrm flipV="1">
          <a:off x="18395950" y="10073005"/>
          <a:ext cx="8064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160655</xdr:rowOff>
    </xdr:from>
    <xdr:to>
      <xdr:col>102</xdr:col>
      <xdr:colOff>165100</xdr:colOff>
      <xdr:row>61</xdr:row>
      <xdr:rowOff>90805</xdr:rowOff>
    </xdr:to>
    <xdr:sp macro="" textlink="">
      <xdr:nvSpPr>
        <xdr:cNvPr id="611" name="楕円 610">
          <a:extLst>
            <a:ext uri="{FF2B5EF4-FFF2-40B4-BE49-F238E27FC236}">
              <a16:creationId xmlns:a16="http://schemas.microsoft.com/office/drawing/2014/main" id="{7FC35359-0642-4DE5-85AA-173C866DABF3}"/>
            </a:ext>
          </a:extLst>
        </xdr:cNvPr>
        <xdr:cNvSpPr/>
      </xdr:nvSpPr>
      <xdr:spPr>
        <a:xfrm>
          <a:off x="17551400" y="100666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22225</xdr:rowOff>
    </xdr:from>
    <xdr:to>
      <xdr:col>107</xdr:col>
      <xdr:colOff>50800</xdr:colOff>
      <xdr:row>61</xdr:row>
      <xdr:rowOff>40640</xdr:rowOff>
    </xdr:to>
    <xdr:cxnSp macro="">
      <xdr:nvCxnSpPr>
        <xdr:cNvPr id="612" name="直線コネクタ 611">
          <a:extLst>
            <a:ext uri="{FF2B5EF4-FFF2-40B4-BE49-F238E27FC236}">
              <a16:creationId xmlns:a16="http://schemas.microsoft.com/office/drawing/2014/main" id="{45DEAB38-AF7E-47BD-8F4A-880BEF55AE10}"/>
            </a:ext>
          </a:extLst>
        </xdr:cNvPr>
        <xdr:cNvCxnSpPr/>
      </xdr:nvCxnSpPr>
      <xdr:spPr>
        <a:xfrm flipV="1">
          <a:off x="17602200" y="10093325"/>
          <a:ext cx="7937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635</xdr:rowOff>
    </xdr:from>
    <xdr:to>
      <xdr:col>98</xdr:col>
      <xdr:colOff>38100</xdr:colOff>
      <xdr:row>61</xdr:row>
      <xdr:rowOff>102235</xdr:rowOff>
    </xdr:to>
    <xdr:sp macro="" textlink="">
      <xdr:nvSpPr>
        <xdr:cNvPr id="613" name="楕円 612">
          <a:extLst>
            <a:ext uri="{FF2B5EF4-FFF2-40B4-BE49-F238E27FC236}">
              <a16:creationId xmlns:a16="http://schemas.microsoft.com/office/drawing/2014/main" id="{ABC85837-5C62-462A-9596-72DEF9F54EC0}"/>
            </a:ext>
          </a:extLst>
        </xdr:cNvPr>
        <xdr:cNvSpPr/>
      </xdr:nvSpPr>
      <xdr:spPr>
        <a:xfrm>
          <a:off x="16757650" y="100717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40640</xdr:rowOff>
    </xdr:from>
    <xdr:to>
      <xdr:col>102</xdr:col>
      <xdr:colOff>114300</xdr:colOff>
      <xdr:row>61</xdr:row>
      <xdr:rowOff>52070</xdr:rowOff>
    </xdr:to>
    <xdr:cxnSp macro="">
      <xdr:nvCxnSpPr>
        <xdr:cNvPr id="614" name="直線コネクタ 613">
          <a:extLst>
            <a:ext uri="{FF2B5EF4-FFF2-40B4-BE49-F238E27FC236}">
              <a16:creationId xmlns:a16="http://schemas.microsoft.com/office/drawing/2014/main" id="{007FC281-4648-405F-9812-EBC465980F94}"/>
            </a:ext>
          </a:extLst>
        </xdr:cNvPr>
        <xdr:cNvCxnSpPr/>
      </xdr:nvCxnSpPr>
      <xdr:spPr>
        <a:xfrm flipV="1">
          <a:off x="16802100" y="1011174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61</xdr:row>
      <xdr:rowOff>71755</xdr:rowOff>
    </xdr:from>
    <xdr:ext cx="469900" cy="259080"/>
    <xdr:sp macro="" textlink="">
      <xdr:nvSpPr>
        <xdr:cNvPr id="615" name="n_1aveValue【学校施設】&#10;一人当たり面積">
          <a:extLst>
            <a:ext uri="{FF2B5EF4-FFF2-40B4-BE49-F238E27FC236}">
              <a16:creationId xmlns:a16="http://schemas.microsoft.com/office/drawing/2014/main" id="{A929B153-9145-4FFA-A3EE-F9E435B92438}"/>
            </a:ext>
          </a:extLst>
        </xdr:cNvPr>
        <xdr:cNvSpPr txBox="1"/>
      </xdr:nvSpPr>
      <xdr:spPr>
        <a:xfrm>
          <a:off x="18980150" y="101428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2.060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61</xdr:row>
      <xdr:rowOff>95250</xdr:rowOff>
    </xdr:from>
    <xdr:ext cx="466725" cy="259080"/>
    <xdr:sp macro="" textlink="">
      <xdr:nvSpPr>
        <xdr:cNvPr id="616" name="n_2aveValue【学校施設】&#10;一人当たり面積">
          <a:extLst>
            <a:ext uri="{FF2B5EF4-FFF2-40B4-BE49-F238E27FC236}">
              <a16:creationId xmlns:a16="http://schemas.microsoft.com/office/drawing/2014/main" id="{0A76FCAE-5703-4406-9448-C11994B533E4}"/>
            </a:ext>
          </a:extLst>
        </xdr:cNvPr>
        <xdr:cNvSpPr txBox="1"/>
      </xdr:nvSpPr>
      <xdr:spPr>
        <a:xfrm>
          <a:off x="18180050" y="10166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61</xdr:row>
      <xdr:rowOff>100965</xdr:rowOff>
    </xdr:from>
    <xdr:ext cx="466725" cy="255905"/>
    <xdr:sp macro="" textlink="">
      <xdr:nvSpPr>
        <xdr:cNvPr id="617" name="n_3aveValue【学校施設】&#10;一人当たり面積">
          <a:extLst>
            <a:ext uri="{FF2B5EF4-FFF2-40B4-BE49-F238E27FC236}">
              <a16:creationId xmlns:a16="http://schemas.microsoft.com/office/drawing/2014/main" id="{CE865623-843C-4E67-BD9C-78C0BA629CC6}"/>
            </a:ext>
          </a:extLst>
        </xdr:cNvPr>
        <xdr:cNvSpPr txBox="1"/>
      </xdr:nvSpPr>
      <xdr:spPr>
        <a:xfrm>
          <a:off x="17386300" y="1017206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1.996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5080</xdr:rowOff>
    </xdr:from>
    <xdr:ext cx="466725" cy="259080"/>
    <xdr:sp macro="" textlink="">
      <xdr:nvSpPr>
        <xdr:cNvPr id="618" name="n_4aveValue【学校施設】&#10;一人当たり面積">
          <a:extLst>
            <a:ext uri="{FF2B5EF4-FFF2-40B4-BE49-F238E27FC236}">
              <a16:creationId xmlns:a16="http://schemas.microsoft.com/office/drawing/2014/main" id="{E9F3A30A-80D6-4AC2-9E99-EE73C78001D0}"/>
            </a:ext>
          </a:extLst>
        </xdr:cNvPr>
        <xdr:cNvSpPr txBox="1"/>
      </xdr:nvSpPr>
      <xdr:spPr>
        <a:xfrm>
          <a:off x="16592550" y="102412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1.830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59</xdr:row>
      <xdr:rowOff>69215</xdr:rowOff>
    </xdr:from>
    <xdr:ext cx="469900" cy="259080"/>
    <xdr:sp macro="" textlink="">
      <xdr:nvSpPr>
        <xdr:cNvPr id="619" name="n_1mainValue【学校施設】&#10;一人当たり面積">
          <a:extLst>
            <a:ext uri="{FF2B5EF4-FFF2-40B4-BE49-F238E27FC236}">
              <a16:creationId xmlns:a16="http://schemas.microsoft.com/office/drawing/2014/main" id="{EBC644AB-66BF-44E8-9D8B-A937A3AC2360}"/>
            </a:ext>
          </a:extLst>
        </xdr:cNvPr>
        <xdr:cNvSpPr txBox="1"/>
      </xdr:nvSpPr>
      <xdr:spPr>
        <a:xfrm>
          <a:off x="18980150" y="98101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2.121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59</xdr:row>
      <xdr:rowOff>89535</xdr:rowOff>
    </xdr:from>
    <xdr:ext cx="466725" cy="255905"/>
    <xdr:sp macro="" textlink="">
      <xdr:nvSpPr>
        <xdr:cNvPr id="620" name="n_2mainValue【学校施設】&#10;一人当たり面積">
          <a:extLst>
            <a:ext uri="{FF2B5EF4-FFF2-40B4-BE49-F238E27FC236}">
              <a16:creationId xmlns:a16="http://schemas.microsoft.com/office/drawing/2014/main" id="{81B35DE8-74AE-48A7-B5CA-F12E05A2DEEC}"/>
            </a:ext>
          </a:extLst>
        </xdr:cNvPr>
        <xdr:cNvSpPr txBox="1"/>
      </xdr:nvSpPr>
      <xdr:spPr>
        <a:xfrm>
          <a:off x="18180050" y="983043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2.077</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59</xdr:row>
      <xdr:rowOff>107315</xdr:rowOff>
    </xdr:from>
    <xdr:ext cx="466725" cy="259080"/>
    <xdr:sp macro="" textlink="">
      <xdr:nvSpPr>
        <xdr:cNvPr id="621" name="n_3mainValue【学校施設】&#10;一人当たり面積">
          <a:extLst>
            <a:ext uri="{FF2B5EF4-FFF2-40B4-BE49-F238E27FC236}">
              <a16:creationId xmlns:a16="http://schemas.microsoft.com/office/drawing/2014/main" id="{E1D44707-89A2-41C4-B61C-236F4C71ECC7}"/>
            </a:ext>
          </a:extLst>
        </xdr:cNvPr>
        <xdr:cNvSpPr txBox="1"/>
      </xdr:nvSpPr>
      <xdr:spPr>
        <a:xfrm>
          <a:off x="17386300" y="984821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118745</xdr:rowOff>
    </xdr:from>
    <xdr:ext cx="466725" cy="259080"/>
    <xdr:sp macro="" textlink="">
      <xdr:nvSpPr>
        <xdr:cNvPr id="622" name="n_4mainValue【学校施設】&#10;一人当たり面積">
          <a:extLst>
            <a:ext uri="{FF2B5EF4-FFF2-40B4-BE49-F238E27FC236}">
              <a16:creationId xmlns:a16="http://schemas.microsoft.com/office/drawing/2014/main" id="{7B6F54EE-89D8-46D6-A31D-6FB91BD4C2B5}"/>
            </a:ext>
          </a:extLst>
        </xdr:cNvPr>
        <xdr:cNvSpPr txBox="1"/>
      </xdr:nvSpPr>
      <xdr:spPr>
        <a:xfrm>
          <a:off x="16592550" y="985964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2.012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52929921-E868-49E9-8E02-1B837801C648}"/>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FB302BE7-02B3-48E1-A3AA-45324214A140}"/>
            </a:ext>
          </a:extLst>
        </xdr:cNvPr>
        <xdr:cNvSpPr/>
      </xdr:nvSpPr>
      <xdr:spPr>
        <a:xfrm>
          <a:off x="113157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5338EEED-CB31-4EB5-8851-A680017651EC}"/>
            </a:ext>
          </a:extLst>
        </xdr:cNvPr>
        <xdr:cNvSpPr/>
      </xdr:nvSpPr>
      <xdr:spPr>
        <a:xfrm>
          <a:off x="113157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20DE3AC1-CAA1-4D3D-ABCF-7D4CCDD511BB}"/>
            </a:ext>
          </a:extLst>
        </xdr:cNvPr>
        <xdr:cNvSpPr/>
      </xdr:nvSpPr>
      <xdr:spPr>
        <a:xfrm>
          <a:off x="122364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7FFD2675-4550-4AD7-8559-996C92E363F8}"/>
            </a:ext>
          </a:extLst>
        </xdr:cNvPr>
        <xdr:cNvSpPr/>
      </xdr:nvSpPr>
      <xdr:spPr>
        <a:xfrm>
          <a:off x="122364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F2DBAFE-9FBC-4658-898B-9F2654BE8C3F}"/>
            </a:ext>
          </a:extLst>
        </xdr:cNvPr>
        <xdr:cNvSpPr/>
      </xdr:nvSpPr>
      <xdr:spPr>
        <a:xfrm>
          <a:off x="132651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E07A1498-0225-4A59-BED6-D036659D0116}"/>
            </a:ext>
          </a:extLst>
        </xdr:cNvPr>
        <xdr:cNvSpPr/>
      </xdr:nvSpPr>
      <xdr:spPr>
        <a:xfrm>
          <a:off x="132651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EC84B236-53E2-4C25-BC81-D59197AECFC1}"/>
            </a:ext>
          </a:extLst>
        </xdr:cNvPr>
        <xdr:cNvSpPr/>
      </xdr:nvSpPr>
      <xdr:spPr>
        <a:xfrm>
          <a:off x="11207750" y="124777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631" name="テキスト ボックス 630">
          <a:extLst>
            <a:ext uri="{FF2B5EF4-FFF2-40B4-BE49-F238E27FC236}">
              <a16:creationId xmlns:a16="http://schemas.microsoft.com/office/drawing/2014/main" id="{A1DA6F9F-3F47-47FA-AF3A-2EC017403BDC}"/>
            </a:ext>
          </a:extLst>
        </xdr:cNvPr>
        <xdr:cNvSpPr txBox="1"/>
      </xdr:nvSpPr>
      <xdr:spPr>
        <a:xfrm>
          <a:off x="11169650" y="122936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957079-E297-4254-95C7-119030F57FA2}"/>
            </a:ext>
          </a:extLst>
        </xdr:cNvPr>
        <xdr:cNvCxnSpPr/>
      </xdr:nvCxnSpPr>
      <xdr:spPr>
        <a:xfrm>
          <a:off x="11207750" y="14681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633" name="テキスト ボックス 632">
          <a:extLst>
            <a:ext uri="{FF2B5EF4-FFF2-40B4-BE49-F238E27FC236}">
              <a16:creationId xmlns:a16="http://schemas.microsoft.com/office/drawing/2014/main" id="{DBBFF993-7397-45D5-AFB6-19C6B561E006}"/>
            </a:ext>
          </a:extLst>
        </xdr:cNvPr>
        <xdr:cNvSpPr txBox="1"/>
      </xdr:nvSpPr>
      <xdr:spPr>
        <a:xfrm>
          <a:off x="10797540" y="1453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168910</xdr:rowOff>
    </xdr:from>
    <xdr:to>
      <xdr:col>89</xdr:col>
      <xdr:colOff>177800</xdr:colOff>
      <xdr:row>86</xdr:row>
      <xdr:rowOff>168910</xdr:rowOff>
    </xdr:to>
    <xdr:cxnSp macro="">
      <xdr:nvCxnSpPr>
        <xdr:cNvPr id="634" name="直線コネクタ 633">
          <a:extLst>
            <a:ext uri="{FF2B5EF4-FFF2-40B4-BE49-F238E27FC236}">
              <a16:creationId xmlns:a16="http://schemas.microsoft.com/office/drawing/2014/main" id="{E3E4E6B2-B530-43A3-8465-B48D774205D5}"/>
            </a:ext>
          </a:extLst>
        </xdr:cNvPr>
        <xdr:cNvCxnSpPr/>
      </xdr:nvCxnSpPr>
      <xdr:spPr>
        <a:xfrm>
          <a:off x="11207750" y="143611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86</xdr:row>
      <xdr:rowOff>26670</xdr:rowOff>
    </xdr:from>
    <xdr:ext cx="464185" cy="259080"/>
    <xdr:sp macro="" textlink="">
      <xdr:nvSpPr>
        <xdr:cNvPr id="635" name="テキスト ボックス 634">
          <a:extLst>
            <a:ext uri="{FF2B5EF4-FFF2-40B4-BE49-F238E27FC236}">
              <a16:creationId xmlns:a16="http://schemas.microsoft.com/office/drawing/2014/main" id="{DF37BEC4-B6CE-4450-B2AE-511945A2AABF}"/>
            </a:ext>
          </a:extLst>
        </xdr:cNvPr>
        <xdr:cNvSpPr txBox="1"/>
      </xdr:nvSpPr>
      <xdr:spPr>
        <a:xfrm>
          <a:off x="10797540" y="142252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85</xdr:row>
      <xdr:rowOff>13335</xdr:rowOff>
    </xdr:from>
    <xdr:to>
      <xdr:col>89</xdr:col>
      <xdr:colOff>177800</xdr:colOff>
      <xdr:row>85</xdr:row>
      <xdr:rowOff>13335</xdr:rowOff>
    </xdr:to>
    <xdr:cxnSp macro="">
      <xdr:nvCxnSpPr>
        <xdr:cNvPr id="636" name="直線コネクタ 635">
          <a:extLst>
            <a:ext uri="{FF2B5EF4-FFF2-40B4-BE49-F238E27FC236}">
              <a16:creationId xmlns:a16="http://schemas.microsoft.com/office/drawing/2014/main" id="{B22D4FAB-CC79-4BA5-A8C1-57C44A3B5960}"/>
            </a:ext>
          </a:extLst>
        </xdr:cNvPr>
        <xdr:cNvCxnSpPr/>
      </xdr:nvCxnSpPr>
      <xdr:spPr>
        <a:xfrm>
          <a:off x="11207750" y="1404683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84</xdr:row>
      <xdr:rowOff>42545</xdr:rowOff>
    </xdr:from>
    <xdr:ext cx="403225" cy="255905"/>
    <xdr:sp macro="" textlink="">
      <xdr:nvSpPr>
        <xdr:cNvPr id="637" name="テキスト ボックス 636">
          <a:extLst>
            <a:ext uri="{FF2B5EF4-FFF2-40B4-BE49-F238E27FC236}">
              <a16:creationId xmlns:a16="http://schemas.microsoft.com/office/drawing/2014/main" id="{CA12A137-4C6A-4EBB-8296-C910606C2EE7}"/>
            </a:ext>
          </a:extLst>
        </xdr:cNvPr>
        <xdr:cNvSpPr txBox="1"/>
      </xdr:nvSpPr>
      <xdr:spPr>
        <a:xfrm>
          <a:off x="10842625" y="1391094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83</xdr:row>
      <xdr:rowOff>29845</xdr:rowOff>
    </xdr:from>
    <xdr:to>
      <xdr:col>89</xdr:col>
      <xdr:colOff>177800</xdr:colOff>
      <xdr:row>83</xdr:row>
      <xdr:rowOff>29845</xdr:rowOff>
    </xdr:to>
    <xdr:cxnSp macro="">
      <xdr:nvCxnSpPr>
        <xdr:cNvPr id="638" name="直線コネクタ 637">
          <a:extLst>
            <a:ext uri="{FF2B5EF4-FFF2-40B4-BE49-F238E27FC236}">
              <a16:creationId xmlns:a16="http://schemas.microsoft.com/office/drawing/2014/main" id="{1CFDEF52-2AE5-4DED-AC0A-177A9CFE363E}"/>
            </a:ext>
          </a:extLst>
        </xdr:cNvPr>
        <xdr:cNvCxnSpPr/>
      </xdr:nvCxnSpPr>
      <xdr:spPr>
        <a:xfrm>
          <a:off x="11207750" y="137331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82</xdr:row>
      <xdr:rowOff>59055</xdr:rowOff>
    </xdr:from>
    <xdr:ext cx="403225" cy="259080"/>
    <xdr:sp macro="" textlink="">
      <xdr:nvSpPr>
        <xdr:cNvPr id="639" name="テキスト ボックス 638">
          <a:extLst>
            <a:ext uri="{FF2B5EF4-FFF2-40B4-BE49-F238E27FC236}">
              <a16:creationId xmlns:a16="http://schemas.microsoft.com/office/drawing/2014/main" id="{17A6B8D4-41F2-4549-9221-85BC8F6D6BF1}"/>
            </a:ext>
          </a:extLst>
        </xdr:cNvPr>
        <xdr:cNvSpPr txBox="1"/>
      </xdr:nvSpPr>
      <xdr:spPr>
        <a:xfrm>
          <a:off x="10842625" y="1359725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81</xdr:row>
      <xdr:rowOff>46355</xdr:rowOff>
    </xdr:from>
    <xdr:to>
      <xdr:col>89</xdr:col>
      <xdr:colOff>177800</xdr:colOff>
      <xdr:row>81</xdr:row>
      <xdr:rowOff>46355</xdr:rowOff>
    </xdr:to>
    <xdr:cxnSp macro="">
      <xdr:nvCxnSpPr>
        <xdr:cNvPr id="640" name="直線コネクタ 639">
          <a:extLst>
            <a:ext uri="{FF2B5EF4-FFF2-40B4-BE49-F238E27FC236}">
              <a16:creationId xmlns:a16="http://schemas.microsoft.com/office/drawing/2014/main" id="{D5A89C15-D3FF-480F-B3E6-57C4E9381B3E}"/>
            </a:ext>
          </a:extLst>
        </xdr:cNvPr>
        <xdr:cNvCxnSpPr/>
      </xdr:nvCxnSpPr>
      <xdr:spPr>
        <a:xfrm>
          <a:off x="11207750" y="134194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80</xdr:row>
      <xdr:rowOff>75565</xdr:rowOff>
    </xdr:from>
    <xdr:ext cx="403225" cy="255905"/>
    <xdr:sp macro="" textlink="">
      <xdr:nvSpPr>
        <xdr:cNvPr id="641" name="テキスト ボックス 640">
          <a:extLst>
            <a:ext uri="{FF2B5EF4-FFF2-40B4-BE49-F238E27FC236}">
              <a16:creationId xmlns:a16="http://schemas.microsoft.com/office/drawing/2014/main" id="{564B1518-79DD-44E9-82F8-563B03AA809E}"/>
            </a:ext>
          </a:extLst>
        </xdr:cNvPr>
        <xdr:cNvSpPr txBox="1"/>
      </xdr:nvSpPr>
      <xdr:spPr>
        <a:xfrm>
          <a:off x="10842625" y="13283565"/>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79</xdr:row>
      <xdr:rowOff>63500</xdr:rowOff>
    </xdr:from>
    <xdr:to>
      <xdr:col>89</xdr:col>
      <xdr:colOff>177800</xdr:colOff>
      <xdr:row>79</xdr:row>
      <xdr:rowOff>63500</xdr:rowOff>
    </xdr:to>
    <xdr:cxnSp macro="">
      <xdr:nvCxnSpPr>
        <xdr:cNvPr id="642" name="直線コネクタ 641">
          <a:extLst>
            <a:ext uri="{FF2B5EF4-FFF2-40B4-BE49-F238E27FC236}">
              <a16:creationId xmlns:a16="http://schemas.microsoft.com/office/drawing/2014/main" id="{75CF0EC9-EC2F-4A00-BEA8-93DADF0A97FE}"/>
            </a:ext>
          </a:extLst>
        </xdr:cNvPr>
        <xdr:cNvCxnSpPr/>
      </xdr:nvCxnSpPr>
      <xdr:spPr>
        <a:xfrm>
          <a:off x="11207750" y="131064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78</xdr:row>
      <xdr:rowOff>92075</xdr:rowOff>
    </xdr:from>
    <xdr:ext cx="403225" cy="259080"/>
    <xdr:sp macro="" textlink="">
      <xdr:nvSpPr>
        <xdr:cNvPr id="643" name="テキスト ボックス 642">
          <a:extLst>
            <a:ext uri="{FF2B5EF4-FFF2-40B4-BE49-F238E27FC236}">
              <a16:creationId xmlns:a16="http://schemas.microsoft.com/office/drawing/2014/main" id="{4697FEB5-0866-47A0-AE0E-457ADC4D3671}"/>
            </a:ext>
          </a:extLst>
        </xdr:cNvPr>
        <xdr:cNvSpPr txBox="1"/>
      </xdr:nvSpPr>
      <xdr:spPr>
        <a:xfrm>
          <a:off x="10842625" y="129698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78740</xdr:rowOff>
    </xdr:from>
    <xdr:to>
      <xdr:col>89</xdr:col>
      <xdr:colOff>177800</xdr:colOff>
      <xdr:row>77</xdr:row>
      <xdr:rowOff>78740</xdr:rowOff>
    </xdr:to>
    <xdr:cxnSp macro="">
      <xdr:nvCxnSpPr>
        <xdr:cNvPr id="644" name="直線コネクタ 643">
          <a:extLst>
            <a:ext uri="{FF2B5EF4-FFF2-40B4-BE49-F238E27FC236}">
              <a16:creationId xmlns:a16="http://schemas.microsoft.com/office/drawing/2014/main" id="{755BB521-1604-4BB8-B293-E816EA48ACF9}"/>
            </a:ext>
          </a:extLst>
        </xdr:cNvPr>
        <xdr:cNvCxnSpPr/>
      </xdr:nvCxnSpPr>
      <xdr:spPr>
        <a:xfrm>
          <a:off x="11207750" y="127914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76</xdr:row>
      <xdr:rowOff>107950</xdr:rowOff>
    </xdr:from>
    <xdr:ext cx="335915" cy="259080"/>
    <xdr:sp macro="" textlink="">
      <xdr:nvSpPr>
        <xdr:cNvPr id="645" name="テキスト ボックス 644">
          <a:extLst>
            <a:ext uri="{FF2B5EF4-FFF2-40B4-BE49-F238E27FC236}">
              <a16:creationId xmlns:a16="http://schemas.microsoft.com/office/drawing/2014/main" id="{9B414118-6565-43D8-8847-731D389B1CD7}"/>
            </a:ext>
          </a:extLst>
        </xdr:cNvPr>
        <xdr:cNvSpPr txBox="1"/>
      </xdr:nvSpPr>
      <xdr:spPr>
        <a:xfrm>
          <a:off x="10906760" y="1265555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A2DB43D3-E48F-46F8-B23D-2639729E1404}"/>
            </a:ext>
          </a:extLst>
        </xdr:cNvPr>
        <xdr:cNvCxnSpPr/>
      </xdr:nvCxnSpPr>
      <xdr:spPr>
        <a:xfrm>
          <a:off x="11207750" y="1247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F33CD033-551B-4F76-9B56-5FC337770EAD}"/>
            </a:ext>
          </a:extLst>
        </xdr:cNvPr>
        <xdr:cNvSpPr/>
      </xdr:nvSpPr>
      <xdr:spPr>
        <a:xfrm>
          <a:off x="11207750" y="124777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78</xdr:row>
      <xdr:rowOff>15240</xdr:rowOff>
    </xdr:from>
    <xdr:to>
      <xdr:col>85</xdr:col>
      <xdr:colOff>126365</xdr:colOff>
      <xdr:row>86</xdr:row>
      <xdr:rowOff>168910</xdr:rowOff>
    </xdr:to>
    <xdr:cxnSp macro="">
      <xdr:nvCxnSpPr>
        <xdr:cNvPr id="648" name="直線コネクタ 647">
          <a:extLst>
            <a:ext uri="{FF2B5EF4-FFF2-40B4-BE49-F238E27FC236}">
              <a16:creationId xmlns:a16="http://schemas.microsoft.com/office/drawing/2014/main" id="{C7EE263D-F643-48A7-AAAA-8B4A5BCA901E}"/>
            </a:ext>
          </a:extLst>
        </xdr:cNvPr>
        <xdr:cNvCxnSpPr/>
      </xdr:nvCxnSpPr>
      <xdr:spPr>
        <a:xfrm flipV="1">
          <a:off x="14699615" y="12893040"/>
          <a:ext cx="0" cy="1468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1270</xdr:rowOff>
    </xdr:from>
    <xdr:ext cx="469900" cy="259080"/>
    <xdr:sp macro="" textlink="">
      <xdr:nvSpPr>
        <xdr:cNvPr id="649" name="【児童館】&#10;有形固定資産減価償却率最小値テキスト">
          <a:extLst>
            <a:ext uri="{FF2B5EF4-FFF2-40B4-BE49-F238E27FC236}">
              <a16:creationId xmlns:a16="http://schemas.microsoft.com/office/drawing/2014/main" id="{2C6D909B-1A34-4F7D-9EF6-BB1991E92769}"/>
            </a:ext>
          </a:extLst>
        </xdr:cNvPr>
        <xdr:cNvSpPr txBox="1"/>
      </xdr:nvSpPr>
      <xdr:spPr>
        <a:xfrm>
          <a:off x="14738350" y="14364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86</xdr:row>
      <xdr:rowOff>168910</xdr:rowOff>
    </xdr:from>
    <xdr:to>
      <xdr:col>86</xdr:col>
      <xdr:colOff>25400</xdr:colOff>
      <xdr:row>86</xdr:row>
      <xdr:rowOff>168910</xdr:rowOff>
    </xdr:to>
    <xdr:cxnSp macro="">
      <xdr:nvCxnSpPr>
        <xdr:cNvPr id="650" name="直線コネクタ 649">
          <a:extLst>
            <a:ext uri="{FF2B5EF4-FFF2-40B4-BE49-F238E27FC236}">
              <a16:creationId xmlns:a16="http://schemas.microsoft.com/office/drawing/2014/main" id="{500514A6-EBC6-4F18-A575-B7D92720BCAA}"/>
            </a:ext>
          </a:extLst>
        </xdr:cNvPr>
        <xdr:cNvCxnSpPr/>
      </xdr:nvCxnSpPr>
      <xdr:spPr>
        <a:xfrm>
          <a:off x="14611350" y="14361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133350</xdr:rowOff>
    </xdr:from>
    <xdr:ext cx="340360" cy="255905"/>
    <xdr:sp macro="" textlink="">
      <xdr:nvSpPr>
        <xdr:cNvPr id="651" name="【児童館】&#10;有形固定資産減価償却率最大値テキスト">
          <a:extLst>
            <a:ext uri="{FF2B5EF4-FFF2-40B4-BE49-F238E27FC236}">
              <a16:creationId xmlns:a16="http://schemas.microsoft.com/office/drawing/2014/main" id="{CF1E446B-7F61-4813-AB01-1C808770FED1}"/>
            </a:ext>
          </a:extLst>
        </xdr:cNvPr>
        <xdr:cNvSpPr txBox="1"/>
      </xdr:nvSpPr>
      <xdr:spPr>
        <a:xfrm>
          <a:off x="14738350" y="12680950"/>
          <a:ext cx="34036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6.6</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15240</xdr:rowOff>
    </xdr:from>
    <xdr:to>
      <xdr:col>86</xdr:col>
      <xdr:colOff>25400</xdr:colOff>
      <xdr:row>78</xdr:row>
      <xdr:rowOff>15240</xdr:rowOff>
    </xdr:to>
    <xdr:cxnSp macro="">
      <xdr:nvCxnSpPr>
        <xdr:cNvPr id="652" name="直線コネクタ 651">
          <a:extLst>
            <a:ext uri="{FF2B5EF4-FFF2-40B4-BE49-F238E27FC236}">
              <a16:creationId xmlns:a16="http://schemas.microsoft.com/office/drawing/2014/main" id="{7466C735-F0A9-40D9-81FD-EC83150FA0CC}"/>
            </a:ext>
          </a:extLst>
        </xdr:cNvPr>
        <xdr:cNvCxnSpPr/>
      </xdr:nvCxnSpPr>
      <xdr:spPr>
        <a:xfrm>
          <a:off x="14611350" y="128930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19685</xdr:rowOff>
    </xdr:from>
    <xdr:ext cx="405130" cy="255905"/>
    <xdr:sp macro="" textlink="">
      <xdr:nvSpPr>
        <xdr:cNvPr id="653" name="【児童館】&#10;有形固定資産減価償却率平均値テキスト">
          <a:extLst>
            <a:ext uri="{FF2B5EF4-FFF2-40B4-BE49-F238E27FC236}">
              <a16:creationId xmlns:a16="http://schemas.microsoft.com/office/drawing/2014/main" id="{3ACB228D-530C-40F5-B38C-CB1BFEB65E5C}"/>
            </a:ext>
          </a:extLst>
        </xdr:cNvPr>
        <xdr:cNvSpPr txBox="1"/>
      </xdr:nvSpPr>
      <xdr:spPr>
        <a:xfrm>
          <a:off x="14738350" y="1372298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83</xdr:row>
      <xdr:rowOff>41275</xdr:rowOff>
    </xdr:from>
    <xdr:to>
      <xdr:col>85</xdr:col>
      <xdr:colOff>177800</xdr:colOff>
      <xdr:row>83</xdr:row>
      <xdr:rowOff>143510</xdr:rowOff>
    </xdr:to>
    <xdr:sp macro="" textlink="">
      <xdr:nvSpPr>
        <xdr:cNvPr id="654" name="フローチャート: 判断 653">
          <a:extLst>
            <a:ext uri="{FF2B5EF4-FFF2-40B4-BE49-F238E27FC236}">
              <a16:creationId xmlns:a16="http://schemas.microsoft.com/office/drawing/2014/main" id="{D31BAF1E-7D23-4364-B794-BE59676D292B}"/>
            </a:ext>
          </a:extLst>
        </xdr:cNvPr>
        <xdr:cNvSpPr/>
      </xdr:nvSpPr>
      <xdr:spPr>
        <a:xfrm>
          <a:off x="14649450" y="13744575"/>
          <a:ext cx="952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10160</xdr:rowOff>
    </xdr:from>
    <xdr:to>
      <xdr:col>81</xdr:col>
      <xdr:colOff>101600</xdr:colOff>
      <xdr:row>83</xdr:row>
      <xdr:rowOff>111760</xdr:rowOff>
    </xdr:to>
    <xdr:sp macro="" textlink="">
      <xdr:nvSpPr>
        <xdr:cNvPr id="655" name="フローチャート: 判断 654">
          <a:extLst>
            <a:ext uri="{FF2B5EF4-FFF2-40B4-BE49-F238E27FC236}">
              <a16:creationId xmlns:a16="http://schemas.microsoft.com/office/drawing/2014/main" id="{38B913F7-8B97-49FA-B86E-BB8270F646D4}"/>
            </a:ext>
          </a:extLst>
        </xdr:cNvPr>
        <xdr:cNvSpPr/>
      </xdr:nvSpPr>
      <xdr:spPr>
        <a:xfrm>
          <a:off x="13887450" y="1371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155575</xdr:rowOff>
    </xdr:from>
    <xdr:to>
      <xdr:col>76</xdr:col>
      <xdr:colOff>165100</xdr:colOff>
      <xdr:row>83</xdr:row>
      <xdr:rowOff>86360</xdr:rowOff>
    </xdr:to>
    <xdr:sp macro="" textlink="">
      <xdr:nvSpPr>
        <xdr:cNvPr id="656" name="フローチャート: 判断 655">
          <a:extLst>
            <a:ext uri="{FF2B5EF4-FFF2-40B4-BE49-F238E27FC236}">
              <a16:creationId xmlns:a16="http://schemas.microsoft.com/office/drawing/2014/main" id="{5FC7A803-09C4-4E90-A6C6-647312C092DC}"/>
            </a:ext>
          </a:extLst>
        </xdr:cNvPr>
        <xdr:cNvSpPr/>
      </xdr:nvSpPr>
      <xdr:spPr>
        <a:xfrm>
          <a:off x="13093700" y="1369377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111125</xdr:rowOff>
    </xdr:from>
    <xdr:to>
      <xdr:col>72</xdr:col>
      <xdr:colOff>38100</xdr:colOff>
      <xdr:row>83</xdr:row>
      <xdr:rowOff>41275</xdr:rowOff>
    </xdr:to>
    <xdr:sp macro="" textlink="">
      <xdr:nvSpPr>
        <xdr:cNvPr id="657" name="フローチャート: 判断 656">
          <a:extLst>
            <a:ext uri="{FF2B5EF4-FFF2-40B4-BE49-F238E27FC236}">
              <a16:creationId xmlns:a16="http://schemas.microsoft.com/office/drawing/2014/main" id="{853795E1-65BD-4841-8A5D-3EAC9C768CF6}"/>
            </a:ext>
          </a:extLst>
        </xdr:cNvPr>
        <xdr:cNvSpPr/>
      </xdr:nvSpPr>
      <xdr:spPr>
        <a:xfrm>
          <a:off x="12299950" y="136493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658" name="フローチャート: 判断 657">
          <a:extLst>
            <a:ext uri="{FF2B5EF4-FFF2-40B4-BE49-F238E27FC236}">
              <a16:creationId xmlns:a16="http://schemas.microsoft.com/office/drawing/2014/main" id="{FF4F8A43-7EC4-46DF-934B-EF49742A429A}"/>
            </a:ext>
          </a:extLst>
        </xdr:cNvPr>
        <xdr:cNvSpPr/>
      </xdr:nvSpPr>
      <xdr:spPr>
        <a:xfrm>
          <a:off x="11487150" y="136512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9" name="テキスト ボックス 658">
          <a:extLst>
            <a:ext uri="{FF2B5EF4-FFF2-40B4-BE49-F238E27FC236}">
              <a16:creationId xmlns:a16="http://schemas.microsoft.com/office/drawing/2014/main" id="{977E613D-50FE-44DB-8D6C-FE253B03C787}"/>
            </a:ext>
          </a:extLst>
        </xdr:cNvPr>
        <xdr:cNvSpPr txBox="1"/>
      </xdr:nvSpPr>
      <xdr:spPr>
        <a:xfrm>
          <a:off x="14528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60" name="テキスト ボックス 659">
          <a:extLst>
            <a:ext uri="{FF2B5EF4-FFF2-40B4-BE49-F238E27FC236}">
              <a16:creationId xmlns:a16="http://schemas.microsoft.com/office/drawing/2014/main" id="{1C681257-A115-44D9-9DC7-C7261B12B880}"/>
            </a:ext>
          </a:extLst>
        </xdr:cNvPr>
        <xdr:cNvSpPr txBox="1"/>
      </xdr:nvSpPr>
      <xdr:spPr>
        <a:xfrm>
          <a:off x="13766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61" name="テキスト ボックス 660">
          <a:extLst>
            <a:ext uri="{FF2B5EF4-FFF2-40B4-BE49-F238E27FC236}">
              <a16:creationId xmlns:a16="http://schemas.microsoft.com/office/drawing/2014/main" id="{A1BC67C0-6AE3-4D29-88BC-8A5931F1890E}"/>
            </a:ext>
          </a:extLst>
        </xdr:cNvPr>
        <xdr:cNvSpPr txBox="1"/>
      </xdr:nvSpPr>
      <xdr:spPr>
        <a:xfrm>
          <a:off x="129730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62" name="テキスト ボックス 661">
          <a:extLst>
            <a:ext uri="{FF2B5EF4-FFF2-40B4-BE49-F238E27FC236}">
              <a16:creationId xmlns:a16="http://schemas.microsoft.com/office/drawing/2014/main" id="{F2453BF4-919D-4368-8BB8-108E7D541C64}"/>
            </a:ext>
          </a:extLst>
        </xdr:cNvPr>
        <xdr:cNvSpPr txBox="1"/>
      </xdr:nvSpPr>
      <xdr:spPr>
        <a:xfrm>
          <a:off x="121729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63" name="テキスト ボックス 662">
          <a:extLst>
            <a:ext uri="{FF2B5EF4-FFF2-40B4-BE49-F238E27FC236}">
              <a16:creationId xmlns:a16="http://schemas.microsoft.com/office/drawing/2014/main" id="{06809465-9A71-42C1-917D-CA944FD23530}"/>
            </a:ext>
          </a:extLst>
        </xdr:cNvPr>
        <xdr:cNvSpPr txBox="1"/>
      </xdr:nvSpPr>
      <xdr:spPr>
        <a:xfrm>
          <a:off x="113665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81</xdr:col>
      <xdr:colOff>0</xdr:colOff>
      <xdr:row>86</xdr:row>
      <xdr:rowOff>118110</xdr:rowOff>
    </xdr:from>
    <xdr:to>
      <xdr:col>81</xdr:col>
      <xdr:colOff>101600</xdr:colOff>
      <xdr:row>87</xdr:row>
      <xdr:rowOff>48260</xdr:rowOff>
    </xdr:to>
    <xdr:sp macro="" textlink="">
      <xdr:nvSpPr>
        <xdr:cNvPr id="664" name="楕円 663">
          <a:extLst>
            <a:ext uri="{FF2B5EF4-FFF2-40B4-BE49-F238E27FC236}">
              <a16:creationId xmlns:a16="http://schemas.microsoft.com/office/drawing/2014/main" id="{C04F591A-07AD-4E29-9487-A05FD0510E87}"/>
            </a:ext>
          </a:extLst>
        </xdr:cNvPr>
        <xdr:cNvSpPr/>
      </xdr:nvSpPr>
      <xdr:spPr>
        <a:xfrm>
          <a:off x="13887450" y="14316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86</xdr:row>
      <xdr:rowOff>118110</xdr:rowOff>
    </xdr:from>
    <xdr:to>
      <xdr:col>76</xdr:col>
      <xdr:colOff>165100</xdr:colOff>
      <xdr:row>87</xdr:row>
      <xdr:rowOff>48260</xdr:rowOff>
    </xdr:to>
    <xdr:sp macro="" textlink="">
      <xdr:nvSpPr>
        <xdr:cNvPr id="665" name="楕円 664">
          <a:extLst>
            <a:ext uri="{FF2B5EF4-FFF2-40B4-BE49-F238E27FC236}">
              <a16:creationId xmlns:a16="http://schemas.microsoft.com/office/drawing/2014/main" id="{9443F7E5-B176-47AA-B502-67BC765E1E8D}"/>
            </a:ext>
          </a:extLst>
        </xdr:cNvPr>
        <xdr:cNvSpPr/>
      </xdr:nvSpPr>
      <xdr:spPr>
        <a:xfrm>
          <a:off x="13093700" y="14316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168910</xdr:rowOff>
    </xdr:from>
    <xdr:to>
      <xdr:col>81</xdr:col>
      <xdr:colOff>50800</xdr:colOff>
      <xdr:row>86</xdr:row>
      <xdr:rowOff>168910</xdr:rowOff>
    </xdr:to>
    <xdr:cxnSp macro="">
      <xdr:nvCxnSpPr>
        <xdr:cNvPr id="666" name="直線コネクタ 665">
          <a:extLst>
            <a:ext uri="{FF2B5EF4-FFF2-40B4-BE49-F238E27FC236}">
              <a16:creationId xmlns:a16="http://schemas.microsoft.com/office/drawing/2014/main" id="{AFABAF08-A53B-4AA5-8CAD-5F932EC29BCD}"/>
            </a:ext>
          </a:extLst>
        </xdr:cNvPr>
        <xdr:cNvCxnSpPr/>
      </xdr:nvCxnSpPr>
      <xdr:spPr>
        <a:xfrm>
          <a:off x="13144500" y="1436116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118110</xdr:rowOff>
    </xdr:from>
    <xdr:to>
      <xdr:col>72</xdr:col>
      <xdr:colOff>38100</xdr:colOff>
      <xdr:row>87</xdr:row>
      <xdr:rowOff>48260</xdr:rowOff>
    </xdr:to>
    <xdr:sp macro="" textlink="">
      <xdr:nvSpPr>
        <xdr:cNvPr id="667" name="楕円 666">
          <a:extLst>
            <a:ext uri="{FF2B5EF4-FFF2-40B4-BE49-F238E27FC236}">
              <a16:creationId xmlns:a16="http://schemas.microsoft.com/office/drawing/2014/main" id="{EDEE5F30-A2C3-40D4-9C3B-5609BDDC5833}"/>
            </a:ext>
          </a:extLst>
        </xdr:cNvPr>
        <xdr:cNvSpPr/>
      </xdr:nvSpPr>
      <xdr:spPr>
        <a:xfrm>
          <a:off x="12299950" y="143167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168910</xdr:rowOff>
    </xdr:from>
    <xdr:to>
      <xdr:col>76</xdr:col>
      <xdr:colOff>114300</xdr:colOff>
      <xdr:row>86</xdr:row>
      <xdr:rowOff>168910</xdr:rowOff>
    </xdr:to>
    <xdr:cxnSp macro="">
      <xdr:nvCxnSpPr>
        <xdr:cNvPr id="668" name="直線コネクタ 667">
          <a:extLst>
            <a:ext uri="{FF2B5EF4-FFF2-40B4-BE49-F238E27FC236}">
              <a16:creationId xmlns:a16="http://schemas.microsoft.com/office/drawing/2014/main" id="{E8D113E8-0D6C-42CA-AE21-925056C4926D}"/>
            </a:ext>
          </a:extLst>
        </xdr:cNvPr>
        <xdr:cNvCxnSpPr/>
      </xdr:nvCxnSpPr>
      <xdr:spPr>
        <a:xfrm>
          <a:off x="12344400" y="1436116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118110</xdr:rowOff>
    </xdr:from>
    <xdr:to>
      <xdr:col>67</xdr:col>
      <xdr:colOff>101600</xdr:colOff>
      <xdr:row>87</xdr:row>
      <xdr:rowOff>48260</xdr:rowOff>
    </xdr:to>
    <xdr:sp macro="" textlink="">
      <xdr:nvSpPr>
        <xdr:cNvPr id="669" name="楕円 668">
          <a:extLst>
            <a:ext uri="{FF2B5EF4-FFF2-40B4-BE49-F238E27FC236}">
              <a16:creationId xmlns:a16="http://schemas.microsoft.com/office/drawing/2014/main" id="{6AD39007-3BDB-4DC7-85BF-3ADD87277D10}"/>
            </a:ext>
          </a:extLst>
        </xdr:cNvPr>
        <xdr:cNvSpPr/>
      </xdr:nvSpPr>
      <xdr:spPr>
        <a:xfrm>
          <a:off x="11487150" y="14316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168910</xdr:rowOff>
    </xdr:from>
    <xdr:to>
      <xdr:col>71</xdr:col>
      <xdr:colOff>177800</xdr:colOff>
      <xdr:row>86</xdr:row>
      <xdr:rowOff>168910</xdr:rowOff>
    </xdr:to>
    <xdr:cxnSp macro="">
      <xdr:nvCxnSpPr>
        <xdr:cNvPr id="670" name="直線コネクタ 669">
          <a:extLst>
            <a:ext uri="{FF2B5EF4-FFF2-40B4-BE49-F238E27FC236}">
              <a16:creationId xmlns:a16="http://schemas.microsoft.com/office/drawing/2014/main" id="{5AB0E354-525E-458E-8747-435BDE06300C}"/>
            </a:ext>
          </a:extLst>
        </xdr:cNvPr>
        <xdr:cNvCxnSpPr/>
      </xdr:nvCxnSpPr>
      <xdr:spPr>
        <a:xfrm>
          <a:off x="11537950" y="1436116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81</xdr:row>
      <xdr:rowOff>128270</xdr:rowOff>
    </xdr:from>
    <xdr:ext cx="405130" cy="259080"/>
    <xdr:sp macro="" textlink="">
      <xdr:nvSpPr>
        <xdr:cNvPr id="671" name="n_1aveValue【児童館】&#10;有形固定資産減価償却率">
          <a:extLst>
            <a:ext uri="{FF2B5EF4-FFF2-40B4-BE49-F238E27FC236}">
              <a16:creationId xmlns:a16="http://schemas.microsoft.com/office/drawing/2014/main" id="{0CBB7C1B-989D-4941-849E-754B2E6060D3}"/>
            </a:ext>
          </a:extLst>
        </xdr:cNvPr>
        <xdr:cNvSpPr txBox="1"/>
      </xdr:nvSpPr>
      <xdr:spPr>
        <a:xfrm>
          <a:off x="13742035" y="13501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81</xdr:row>
      <xdr:rowOff>102235</xdr:rowOff>
    </xdr:from>
    <xdr:ext cx="401955" cy="258445"/>
    <xdr:sp macro="" textlink="">
      <xdr:nvSpPr>
        <xdr:cNvPr id="672" name="n_2aveValue【児童館】&#10;有形固定資産減価償却率">
          <a:extLst>
            <a:ext uri="{FF2B5EF4-FFF2-40B4-BE49-F238E27FC236}">
              <a16:creationId xmlns:a16="http://schemas.microsoft.com/office/drawing/2014/main" id="{D24CA3A6-BC99-4400-BD7C-23E91792A0BD}"/>
            </a:ext>
          </a:extLst>
        </xdr:cNvPr>
        <xdr:cNvSpPr txBox="1"/>
      </xdr:nvSpPr>
      <xdr:spPr>
        <a:xfrm>
          <a:off x="12960985" y="13475335"/>
          <a:ext cx="401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81</xdr:row>
      <xdr:rowOff>57785</xdr:rowOff>
    </xdr:from>
    <xdr:ext cx="401955" cy="259080"/>
    <xdr:sp macro="" textlink="">
      <xdr:nvSpPr>
        <xdr:cNvPr id="673" name="n_3aveValue【児童館】&#10;有形固定資産減価償却率">
          <a:extLst>
            <a:ext uri="{FF2B5EF4-FFF2-40B4-BE49-F238E27FC236}">
              <a16:creationId xmlns:a16="http://schemas.microsoft.com/office/drawing/2014/main" id="{64DA1E4C-8DB7-47FD-ACA6-4EEE31A0B641}"/>
            </a:ext>
          </a:extLst>
        </xdr:cNvPr>
        <xdr:cNvSpPr txBox="1"/>
      </xdr:nvSpPr>
      <xdr:spPr>
        <a:xfrm>
          <a:off x="12167235" y="1343088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57.6</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81</xdr:row>
      <xdr:rowOff>59690</xdr:rowOff>
    </xdr:from>
    <xdr:ext cx="401955" cy="259080"/>
    <xdr:sp macro="" textlink="">
      <xdr:nvSpPr>
        <xdr:cNvPr id="674" name="n_4aveValue【児童館】&#10;有形固定資産減価償却率">
          <a:extLst>
            <a:ext uri="{FF2B5EF4-FFF2-40B4-BE49-F238E27FC236}">
              <a16:creationId xmlns:a16="http://schemas.microsoft.com/office/drawing/2014/main" id="{5A03C0F1-6E73-4C6A-94C7-9049502E78F6}"/>
            </a:ext>
          </a:extLst>
        </xdr:cNvPr>
        <xdr:cNvSpPr txBox="1"/>
      </xdr:nvSpPr>
      <xdr:spPr>
        <a:xfrm>
          <a:off x="11354435" y="134327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57.7</a:t>
          </a:r>
          <a:endParaRPr kumimoji="1" lang="ja-JP" altLang="en-US" sz="1000" b="1">
            <a:solidFill>
              <a:srgbClr val="000080"/>
            </a:solidFill>
            <a:latin typeface="ＭＳ Ｐゴシック"/>
            <a:ea typeface="ＭＳ Ｐゴシック"/>
          </a:endParaRPr>
        </a:p>
      </xdr:txBody>
    </xdr:sp>
    <xdr:clientData/>
  </xdr:oneCellAnchor>
  <xdr:oneCellAnchor>
    <xdr:from>
      <xdr:col>79</xdr:col>
      <xdr:colOff>184150</xdr:colOff>
      <xdr:row>87</xdr:row>
      <xdr:rowOff>39370</xdr:rowOff>
    </xdr:from>
    <xdr:ext cx="469900" cy="259080"/>
    <xdr:sp macro="" textlink="">
      <xdr:nvSpPr>
        <xdr:cNvPr id="675" name="n_1mainValue【児童館】&#10;有形固定資産減価償却率">
          <a:extLst>
            <a:ext uri="{FF2B5EF4-FFF2-40B4-BE49-F238E27FC236}">
              <a16:creationId xmlns:a16="http://schemas.microsoft.com/office/drawing/2014/main" id="{4D17DA72-AE60-4209-A95B-7E5A20DF9066}"/>
            </a:ext>
          </a:extLst>
        </xdr:cNvPr>
        <xdr:cNvSpPr txBox="1"/>
      </xdr:nvSpPr>
      <xdr:spPr>
        <a:xfrm>
          <a:off x="13716000" y="14403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69850</xdr:colOff>
      <xdr:row>87</xdr:row>
      <xdr:rowOff>39370</xdr:rowOff>
    </xdr:from>
    <xdr:ext cx="466725" cy="259080"/>
    <xdr:sp macro="" textlink="">
      <xdr:nvSpPr>
        <xdr:cNvPr id="676" name="n_2mainValue【児童館】&#10;有形固定資産減価償却率">
          <a:extLst>
            <a:ext uri="{FF2B5EF4-FFF2-40B4-BE49-F238E27FC236}">
              <a16:creationId xmlns:a16="http://schemas.microsoft.com/office/drawing/2014/main" id="{3E714729-3EB1-40F3-86CB-2E5075AF8427}"/>
            </a:ext>
          </a:extLst>
        </xdr:cNvPr>
        <xdr:cNvSpPr txBox="1"/>
      </xdr:nvSpPr>
      <xdr:spPr>
        <a:xfrm>
          <a:off x="12928600" y="14403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133350</xdr:colOff>
      <xdr:row>87</xdr:row>
      <xdr:rowOff>39370</xdr:rowOff>
    </xdr:from>
    <xdr:ext cx="466725" cy="259080"/>
    <xdr:sp macro="" textlink="">
      <xdr:nvSpPr>
        <xdr:cNvPr id="677" name="n_3mainValue【児童館】&#10;有形固定資産減価償却率">
          <a:extLst>
            <a:ext uri="{FF2B5EF4-FFF2-40B4-BE49-F238E27FC236}">
              <a16:creationId xmlns:a16="http://schemas.microsoft.com/office/drawing/2014/main" id="{78E6F91F-8DEA-481B-8771-B9FA48CF8875}"/>
            </a:ext>
          </a:extLst>
        </xdr:cNvPr>
        <xdr:cNvSpPr txBox="1"/>
      </xdr:nvSpPr>
      <xdr:spPr>
        <a:xfrm>
          <a:off x="12134850" y="14403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6350</xdr:colOff>
      <xdr:row>87</xdr:row>
      <xdr:rowOff>39370</xdr:rowOff>
    </xdr:from>
    <xdr:ext cx="466725" cy="259080"/>
    <xdr:sp macro="" textlink="">
      <xdr:nvSpPr>
        <xdr:cNvPr id="678" name="n_4mainValue【児童館】&#10;有形固定資産減価償却率">
          <a:extLst>
            <a:ext uri="{FF2B5EF4-FFF2-40B4-BE49-F238E27FC236}">
              <a16:creationId xmlns:a16="http://schemas.microsoft.com/office/drawing/2014/main" id="{159CECB2-4D84-4C30-9531-E3F060E716D9}"/>
            </a:ext>
          </a:extLst>
        </xdr:cNvPr>
        <xdr:cNvSpPr txBox="1"/>
      </xdr:nvSpPr>
      <xdr:spPr>
        <a:xfrm>
          <a:off x="11322050" y="144030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BEDB9B42-5629-4616-A508-18B22BB7C81F}"/>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DF0D2936-A3CD-4F00-A906-C13E4E67F31F}"/>
            </a:ext>
          </a:extLst>
        </xdr:cNvPr>
        <xdr:cNvSpPr/>
      </xdr:nvSpPr>
      <xdr:spPr>
        <a:xfrm>
          <a:off x="165862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1B2C72F9-C02F-46A6-B068-4F5AC0FC3A81}"/>
            </a:ext>
          </a:extLst>
        </xdr:cNvPr>
        <xdr:cNvSpPr/>
      </xdr:nvSpPr>
      <xdr:spPr>
        <a:xfrm>
          <a:off x="165862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9F2BC65F-1051-4A68-9A98-A8B415ACF81D}"/>
            </a:ext>
          </a:extLst>
        </xdr:cNvPr>
        <xdr:cNvSpPr/>
      </xdr:nvSpPr>
      <xdr:spPr>
        <a:xfrm>
          <a:off x="174879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971EB5FA-8A6D-4FFA-B6E6-EDF97CA8784F}"/>
            </a:ext>
          </a:extLst>
        </xdr:cNvPr>
        <xdr:cNvSpPr/>
      </xdr:nvSpPr>
      <xdr:spPr>
        <a:xfrm>
          <a:off x="174879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7F58590D-1DF3-40B5-84B0-6A777530C18A}"/>
            </a:ext>
          </a:extLst>
        </xdr:cNvPr>
        <xdr:cNvSpPr/>
      </xdr:nvSpPr>
      <xdr:spPr>
        <a:xfrm>
          <a:off x="185166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867BA4EA-7579-4E98-B29E-61C6101AC92C}"/>
            </a:ext>
          </a:extLst>
        </xdr:cNvPr>
        <xdr:cNvSpPr/>
      </xdr:nvSpPr>
      <xdr:spPr>
        <a:xfrm>
          <a:off x="185166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F82EB65F-7E9F-4B2E-9141-64008A6A47AE}"/>
            </a:ext>
          </a:extLst>
        </xdr:cNvPr>
        <xdr:cNvSpPr/>
      </xdr:nvSpPr>
      <xdr:spPr>
        <a:xfrm>
          <a:off x="16459200" y="124777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687" name="テキスト ボックス 686">
          <a:extLst>
            <a:ext uri="{FF2B5EF4-FFF2-40B4-BE49-F238E27FC236}">
              <a16:creationId xmlns:a16="http://schemas.microsoft.com/office/drawing/2014/main" id="{03EBD0D0-66DF-477C-BA75-D54884FE5E14}"/>
            </a:ext>
          </a:extLst>
        </xdr:cNvPr>
        <xdr:cNvSpPr txBox="1"/>
      </xdr:nvSpPr>
      <xdr:spPr>
        <a:xfrm>
          <a:off x="16440150" y="122936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0512013E-6E12-4AB0-9CB8-B99F1971CB30}"/>
            </a:ext>
          </a:extLst>
        </xdr:cNvPr>
        <xdr:cNvCxnSpPr/>
      </xdr:nvCxnSpPr>
      <xdr:spPr>
        <a:xfrm>
          <a:off x="16459200" y="1468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9" name="直線コネクタ 688">
          <a:extLst>
            <a:ext uri="{FF2B5EF4-FFF2-40B4-BE49-F238E27FC236}">
              <a16:creationId xmlns:a16="http://schemas.microsoft.com/office/drawing/2014/main" id="{89C507C6-919E-4C7B-BB38-BF973E6D4AE7}"/>
            </a:ext>
          </a:extLst>
        </xdr:cNvPr>
        <xdr:cNvCxnSpPr/>
      </xdr:nvCxnSpPr>
      <xdr:spPr>
        <a:xfrm>
          <a:off x="16459200" y="14312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143510</xdr:rowOff>
    </xdr:from>
    <xdr:ext cx="464185" cy="255905"/>
    <xdr:sp macro="" textlink="">
      <xdr:nvSpPr>
        <xdr:cNvPr id="690" name="テキスト ボックス 689">
          <a:extLst>
            <a:ext uri="{FF2B5EF4-FFF2-40B4-BE49-F238E27FC236}">
              <a16:creationId xmlns:a16="http://schemas.microsoft.com/office/drawing/2014/main" id="{58A0303F-9E05-4B48-ACAC-6CBF32855417}"/>
            </a:ext>
          </a:extLst>
        </xdr:cNvPr>
        <xdr:cNvSpPr txBox="1"/>
      </xdr:nvSpPr>
      <xdr:spPr>
        <a:xfrm>
          <a:off x="16048990" y="141770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1" name="直線コネクタ 690">
          <a:extLst>
            <a:ext uri="{FF2B5EF4-FFF2-40B4-BE49-F238E27FC236}">
              <a16:creationId xmlns:a16="http://schemas.microsoft.com/office/drawing/2014/main" id="{4EBEB885-179C-475F-92FC-55BA96743365}"/>
            </a:ext>
          </a:extLst>
        </xdr:cNvPr>
        <xdr:cNvCxnSpPr/>
      </xdr:nvCxnSpPr>
      <xdr:spPr>
        <a:xfrm>
          <a:off x="16459200" y="13944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83</xdr:row>
      <xdr:rowOff>105410</xdr:rowOff>
    </xdr:from>
    <xdr:ext cx="464185" cy="259080"/>
    <xdr:sp macro="" textlink="">
      <xdr:nvSpPr>
        <xdr:cNvPr id="692" name="テキスト ボックス 691">
          <a:extLst>
            <a:ext uri="{FF2B5EF4-FFF2-40B4-BE49-F238E27FC236}">
              <a16:creationId xmlns:a16="http://schemas.microsoft.com/office/drawing/2014/main" id="{C37C6B0A-5947-4A62-A055-4B695EB2127E}"/>
            </a:ext>
          </a:extLst>
        </xdr:cNvPr>
        <xdr:cNvSpPr txBox="1"/>
      </xdr:nvSpPr>
      <xdr:spPr>
        <a:xfrm>
          <a:off x="16048990" y="138087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3" name="直線コネクタ 692">
          <a:extLst>
            <a:ext uri="{FF2B5EF4-FFF2-40B4-BE49-F238E27FC236}">
              <a16:creationId xmlns:a16="http://schemas.microsoft.com/office/drawing/2014/main" id="{AF48E191-C561-459B-B3EC-3344A949DF5C}"/>
            </a:ext>
          </a:extLst>
        </xdr:cNvPr>
        <xdr:cNvCxnSpPr/>
      </xdr:nvCxnSpPr>
      <xdr:spPr>
        <a:xfrm>
          <a:off x="16459200" y="13576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67310</xdr:rowOff>
    </xdr:from>
    <xdr:ext cx="464185" cy="259080"/>
    <xdr:sp macro="" textlink="">
      <xdr:nvSpPr>
        <xdr:cNvPr id="694" name="テキスト ボックス 693">
          <a:extLst>
            <a:ext uri="{FF2B5EF4-FFF2-40B4-BE49-F238E27FC236}">
              <a16:creationId xmlns:a16="http://schemas.microsoft.com/office/drawing/2014/main" id="{5E6C5116-D83C-405E-858A-E88A9FD64F69}"/>
            </a:ext>
          </a:extLst>
        </xdr:cNvPr>
        <xdr:cNvSpPr txBox="1"/>
      </xdr:nvSpPr>
      <xdr:spPr>
        <a:xfrm>
          <a:off x="16048990" y="134404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5" name="直線コネクタ 694">
          <a:extLst>
            <a:ext uri="{FF2B5EF4-FFF2-40B4-BE49-F238E27FC236}">
              <a16:creationId xmlns:a16="http://schemas.microsoft.com/office/drawing/2014/main" id="{B0EFE264-A10F-4B00-B2AA-950958A8E5D8}"/>
            </a:ext>
          </a:extLst>
        </xdr:cNvPr>
        <xdr:cNvCxnSpPr/>
      </xdr:nvCxnSpPr>
      <xdr:spPr>
        <a:xfrm>
          <a:off x="16459200" y="13208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79</xdr:row>
      <xdr:rowOff>29210</xdr:rowOff>
    </xdr:from>
    <xdr:ext cx="464185" cy="255905"/>
    <xdr:sp macro="" textlink="">
      <xdr:nvSpPr>
        <xdr:cNvPr id="696" name="テキスト ボックス 695">
          <a:extLst>
            <a:ext uri="{FF2B5EF4-FFF2-40B4-BE49-F238E27FC236}">
              <a16:creationId xmlns:a16="http://schemas.microsoft.com/office/drawing/2014/main" id="{C046D09D-7A38-42CF-A967-C3AE368BF6B1}"/>
            </a:ext>
          </a:extLst>
        </xdr:cNvPr>
        <xdr:cNvSpPr txBox="1"/>
      </xdr:nvSpPr>
      <xdr:spPr>
        <a:xfrm>
          <a:off x="16048990" y="130721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7" name="直線コネクタ 696">
          <a:extLst>
            <a:ext uri="{FF2B5EF4-FFF2-40B4-BE49-F238E27FC236}">
              <a16:creationId xmlns:a16="http://schemas.microsoft.com/office/drawing/2014/main" id="{8324CE14-3A18-4C58-A3B2-553D317A1341}"/>
            </a:ext>
          </a:extLst>
        </xdr:cNvPr>
        <xdr:cNvCxnSpPr/>
      </xdr:nvCxnSpPr>
      <xdr:spPr>
        <a:xfrm>
          <a:off x="16459200" y="12846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76</xdr:row>
      <xdr:rowOff>162560</xdr:rowOff>
    </xdr:from>
    <xdr:ext cx="464185" cy="259080"/>
    <xdr:sp macro="" textlink="">
      <xdr:nvSpPr>
        <xdr:cNvPr id="698" name="テキスト ボックス 697">
          <a:extLst>
            <a:ext uri="{FF2B5EF4-FFF2-40B4-BE49-F238E27FC236}">
              <a16:creationId xmlns:a16="http://schemas.microsoft.com/office/drawing/2014/main" id="{E7FE0953-B0D5-4C89-BF0A-EA15C33D72AE}"/>
            </a:ext>
          </a:extLst>
        </xdr:cNvPr>
        <xdr:cNvSpPr txBox="1"/>
      </xdr:nvSpPr>
      <xdr:spPr>
        <a:xfrm>
          <a:off x="16048990" y="12710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2E2BCDEC-4BEC-47ED-8B24-ED2DB4DC88BB}"/>
            </a:ext>
          </a:extLst>
        </xdr:cNvPr>
        <xdr:cNvCxnSpPr/>
      </xdr:nvCxnSpPr>
      <xdr:spPr>
        <a:xfrm>
          <a:off x="16459200" y="1247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700" name="テキスト ボックス 699">
          <a:extLst>
            <a:ext uri="{FF2B5EF4-FFF2-40B4-BE49-F238E27FC236}">
              <a16:creationId xmlns:a16="http://schemas.microsoft.com/office/drawing/2014/main" id="{6FEDA11C-EDF0-4B7C-8E2B-D3167BF85CAC}"/>
            </a:ext>
          </a:extLst>
        </xdr:cNvPr>
        <xdr:cNvSpPr txBox="1"/>
      </xdr:nvSpPr>
      <xdr:spPr>
        <a:xfrm>
          <a:off x="16048990" y="12341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E6A26E1E-53E1-4F6B-896C-56A573ECA867}"/>
            </a:ext>
          </a:extLst>
        </xdr:cNvPr>
        <xdr:cNvSpPr/>
      </xdr:nvSpPr>
      <xdr:spPr>
        <a:xfrm>
          <a:off x="16459200" y="124777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76200</xdr:rowOff>
    </xdr:from>
    <xdr:to>
      <xdr:col>116</xdr:col>
      <xdr:colOff>62865</xdr:colOff>
      <xdr:row>86</xdr:row>
      <xdr:rowOff>50800</xdr:rowOff>
    </xdr:to>
    <xdr:cxnSp macro="">
      <xdr:nvCxnSpPr>
        <xdr:cNvPr id="702" name="直線コネクタ 701">
          <a:extLst>
            <a:ext uri="{FF2B5EF4-FFF2-40B4-BE49-F238E27FC236}">
              <a16:creationId xmlns:a16="http://schemas.microsoft.com/office/drawing/2014/main" id="{C3873D31-B72A-46C9-83A1-AB0CF5F6DA5F}"/>
            </a:ext>
          </a:extLst>
        </xdr:cNvPr>
        <xdr:cNvCxnSpPr/>
      </xdr:nvCxnSpPr>
      <xdr:spPr>
        <a:xfrm flipV="1">
          <a:off x="19951065" y="12954000"/>
          <a:ext cx="0" cy="12954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54610</xdr:rowOff>
    </xdr:from>
    <xdr:ext cx="469900" cy="255905"/>
    <xdr:sp macro="" textlink="">
      <xdr:nvSpPr>
        <xdr:cNvPr id="703" name="【児童館】&#10;一人当たり面積最小値テキスト">
          <a:extLst>
            <a:ext uri="{FF2B5EF4-FFF2-40B4-BE49-F238E27FC236}">
              <a16:creationId xmlns:a16="http://schemas.microsoft.com/office/drawing/2014/main" id="{7519C746-E772-4CDD-B723-2F2B5C62DC6E}"/>
            </a:ext>
          </a:extLst>
        </xdr:cNvPr>
        <xdr:cNvSpPr txBox="1"/>
      </xdr:nvSpPr>
      <xdr:spPr>
        <a:xfrm>
          <a:off x="19989800" y="142532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0.005</a:t>
          </a:r>
          <a:endParaRPr kumimoji="1" lang="ja-JP" altLang="en-US" sz="1000" b="1">
            <a:latin typeface="ＭＳ Ｐゴシック"/>
            <a:ea typeface="ＭＳ Ｐゴシック"/>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704" name="直線コネクタ 703">
          <a:extLst>
            <a:ext uri="{FF2B5EF4-FFF2-40B4-BE49-F238E27FC236}">
              <a16:creationId xmlns:a16="http://schemas.microsoft.com/office/drawing/2014/main" id="{645E5320-4562-4BC0-83CB-236555AF57AE}"/>
            </a:ext>
          </a:extLst>
        </xdr:cNvPr>
        <xdr:cNvCxnSpPr/>
      </xdr:nvCxnSpPr>
      <xdr:spPr>
        <a:xfrm>
          <a:off x="19881850" y="14249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22860</xdr:rowOff>
    </xdr:from>
    <xdr:ext cx="469900" cy="259080"/>
    <xdr:sp macro="" textlink="">
      <xdr:nvSpPr>
        <xdr:cNvPr id="705" name="【児童館】&#10;一人当たり面積最大値テキスト">
          <a:extLst>
            <a:ext uri="{FF2B5EF4-FFF2-40B4-BE49-F238E27FC236}">
              <a16:creationId xmlns:a16="http://schemas.microsoft.com/office/drawing/2014/main" id="{037C0F0E-1736-40FC-907D-26C0FD6C4FC1}"/>
            </a:ext>
          </a:extLst>
        </xdr:cNvPr>
        <xdr:cNvSpPr txBox="1"/>
      </xdr:nvSpPr>
      <xdr:spPr>
        <a:xfrm>
          <a:off x="19989800" y="12735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0.111</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6" name="直線コネクタ 705">
          <a:extLst>
            <a:ext uri="{FF2B5EF4-FFF2-40B4-BE49-F238E27FC236}">
              <a16:creationId xmlns:a16="http://schemas.microsoft.com/office/drawing/2014/main" id="{BE9F07AE-92C8-42E3-8433-5EE6C41C5AC5}"/>
            </a:ext>
          </a:extLst>
        </xdr:cNvPr>
        <xdr:cNvCxnSpPr/>
      </xdr:nvCxnSpPr>
      <xdr:spPr>
        <a:xfrm>
          <a:off x="19881850" y="129540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99060</xdr:rowOff>
    </xdr:from>
    <xdr:ext cx="469900" cy="255905"/>
    <xdr:sp macro="" textlink="">
      <xdr:nvSpPr>
        <xdr:cNvPr id="707" name="【児童館】&#10;一人当たり面積平均値テキスト">
          <a:extLst>
            <a:ext uri="{FF2B5EF4-FFF2-40B4-BE49-F238E27FC236}">
              <a16:creationId xmlns:a16="http://schemas.microsoft.com/office/drawing/2014/main" id="{9D041FC1-414C-460C-A4F1-526EE1385970}"/>
            </a:ext>
          </a:extLst>
        </xdr:cNvPr>
        <xdr:cNvSpPr txBox="1"/>
      </xdr:nvSpPr>
      <xdr:spPr>
        <a:xfrm>
          <a:off x="19989800" y="1380236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8" name="フローチャート: 判断 707">
          <a:extLst>
            <a:ext uri="{FF2B5EF4-FFF2-40B4-BE49-F238E27FC236}">
              <a16:creationId xmlns:a16="http://schemas.microsoft.com/office/drawing/2014/main" id="{758E6DE1-9D34-4CFC-8400-813D5ED7D9D9}"/>
            </a:ext>
          </a:extLst>
        </xdr:cNvPr>
        <xdr:cNvSpPr/>
      </xdr:nvSpPr>
      <xdr:spPr>
        <a:xfrm>
          <a:off x="19900900" y="138239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9" name="フローチャート: 判断 708">
          <a:extLst>
            <a:ext uri="{FF2B5EF4-FFF2-40B4-BE49-F238E27FC236}">
              <a16:creationId xmlns:a16="http://schemas.microsoft.com/office/drawing/2014/main" id="{E151F152-6E05-4A0B-9AF8-2193877E9F94}"/>
            </a:ext>
          </a:extLst>
        </xdr:cNvPr>
        <xdr:cNvSpPr/>
      </xdr:nvSpPr>
      <xdr:spPr>
        <a:xfrm>
          <a:off x="19157950" y="138620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10" name="フローチャート: 判断 709">
          <a:extLst>
            <a:ext uri="{FF2B5EF4-FFF2-40B4-BE49-F238E27FC236}">
              <a16:creationId xmlns:a16="http://schemas.microsoft.com/office/drawing/2014/main" id="{CC943709-B2F2-4729-BA5A-85B828514807}"/>
            </a:ext>
          </a:extLst>
        </xdr:cNvPr>
        <xdr:cNvSpPr/>
      </xdr:nvSpPr>
      <xdr:spPr>
        <a:xfrm>
          <a:off x="18345150" y="1388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11" name="フローチャート: 判断 710">
          <a:extLst>
            <a:ext uri="{FF2B5EF4-FFF2-40B4-BE49-F238E27FC236}">
              <a16:creationId xmlns:a16="http://schemas.microsoft.com/office/drawing/2014/main" id="{BC77835A-5BBE-4006-8EB3-04C323CD8392}"/>
            </a:ext>
          </a:extLst>
        </xdr:cNvPr>
        <xdr:cNvSpPr/>
      </xdr:nvSpPr>
      <xdr:spPr>
        <a:xfrm>
          <a:off x="17551400" y="1391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2" name="フローチャート: 判断 711">
          <a:extLst>
            <a:ext uri="{FF2B5EF4-FFF2-40B4-BE49-F238E27FC236}">
              <a16:creationId xmlns:a16="http://schemas.microsoft.com/office/drawing/2014/main" id="{8C8F184A-F81C-4847-A42B-962372F6BF4E}"/>
            </a:ext>
          </a:extLst>
        </xdr:cNvPr>
        <xdr:cNvSpPr/>
      </xdr:nvSpPr>
      <xdr:spPr>
        <a:xfrm>
          <a:off x="16757650" y="139319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13" name="テキスト ボックス 712">
          <a:extLst>
            <a:ext uri="{FF2B5EF4-FFF2-40B4-BE49-F238E27FC236}">
              <a16:creationId xmlns:a16="http://schemas.microsoft.com/office/drawing/2014/main" id="{DDC049F1-0304-4899-8370-EF0974DFDBBA}"/>
            </a:ext>
          </a:extLst>
        </xdr:cNvPr>
        <xdr:cNvSpPr txBox="1"/>
      </xdr:nvSpPr>
      <xdr:spPr>
        <a:xfrm>
          <a:off x="19780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4" name="テキスト ボックス 713">
          <a:extLst>
            <a:ext uri="{FF2B5EF4-FFF2-40B4-BE49-F238E27FC236}">
              <a16:creationId xmlns:a16="http://schemas.microsoft.com/office/drawing/2014/main" id="{D2F3FB0D-530B-48F2-9FAF-CDEC9E5215AA}"/>
            </a:ext>
          </a:extLst>
        </xdr:cNvPr>
        <xdr:cNvSpPr txBox="1"/>
      </xdr:nvSpPr>
      <xdr:spPr>
        <a:xfrm>
          <a:off x="190309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5" name="テキスト ボックス 714">
          <a:extLst>
            <a:ext uri="{FF2B5EF4-FFF2-40B4-BE49-F238E27FC236}">
              <a16:creationId xmlns:a16="http://schemas.microsoft.com/office/drawing/2014/main" id="{CDC3CB7B-BEC4-47FF-BCDF-74A7C3B45437}"/>
            </a:ext>
          </a:extLst>
        </xdr:cNvPr>
        <xdr:cNvSpPr txBox="1"/>
      </xdr:nvSpPr>
      <xdr:spPr>
        <a:xfrm>
          <a:off x="182245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6" name="テキスト ボックス 715">
          <a:extLst>
            <a:ext uri="{FF2B5EF4-FFF2-40B4-BE49-F238E27FC236}">
              <a16:creationId xmlns:a16="http://schemas.microsoft.com/office/drawing/2014/main" id="{C00A7F59-F937-4B00-8900-347EA2E4D911}"/>
            </a:ext>
          </a:extLst>
        </xdr:cNvPr>
        <xdr:cNvSpPr txBox="1"/>
      </xdr:nvSpPr>
      <xdr:spPr>
        <a:xfrm>
          <a:off x="174307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7" name="テキスト ボックス 716">
          <a:extLst>
            <a:ext uri="{FF2B5EF4-FFF2-40B4-BE49-F238E27FC236}">
              <a16:creationId xmlns:a16="http://schemas.microsoft.com/office/drawing/2014/main" id="{931BF372-5C5D-464A-B431-7DAC1934A472}"/>
            </a:ext>
          </a:extLst>
        </xdr:cNvPr>
        <xdr:cNvSpPr txBox="1"/>
      </xdr:nvSpPr>
      <xdr:spPr>
        <a:xfrm>
          <a:off x="166306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718" name="楕円 717">
          <a:extLst>
            <a:ext uri="{FF2B5EF4-FFF2-40B4-BE49-F238E27FC236}">
              <a16:creationId xmlns:a16="http://schemas.microsoft.com/office/drawing/2014/main" id="{CE39AAD2-2D2A-44FE-B38F-D0BF943B1E77}"/>
            </a:ext>
          </a:extLst>
        </xdr:cNvPr>
        <xdr:cNvSpPr/>
      </xdr:nvSpPr>
      <xdr:spPr>
        <a:xfrm>
          <a:off x="19157950" y="14192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120650</xdr:rowOff>
    </xdr:from>
    <xdr:to>
      <xdr:col>107</xdr:col>
      <xdr:colOff>101600</xdr:colOff>
      <xdr:row>86</xdr:row>
      <xdr:rowOff>50800</xdr:rowOff>
    </xdr:to>
    <xdr:sp macro="" textlink="">
      <xdr:nvSpPr>
        <xdr:cNvPr id="719" name="楕円 718">
          <a:extLst>
            <a:ext uri="{FF2B5EF4-FFF2-40B4-BE49-F238E27FC236}">
              <a16:creationId xmlns:a16="http://schemas.microsoft.com/office/drawing/2014/main" id="{3641AC08-0D7A-4A15-8B12-D11F2ECEF506}"/>
            </a:ext>
          </a:extLst>
        </xdr:cNvPr>
        <xdr:cNvSpPr/>
      </xdr:nvSpPr>
      <xdr:spPr>
        <a:xfrm>
          <a:off x="18345150" y="14154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0</xdr:rowOff>
    </xdr:from>
    <xdr:to>
      <xdr:col>111</xdr:col>
      <xdr:colOff>177800</xdr:colOff>
      <xdr:row>86</xdr:row>
      <xdr:rowOff>38100</xdr:rowOff>
    </xdr:to>
    <xdr:cxnSp macro="">
      <xdr:nvCxnSpPr>
        <xdr:cNvPr id="720" name="直線コネクタ 719">
          <a:extLst>
            <a:ext uri="{FF2B5EF4-FFF2-40B4-BE49-F238E27FC236}">
              <a16:creationId xmlns:a16="http://schemas.microsoft.com/office/drawing/2014/main" id="{4A8F6D5E-E283-4542-A46E-3426E6793F7E}"/>
            </a:ext>
          </a:extLst>
        </xdr:cNvPr>
        <xdr:cNvCxnSpPr/>
      </xdr:nvCxnSpPr>
      <xdr:spPr>
        <a:xfrm>
          <a:off x="18395950" y="14198600"/>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120650</xdr:rowOff>
    </xdr:from>
    <xdr:to>
      <xdr:col>102</xdr:col>
      <xdr:colOff>165100</xdr:colOff>
      <xdr:row>86</xdr:row>
      <xdr:rowOff>50800</xdr:rowOff>
    </xdr:to>
    <xdr:sp macro="" textlink="">
      <xdr:nvSpPr>
        <xdr:cNvPr id="721" name="楕円 720">
          <a:extLst>
            <a:ext uri="{FF2B5EF4-FFF2-40B4-BE49-F238E27FC236}">
              <a16:creationId xmlns:a16="http://schemas.microsoft.com/office/drawing/2014/main" id="{ED6E6FD0-9C68-460B-B471-331305DE444C}"/>
            </a:ext>
          </a:extLst>
        </xdr:cNvPr>
        <xdr:cNvSpPr/>
      </xdr:nvSpPr>
      <xdr:spPr>
        <a:xfrm>
          <a:off x="17551400" y="14154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0</xdr:rowOff>
    </xdr:from>
    <xdr:to>
      <xdr:col>107</xdr:col>
      <xdr:colOff>50800</xdr:colOff>
      <xdr:row>86</xdr:row>
      <xdr:rowOff>0</xdr:rowOff>
    </xdr:to>
    <xdr:cxnSp macro="">
      <xdr:nvCxnSpPr>
        <xdr:cNvPr id="722" name="直線コネクタ 721">
          <a:extLst>
            <a:ext uri="{FF2B5EF4-FFF2-40B4-BE49-F238E27FC236}">
              <a16:creationId xmlns:a16="http://schemas.microsoft.com/office/drawing/2014/main" id="{87F2E070-EB39-43B1-8AFF-4E1A02A6C90D}"/>
            </a:ext>
          </a:extLst>
        </xdr:cNvPr>
        <xdr:cNvCxnSpPr/>
      </xdr:nvCxnSpPr>
      <xdr:spPr>
        <a:xfrm>
          <a:off x="17602200" y="1419860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120650</xdr:rowOff>
    </xdr:from>
    <xdr:to>
      <xdr:col>98</xdr:col>
      <xdr:colOff>38100</xdr:colOff>
      <xdr:row>86</xdr:row>
      <xdr:rowOff>50800</xdr:rowOff>
    </xdr:to>
    <xdr:sp macro="" textlink="">
      <xdr:nvSpPr>
        <xdr:cNvPr id="723" name="楕円 722">
          <a:extLst>
            <a:ext uri="{FF2B5EF4-FFF2-40B4-BE49-F238E27FC236}">
              <a16:creationId xmlns:a16="http://schemas.microsoft.com/office/drawing/2014/main" id="{BE25E68E-3A9A-48DE-B6FD-5B5D9D5427CB}"/>
            </a:ext>
          </a:extLst>
        </xdr:cNvPr>
        <xdr:cNvSpPr/>
      </xdr:nvSpPr>
      <xdr:spPr>
        <a:xfrm>
          <a:off x="16757650" y="141541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0</xdr:rowOff>
    </xdr:from>
    <xdr:to>
      <xdr:col>102</xdr:col>
      <xdr:colOff>114300</xdr:colOff>
      <xdr:row>86</xdr:row>
      <xdr:rowOff>0</xdr:rowOff>
    </xdr:to>
    <xdr:cxnSp macro="">
      <xdr:nvCxnSpPr>
        <xdr:cNvPr id="724" name="直線コネクタ 723">
          <a:extLst>
            <a:ext uri="{FF2B5EF4-FFF2-40B4-BE49-F238E27FC236}">
              <a16:creationId xmlns:a16="http://schemas.microsoft.com/office/drawing/2014/main" id="{46C566BD-2EF6-4939-8EAE-CB9594916CF8}"/>
            </a:ext>
          </a:extLst>
        </xdr:cNvPr>
        <xdr:cNvCxnSpPr/>
      </xdr:nvCxnSpPr>
      <xdr:spPr>
        <a:xfrm>
          <a:off x="16802100" y="1419860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82</xdr:row>
      <xdr:rowOff>105410</xdr:rowOff>
    </xdr:from>
    <xdr:ext cx="469900" cy="259080"/>
    <xdr:sp macro="" textlink="">
      <xdr:nvSpPr>
        <xdr:cNvPr id="725" name="n_1aveValue【児童館】&#10;一人当たり面積">
          <a:extLst>
            <a:ext uri="{FF2B5EF4-FFF2-40B4-BE49-F238E27FC236}">
              <a16:creationId xmlns:a16="http://schemas.microsoft.com/office/drawing/2014/main" id="{B4026077-7215-4BE3-B769-6B6DEB32D096}"/>
            </a:ext>
          </a:extLst>
        </xdr:cNvPr>
        <xdr:cNvSpPr txBox="1"/>
      </xdr:nvSpPr>
      <xdr:spPr>
        <a:xfrm>
          <a:off x="18980150" y="13643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0.033</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82</xdr:row>
      <xdr:rowOff>130810</xdr:rowOff>
    </xdr:from>
    <xdr:ext cx="466725" cy="259080"/>
    <xdr:sp macro="" textlink="">
      <xdr:nvSpPr>
        <xdr:cNvPr id="726" name="n_2aveValue【児童館】&#10;一人当たり面積">
          <a:extLst>
            <a:ext uri="{FF2B5EF4-FFF2-40B4-BE49-F238E27FC236}">
              <a16:creationId xmlns:a16="http://schemas.microsoft.com/office/drawing/2014/main" id="{08DD0724-EF0E-45DA-A2DE-230E2F446A52}"/>
            </a:ext>
          </a:extLst>
        </xdr:cNvPr>
        <xdr:cNvSpPr txBox="1"/>
      </xdr:nvSpPr>
      <xdr:spPr>
        <a:xfrm>
          <a:off x="18180050" y="136690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0.031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82</xdr:row>
      <xdr:rowOff>168910</xdr:rowOff>
    </xdr:from>
    <xdr:ext cx="466725" cy="255905"/>
    <xdr:sp macro="" textlink="">
      <xdr:nvSpPr>
        <xdr:cNvPr id="727" name="n_3aveValue【児童館】&#10;一人当たり面積">
          <a:extLst>
            <a:ext uri="{FF2B5EF4-FFF2-40B4-BE49-F238E27FC236}">
              <a16:creationId xmlns:a16="http://schemas.microsoft.com/office/drawing/2014/main" id="{2C7D70F3-D11C-42D5-98D7-B3C0683267EC}"/>
            </a:ext>
          </a:extLst>
        </xdr:cNvPr>
        <xdr:cNvSpPr txBox="1"/>
      </xdr:nvSpPr>
      <xdr:spPr>
        <a:xfrm>
          <a:off x="17386300" y="1370076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10160</xdr:rowOff>
    </xdr:from>
    <xdr:ext cx="466725" cy="259080"/>
    <xdr:sp macro="" textlink="">
      <xdr:nvSpPr>
        <xdr:cNvPr id="728" name="n_4aveValue【児童館】&#10;一人当たり面積">
          <a:extLst>
            <a:ext uri="{FF2B5EF4-FFF2-40B4-BE49-F238E27FC236}">
              <a16:creationId xmlns:a16="http://schemas.microsoft.com/office/drawing/2014/main" id="{58C7546C-F371-4461-B2D2-532F80AEBB76}"/>
            </a:ext>
          </a:extLst>
        </xdr:cNvPr>
        <xdr:cNvSpPr txBox="1"/>
      </xdr:nvSpPr>
      <xdr:spPr>
        <a:xfrm>
          <a:off x="16592550" y="137134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86</xdr:row>
      <xdr:rowOff>80010</xdr:rowOff>
    </xdr:from>
    <xdr:ext cx="469900" cy="259080"/>
    <xdr:sp macro="" textlink="">
      <xdr:nvSpPr>
        <xdr:cNvPr id="729" name="n_1mainValue【児童館】&#10;一人当たり面積">
          <a:extLst>
            <a:ext uri="{FF2B5EF4-FFF2-40B4-BE49-F238E27FC236}">
              <a16:creationId xmlns:a16="http://schemas.microsoft.com/office/drawing/2014/main" id="{387D74CF-8694-43A0-A77C-0133B182220F}"/>
            </a:ext>
          </a:extLst>
        </xdr:cNvPr>
        <xdr:cNvSpPr txBox="1"/>
      </xdr:nvSpPr>
      <xdr:spPr>
        <a:xfrm>
          <a:off x="18980150" y="14278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86</xdr:row>
      <xdr:rowOff>41910</xdr:rowOff>
    </xdr:from>
    <xdr:ext cx="466725" cy="255905"/>
    <xdr:sp macro="" textlink="">
      <xdr:nvSpPr>
        <xdr:cNvPr id="730" name="n_2mainValue【児童館】&#10;一人当たり面積">
          <a:extLst>
            <a:ext uri="{FF2B5EF4-FFF2-40B4-BE49-F238E27FC236}">
              <a16:creationId xmlns:a16="http://schemas.microsoft.com/office/drawing/2014/main" id="{7D267FB7-9C36-4495-96D4-44B17993BF9E}"/>
            </a:ext>
          </a:extLst>
        </xdr:cNvPr>
        <xdr:cNvSpPr txBox="1"/>
      </xdr:nvSpPr>
      <xdr:spPr>
        <a:xfrm>
          <a:off x="18180050" y="142405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86</xdr:row>
      <xdr:rowOff>41910</xdr:rowOff>
    </xdr:from>
    <xdr:ext cx="466725" cy="255905"/>
    <xdr:sp macro="" textlink="">
      <xdr:nvSpPr>
        <xdr:cNvPr id="731" name="n_3mainValue【児童館】&#10;一人当たり面積">
          <a:extLst>
            <a:ext uri="{FF2B5EF4-FFF2-40B4-BE49-F238E27FC236}">
              <a16:creationId xmlns:a16="http://schemas.microsoft.com/office/drawing/2014/main" id="{0D260BD4-6F99-41BC-A501-CD8448C64D82}"/>
            </a:ext>
          </a:extLst>
        </xdr:cNvPr>
        <xdr:cNvSpPr txBox="1"/>
      </xdr:nvSpPr>
      <xdr:spPr>
        <a:xfrm>
          <a:off x="17386300" y="142405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86</xdr:row>
      <xdr:rowOff>41910</xdr:rowOff>
    </xdr:from>
    <xdr:ext cx="466725" cy="255905"/>
    <xdr:sp macro="" textlink="">
      <xdr:nvSpPr>
        <xdr:cNvPr id="732" name="n_4mainValue【児童館】&#10;一人当たり面積">
          <a:extLst>
            <a:ext uri="{FF2B5EF4-FFF2-40B4-BE49-F238E27FC236}">
              <a16:creationId xmlns:a16="http://schemas.microsoft.com/office/drawing/2014/main" id="{0B90EBF4-A50C-47DB-A446-6ED23AFB86AC}"/>
            </a:ext>
          </a:extLst>
        </xdr:cNvPr>
        <xdr:cNvSpPr txBox="1"/>
      </xdr:nvSpPr>
      <xdr:spPr>
        <a:xfrm>
          <a:off x="16592550" y="142405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0.009</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AAEC1DA8-EA79-4DA3-BA5A-F7561F9A2A33}"/>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473D4D8C-D12E-4695-85F8-BCF5F154D1F3}"/>
            </a:ext>
          </a:extLst>
        </xdr:cNvPr>
        <xdr:cNvSpPr/>
      </xdr:nvSpPr>
      <xdr:spPr>
        <a:xfrm>
          <a:off x="11315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866D6C54-B3B7-4E67-A7FD-AD2DD7A328FA}"/>
            </a:ext>
          </a:extLst>
        </xdr:cNvPr>
        <xdr:cNvSpPr/>
      </xdr:nvSpPr>
      <xdr:spPr>
        <a:xfrm>
          <a:off x="11315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18/37</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85BCB205-3DA4-4840-98F7-AD89D5C3C8DC}"/>
            </a:ext>
          </a:extLst>
        </xdr:cNvPr>
        <xdr:cNvSpPr/>
      </xdr:nvSpPr>
      <xdr:spPr>
        <a:xfrm>
          <a:off x="122364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DB35584F-270B-4461-8583-FAED9687847C}"/>
            </a:ext>
          </a:extLst>
        </xdr:cNvPr>
        <xdr:cNvSpPr/>
      </xdr:nvSpPr>
      <xdr:spPr>
        <a:xfrm>
          <a:off x="122364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D086A80-FD22-423E-9089-7B87A2F3700E}"/>
            </a:ext>
          </a:extLst>
        </xdr:cNvPr>
        <xdr:cNvSpPr/>
      </xdr:nvSpPr>
      <xdr:spPr>
        <a:xfrm>
          <a:off x="132651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71AD875F-760E-465B-8997-524F8E32852C}"/>
            </a:ext>
          </a:extLst>
        </xdr:cNvPr>
        <xdr:cNvSpPr/>
      </xdr:nvSpPr>
      <xdr:spPr>
        <a:xfrm>
          <a:off x="132651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95C94C39-C19A-4C18-A5A6-008DFC90C4D6}"/>
            </a:ext>
          </a:extLst>
        </xdr:cNvPr>
        <xdr:cNvSpPr/>
      </xdr:nvSpPr>
      <xdr:spPr>
        <a:xfrm>
          <a:off x="11207750" y="16148050"/>
          <a:ext cx="424815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741" name="テキスト ボックス 740">
          <a:extLst>
            <a:ext uri="{FF2B5EF4-FFF2-40B4-BE49-F238E27FC236}">
              <a16:creationId xmlns:a16="http://schemas.microsoft.com/office/drawing/2014/main" id="{1D1DBC18-C8B8-442D-BC3E-4536DA8EF096}"/>
            </a:ext>
          </a:extLst>
        </xdr:cNvPr>
        <xdr:cNvSpPr txBox="1"/>
      </xdr:nvSpPr>
      <xdr:spPr>
        <a:xfrm>
          <a:off x="11169650" y="159639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A36D1CE1-A825-4599-874B-559AB3D93EB4}"/>
            </a:ext>
          </a:extLst>
        </xdr:cNvPr>
        <xdr:cNvCxnSpPr/>
      </xdr:nvCxnSpPr>
      <xdr:spPr>
        <a:xfrm>
          <a:off x="11207750" y="18345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743" name="テキスト ボックス 742">
          <a:extLst>
            <a:ext uri="{FF2B5EF4-FFF2-40B4-BE49-F238E27FC236}">
              <a16:creationId xmlns:a16="http://schemas.microsoft.com/office/drawing/2014/main" id="{9013AB85-8F52-485C-A536-D1D184E6E4CC}"/>
            </a:ext>
          </a:extLst>
        </xdr:cNvPr>
        <xdr:cNvSpPr txBox="1"/>
      </xdr:nvSpPr>
      <xdr:spPr>
        <a:xfrm>
          <a:off x="10797540" y="18209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C1CD20D5-D659-4A15-84BE-FB32D7115EF6}"/>
            </a:ext>
          </a:extLst>
        </xdr:cNvPr>
        <xdr:cNvCxnSpPr/>
      </xdr:nvCxnSpPr>
      <xdr:spPr>
        <a:xfrm>
          <a:off x="11207750" y="17983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185" cy="259080"/>
    <xdr:sp macro="" textlink="">
      <xdr:nvSpPr>
        <xdr:cNvPr id="745" name="テキスト ボックス 744">
          <a:extLst>
            <a:ext uri="{FF2B5EF4-FFF2-40B4-BE49-F238E27FC236}">
              <a16:creationId xmlns:a16="http://schemas.microsoft.com/office/drawing/2014/main" id="{6FA02984-5743-43D7-B93D-A031E7126730}"/>
            </a:ext>
          </a:extLst>
        </xdr:cNvPr>
        <xdr:cNvSpPr txBox="1"/>
      </xdr:nvSpPr>
      <xdr:spPr>
        <a:xfrm>
          <a:off x="10797540" y="17840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F34E1799-5E01-4661-BD64-8411D10AF54E}"/>
            </a:ext>
          </a:extLst>
        </xdr:cNvPr>
        <xdr:cNvCxnSpPr/>
      </xdr:nvCxnSpPr>
      <xdr:spPr>
        <a:xfrm>
          <a:off x="11207750" y="17614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3225" cy="255905"/>
    <xdr:sp macro="" textlink="">
      <xdr:nvSpPr>
        <xdr:cNvPr id="747" name="テキスト ボックス 746">
          <a:extLst>
            <a:ext uri="{FF2B5EF4-FFF2-40B4-BE49-F238E27FC236}">
              <a16:creationId xmlns:a16="http://schemas.microsoft.com/office/drawing/2014/main" id="{CCAE505B-DAC8-494F-B91B-D883B7D6DDFF}"/>
            </a:ext>
          </a:extLst>
        </xdr:cNvPr>
        <xdr:cNvSpPr txBox="1"/>
      </xdr:nvSpPr>
      <xdr:spPr>
        <a:xfrm>
          <a:off x="10842625" y="174790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1E771E6E-D55E-4E4A-8DA0-56B3D4610E80}"/>
            </a:ext>
          </a:extLst>
        </xdr:cNvPr>
        <xdr:cNvCxnSpPr/>
      </xdr:nvCxnSpPr>
      <xdr:spPr>
        <a:xfrm>
          <a:off x="11207750" y="17246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3225" cy="259080"/>
    <xdr:sp macro="" textlink="">
      <xdr:nvSpPr>
        <xdr:cNvPr id="749" name="テキスト ボックス 748">
          <a:extLst>
            <a:ext uri="{FF2B5EF4-FFF2-40B4-BE49-F238E27FC236}">
              <a16:creationId xmlns:a16="http://schemas.microsoft.com/office/drawing/2014/main" id="{A6957C27-A642-4EAB-9404-7972EEB4EE07}"/>
            </a:ext>
          </a:extLst>
        </xdr:cNvPr>
        <xdr:cNvSpPr txBox="1"/>
      </xdr:nvSpPr>
      <xdr:spPr>
        <a:xfrm>
          <a:off x="10842625" y="17110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0D6339DC-9121-4234-9C97-EC250A5C993A}"/>
            </a:ext>
          </a:extLst>
        </xdr:cNvPr>
        <xdr:cNvCxnSpPr/>
      </xdr:nvCxnSpPr>
      <xdr:spPr>
        <a:xfrm>
          <a:off x="11207750" y="16878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3225" cy="259080"/>
    <xdr:sp macro="" textlink="">
      <xdr:nvSpPr>
        <xdr:cNvPr id="751" name="テキスト ボックス 750">
          <a:extLst>
            <a:ext uri="{FF2B5EF4-FFF2-40B4-BE49-F238E27FC236}">
              <a16:creationId xmlns:a16="http://schemas.microsoft.com/office/drawing/2014/main" id="{72B16AC0-8EC2-4359-B3FD-9E0F1D521C22}"/>
            </a:ext>
          </a:extLst>
        </xdr:cNvPr>
        <xdr:cNvSpPr txBox="1"/>
      </xdr:nvSpPr>
      <xdr:spPr>
        <a:xfrm>
          <a:off x="10842625" y="16742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62A353E4-E6D2-4CC5-9129-C76F4394DECE}"/>
            </a:ext>
          </a:extLst>
        </xdr:cNvPr>
        <xdr:cNvCxnSpPr/>
      </xdr:nvCxnSpPr>
      <xdr:spPr>
        <a:xfrm>
          <a:off x="11207750" y="16510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3225" cy="255905"/>
    <xdr:sp macro="" textlink="">
      <xdr:nvSpPr>
        <xdr:cNvPr id="753" name="テキスト ボックス 752">
          <a:extLst>
            <a:ext uri="{FF2B5EF4-FFF2-40B4-BE49-F238E27FC236}">
              <a16:creationId xmlns:a16="http://schemas.microsoft.com/office/drawing/2014/main" id="{1E82B737-4DDA-4C6A-B6E1-8F35251255BF}"/>
            </a:ext>
          </a:extLst>
        </xdr:cNvPr>
        <xdr:cNvSpPr txBox="1"/>
      </xdr:nvSpPr>
      <xdr:spPr>
        <a:xfrm>
          <a:off x="10842625" y="163741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A9161F69-AFCE-43C8-8021-23146C10A79D}"/>
            </a:ext>
          </a:extLst>
        </xdr:cNvPr>
        <xdr:cNvCxnSpPr/>
      </xdr:nvCxnSpPr>
      <xdr:spPr>
        <a:xfrm>
          <a:off x="11207750" y="16148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5915" cy="259080"/>
    <xdr:sp macro="" textlink="">
      <xdr:nvSpPr>
        <xdr:cNvPr id="755" name="テキスト ボックス 754">
          <a:extLst>
            <a:ext uri="{FF2B5EF4-FFF2-40B4-BE49-F238E27FC236}">
              <a16:creationId xmlns:a16="http://schemas.microsoft.com/office/drawing/2014/main" id="{BE86E9AA-CFA9-407A-9FF7-511DC9947FC3}"/>
            </a:ext>
          </a:extLst>
        </xdr:cNvPr>
        <xdr:cNvSpPr txBox="1"/>
      </xdr:nvSpPr>
      <xdr:spPr>
        <a:xfrm>
          <a:off x="10906760" y="160121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E8A0CE95-649B-4D17-9542-1ED4DF4A7099}"/>
            </a:ext>
          </a:extLst>
        </xdr:cNvPr>
        <xdr:cNvSpPr/>
      </xdr:nvSpPr>
      <xdr:spPr>
        <a:xfrm>
          <a:off x="11207750" y="16148050"/>
          <a:ext cx="424815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129540</xdr:rowOff>
    </xdr:from>
    <xdr:to>
      <xdr:col>85</xdr:col>
      <xdr:colOff>126365</xdr:colOff>
      <xdr:row>108</xdr:row>
      <xdr:rowOff>6350</xdr:rowOff>
    </xdr:to>
    <xdr:cxnSp macro="">
      <xdr:nvCxnSpPr>
        <xdr:cNvPr id="757" name="直線コネクタ 756">
          <a:extLst>
            <a:ext uri="{FF2B5EF4-FFF2-40B4-BE49-F238E27FC236}">
              <a16:creationId xmlns:a16="http://schemas.microsoft.com/office/drawing/2014/main" id="{E2A430F1-95C7-4AD3-A01B-FD4BD94FFAE0}"/>
            </a:ext>
          </a:extLst>
        </xdr:cNvPr>
        <xdr:cNvCxnSpPr/>
      </xdr:nvCxnSpPr>
      <xdr:spPr>
        <a:xfrm flipV="1">
          <a:off x="14699615" y="16474440"/>
          <a:ext cx="0" cy="1362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9525</xdr:rowOff>
    </xdr:from>
    <xdr:ext cx="405130" cy="255905"/>
    <xdr:sp macro="" textlink="">
      <xdr:nvSpPr>
        <xdr:cNvPr id="758" name="【公民館】&#10;有形固定資産減価償却率最小値テキスト">
          <a:extLst>
            <a:ext uri="{FF2B5EF4-FFF2-40B4-BE49-F238E27FC236}">
              <a16:creationId xmlns:a16="http://schemas.microsoft.com/office/drawing/2014/main" id="{5C31C378-B42C-4719-8641-1862DC069DC0}"/>
            </a:ext>
          </a:extLst>
        </xdr:cNvPr>
        <xdr:cNvSpPr txBox="1"/>
      </xdr:nvSpPr>
      <xdr:spPr>
        <a:xfrm>
          <a:off x="14738350" y="178403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6350</xdr:rowOff>
    </xdr:from>
    <xdr:to>
      <xdr:col>86</xdr:col>
      <xdr:colOff>25400</xdr:colOff>
      <xdr:row>108</xdr:row>
      <xdr:rowOff>6350</xdr:rowOff>
    </xdr:to>
    <xdr:cxnSp macro="">
      <xdr:nvCxnSpPr>
        <xdr:cNvPr id="759" name="直線コネクタ 758">
          <a:extLst>
            <a:ext uri="{FF2B5EF4-FFF2-40B4-BE49-F238E27FC236}">
              <a16:creationId xmlns:a16="http://schemas.microsoft.com/office/drawing/2014/main" id="{B84757BA-E902-4773-A609-E9EDDE3E78B3}"/>
            </a:ext>
          </a:extLst>
        </xdr:cNvPr>
        <xdr:cNvCxnSpPr/>
      </xdr:nvCxnSpPr>
      <xdr:spPr>
        <a:xfrm>
          <a:off x="14611350" y="178371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76200</xdr:rowOff>
    </xdr:from>
    <xdr:ext cx="405130" cy="255905"/>
    <xdr:sp macro="" textlink="">
      <xdr:nvSpPr>
        <xdr:cNvPr id="760" name="【公民館】&#10;有形固定資産減価償却率最大値テキスト">
          <a:extLst>
            <a:ext uri="{FF2B5EF4-FFF2-40B4-BE49-F238E27FC236}">
              <a16:creationId xmlns:a16="http://schemas.microsoft.com/office/drawing/2014/main" id="{27CDC8DC-8974-49F6-95CC-1F4593E53E49}"/>
            </a:ext>
          </a:extLst>
        </xdr:cNvPr>
        <xdr:cNvSpPr txBox="1"/>
      </xdr:nvSpPr>
      <xdr:spPr>
        <a:xfrm>
          <a:off x="14738350" y="162560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129540</xdr:rowOff>
    </xdr:from>
    <xdr:to>
      <xdr:col>86</xdr:col>
      <xdr:colOff>25400</xdr:colOff>
      <xdr:row>99</xdr:row>
      <xdr:rowOff>129540</xdr:rowOff>
    </xdr:to>
    <xdr:cxnSp macro="">
      <xdr:nvCxnSpPr>
        <xdr:cNvPr id="761" name="直線コネクタ 760">
          <a:extLst>
            <a:ext uri="{FF2B5EF4-FFF2-40B4-BE49-F238E27FC236}">
              <a16:creationId xmlns:a16="http://schemas.microsoft.com/office/drawing/2014/main" id="{9BE13EFD-D87B-4C26-87F1-774F7A9ED724}"/>
            </a:ext>
          </a:extLst>
        </xdr:cNvPr>
        <xdr:cNvCxnSpPr/>
      </xdr:nvCxnSpPr>
      <xdr:spPr>
        <a:xfrm>
          <a:off x="14611350" y="164744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109220</xdr:rowOff>
    </xdr:from>
    <xdr:ext cx="405130" cy="255905"/>
    <xdr:sp macro="" textlink="">
      <xdr:nvSpPr>
        <xdr:cNvPr id="762" name="【公民館】&#10;有形固定資産減価償却率平均値テキスト">
          <a:extLst>
            <a:ext uri="{FF2B5EF4-FFF2-40B4-BE49-F238E27FC236}">
              <a16:creationId xmlns:a16="http://schemas.microsoft.com/office/drawing/2014/main" id="{FF744DB9-32C8-47F3-94D4-81FD507A027A}"/>
            </a:ext>
          </a:extLst>
        </xdr:cNvPr>
        <xdr:cNvSpPr txBox="1"/>
      </xdr:nvSpPr>
      <xdr:spPr>
        <a:xfrm>
          <a:off x="14738350" y="1711452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104</xdr:row>
      <xdr:rowOff>86360</xdr:rowOff>
    </xdr:from>
    <xdr:to>
      <xdr:col>85</xdr:col>
      <xdr:colOff>177800</xdr:colOff>
      <xdr:row>105</xdr:row>
      <xdr:rowOff>16510</xdr:rowOff>
    </xdr:to>
    <xdr:sp macro="" textlink="">
      <xdr:nvSpPr>
        <xdr:cNvPr id="763" name="フローチャート: 判断 762">
          <a:extLst>
            <a:ext uri="{FF2B5EF4-FFF2-40B4-BE49-F238E27FC236}">
              <a16:creationId xmlns:a16="http://schemas.microsoft.com/office/drawing/2014/main" id="{F972AC45-8BAD-4E97-A994-963EB81004DE}"/>
            </a:ext>
          </a:extLst>
        </xdr:cNvPr>
        <xdr:cNvSpPr/>
      </xdr:nvSpPr>
      <xdr:spPr>
        <a:xfrm>
          <a:off x="14649450" y="172567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76835</xdr:rowOff>
    </xdr:from>
    <xdr:to>
      <xdr:col>81</xdr:col>
      <xdr:colOff>101600</xdr:colOff>
      <xdr:row>105</xdr:row>
      <xdr:rowOff>6985</xdr:rowOff>
    </xdr:to>
    <xdr:sp macro="" textlink="">
      <xdr:nvSpPr>
        <xdr:cNvPr id="764" name="フローチャート: 判断 763">
          <a:extLst>
            <a:ext uri="{FF2B5EF4-FFF2-40B4-BE49-F238E27FC236}">
              <a16:creationId xmlns:a16="http://schemas.microsoft.com/office/drawing/2014/main" id="{EBF03707-798F-419B-A865-C3AB4BA7188A}"/>
            </a:ext>
          </a:extLst>
        </xdr:cNvPr>
        <xdr:cNvSpPr/>
      </xdr:nvSpPr>
      <xdr:spPr>
        <a:xfrm>
          <a:off x="13887450" y="172472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65" name="フローチャート: 判断 764">
          <a:extLst>
            <a:ext uri="{FF2B5EF4-FFF2-40B4-BE49-F238E27FC236}">
              <a16:creationId xmlns:a16="http://schemas.microsoft.com/office/drawing/2014/main" id="{8F71D413-754E-4392-9972-661605F78BA3}"/>
            </a:ext>
          </a:extLst>
        </xdr:cNvPr>
        <xdr:cNvSpPr/>
      </xdr:nvSpPr>
      <xdr:spPr>
        <a:xfrm>
          <a:off x="13093700" y="1722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4445</xdr:rowOff>
    </xdr:from>
    <xdr:to>
      <xdr:col>72</xdr:col>
      <xdr:colOff>38100</xdr:colOff>
      <xdr:row>104</xdr:row>
      <xdr:rowOff>106045</xdr:rowOff>
    </xdr:to>
    <xdr:sp macro="" textlink="">
      <xdr:nvSpPr>
        <xdr:cNvPr id="766" name="フローチャート: 判断 765">
          <a:extLst>
            <a:ext uri="{FF2B5EF4-FFF2-40B4-BE49-F238E27FC236}">
              <a16:creationId xmlns:a16="http://schemas.microsoft.com/office/drawing/2014/main" id="{D5F8E9EF-0574-4A5C-82F7-37D1BEAC5009}"/>
            </a:ext>
          </a:extLst>
        </xdr:cNvPr>
        <xdr:cNvSpPr/>
      </xdr:nvSpPr>
      <xdr:spPr>
        <a:xfrm>
          <a:off x="12299950" y="171748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67" name="フローチャート: 判断 766">
          <a:extLst>
            <a:ext uri="{FF2B5EF4-FFF2-40B4-BE49-F238E27FC236}">
              <a16:creationId xmlns:a16="http://schemas.microsoft.com/office/drawing/2014/main" id="{D58017BA-76E7-4D5B-BCC5-93220139AF9D}"/>
            </a:ext>
          </a:extLst>
        </xdr:cNvPr>
        <xdr:cNvSpPr/>
      </xdr:nvSpPr>
      <xdr:spPr>
        <a:xfrm>
          <a:off x="11487150" y="1716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8" name="テキスト ボックス 767">
          <a:extLst>
            <a:ext uri="{FF2B5EF4-FFF2-40B4-BE49-F238E27FC236}">
              <a16:creationId xmlns:a16="http://schemas.microsoft.com/office/drawing/2014/main" id="{196CDE35-D614-4850-8CBE-9E5E0ED06B5E}"/>
            </a:ext>
          </a:extLst>
        </xdr:cNvPr>
        <xdr:cNvSpPr txBox="1"/>
      </xdr:nvSpPr>
      <xdr:spPr>
        <a:xfrm>
          <a:off x="14528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69" name="テキスト ボックス 768">
          <a:extLst>
            <a:ext uri="{FF2B5EF4-FFF2-40B4-BE49-F238E27FC236}">
              <a16:creationId xmlns:a16="http://schemas.microsoft.com/office/drawing/2014/main" id="{9C73FDC9-E5EC-44B9-A601-3312F3FB437D}"/>
            </a:ext>
          </a:extLst>
        </xdr:cNvPr>
        <xdr:cNvSpPr txBox="1"/>
      </xdr:nvSpPr>
      <xdr:spPr>
        <a:xfrm>
          <a:off x="13766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0" name="テキスト ボックス 769">
          <a:extLst>
            <a:ext uri="{FF2B5EF4-FFF2-40B4-BE49-F238E27FC236}">
              <a16:creationId xmlns:a16="http://schemas.microsoft.com/office/drawing/2014/main" id="{51312DE6-4D05-49EF-A22A-D923D8170C4B}"/>
            </a:ext>
          </a:extLst>
        </xdr:cNvPr>
        <xdr:cNvSpPr txBox="1"/>
      </xdr:nvSpPr>
      <xdr:spPr>
        <a:xfrm>
          <a:off x="129730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1" name="テキスト ボックス 770">
          <a:extLst>
            <a:ext uri="{FF2B5EF4-FFF2-40B4-BE49-F238E27FC236}">
              <a16:creationId xmlns:a16="http://schemas.microsoft.com/office/drawing/2014/main" id="{590A3FCA-CCEB-4106-8BDE-1F9E7111A27E}"/>
            </a:ext>
          </a:extLst>
        </xdr:cNvPr>
        <xdr:cNvSpPr txBox="1"/>
      </xdr:nvSpPr>
      <xdr:spPr>
        <a:xfrm>
          <a:off x="12172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2" name="テキスト ボックス 771">
          <a:extLst>
            <a:ext uri="{FF2B5EF4-FFF2-40B4-BE49-F238E27FC236}">
              <a16:creationId xmlns:a16="http://schemas.microsoft.com/office/drawing/2014/main" id="{EC940647-0D98-4384-A15D-B0FF87AF4F83}"/>
            </a:ext>
          </a:extLst>
        </xdr:cNvPr>
        <xdr:cNvSpPr txBox="1"/>
      </xdr:nvSpPr>
      <xdr:spPr>
        <a:xfrm>
          <a:off x="113665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104</xdr:row>
      <xdr:rowOff>151130</xdr:rowOff>
    </xdr:from>
    <xdr:to>
      <xdr:col>85</xdr:col>
      <xdr:colOff>177800</xdr:colOff>
      <xdr:row>105</xdr:row>
      <xdr:rowOff>81280</xdr:rowOff>
    </xdr:to>
    <xdr:sp macro="" textlink="">
      <xdr:nvSpPr>
        <xdr:cNvPr id="773" name="楕円 772">
          <a:extLst>
            <a:ext uri="{FF2B5EF4-FFF2-40B4-BE49-F238E27FC236}">
              <a16:creationId xmlns:a16="http://schemas.microsoft.com/office/drawing/2014/main" id="{017DD123-24AD-43A1-93B4-2827FB4C9E89}"/>
            </a:ext>
          </a:extLst>
        </xdr:cNvPr>
        <xdr:cNvSpPr/>
      </xdr:nvSpPr>
      <xdr:spPr>
        <a:xfrm>
          <a:off x="14649450" y="173215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129540</xdr:rowOff>
    </xdr:from>
    <xdr:ext cx="405130" cy="259080"/>
    <xdr:sp macro="" textlink="">
      <xdr:nvSpPr>
        <xdr:cNvPr id="774" name="【公民館】&#10;有形固定資産減価償却率該当値テキスト">
          <a:extLst>
            <a:ext uri="{FF2B5EF4-FFF2-40B4-BE49-F238E27FC236}">
              <a16:creationId xmlns:a16="http://schemas.microsoft.com/office/drawing/2014/main" id="{17649A7A-7289-4E68-A00F-3E04D0960001}"/>
            </a:ext>
          </a:extLst>
        </xdr:cNvPr>
        <xdr:cNvSpPr txBox="1"/>
      </xdr:nvSpPr>
      <xdr:spPr>
        <a:xfrm>
          <a:off x="14738350" y="1729994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104</xdr:row>
      <xdr:rowOff>107315</xdr:rowOff>
    </xdr:from>
    <xdr:to>
      <xdr:col>81</xdr:col>
      <xdr:colOff>101600</xdr:colOff>
      <xdr:row>105</xdr:row>
      <xdr:rowOff>37465</xdr:rowOff>
    </xdr:to>
    <xdr:sp macro="" textlink="">
      <xdr:nvSpPr>
        <xdr:cNvPr id="775" name="楕円 774">
          <a:extLst>
            <a:ext uri="{FF2B5EF4-FFF2-40B4-BE49-F238E27FC236}">
              <a16:creationId xmlns:a16="http://schemas.microsoft.com/office/drawing/2014/main" id="{6A92AD84-6C86-452C-A249-51E34FBC568E}"/>
            </a:ext>
          </a:extLst>
        </xdr:cNvPr>
        <xdr:cNvSpPr/>
      </xdr:nvSpPr>
      <xdr:spPr>
        <a:xfrm>
          <a:off x="13887450" y="17277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158115</xdr:rowOff>
    </xdr:from>
    <xdr:to>
      <xdr:col>85</xdr:col>
      <xdr:colOff>127000</xdr:colOff>
      <xdr:row>105</xdr:row>
      <xdr:rowOff>30480</xdr:rowOff>
    </xdr:to>
    <xdr:cxnSp macro="">
      <xdr:nvCxnSpPr>
        <xdr:cNvPr id="776" name="直線コネクタ 775">
          <a:extLst>
            <a:ext uri="{FF2B5EF4-FFF2-40B4-BE49-F238E27FC236}">
              <a16:creationId xmlns:a16="http://schemas.microsoft.com/office/drawing/2014/main" id="{4DCB2591-40E2-4815-90AA-1321B35C56E5}"/>
            </a:ext>
          </a:extLst>
        </xdr:cNvPr>
        <xdr:cNvCxnSpPr/>
      </xdr:nvCxnSpPr>
      <xdr:spPr>
        <a:xfrm>
          <a:off x="13938250" y="17328515"/>
          <a:ext cx="7620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7" name="楕円 776">
          <a:extLst>
            <a:ext uri="{FF2B5EF4-FFF2-40B4-BE49-F238E27FC236}">
              <a16:creationId xmlns:a16="http://schemas.microsoft.com/office/drawing/2014/main" id="{E935BFB7-5228-487D-91FE-04A8FF1C85A0}"/>
            </a:ext>
          </a:extLst>
        </xdr:cNvPr>
        <xdr:cNvSpPr/>
      </xdr:nvSpPr>
      <xdr:spPr>
        <a:xfrm>
          <a:off x="13093700" y="1723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116205</xdr:rowOff>
    </xdr:from>
    <xdr:to>
      <xdr:col>81</xdr:col>
      <xdr:colOff>50800</xdr:colOff>
      <xdr:row>104</xdr:row>
      <xdr:rowOff>158115</xdr:rowOff>
    </xdr:to>
    <xdr:cxnSp macro="">
      <xdr:nvCxnSpPr>
        <xdr:cNvPr id="778" name="直線コネクタ 777">
          <a:extLst>
            <a:ext uri="{FF2B5EF4-FFF2-40B4-BE49-F238E27FC236}">
              <a16:creationId xmlns:a16="http://schemas.microsoft.com/office/drawing/2014/main" id="{A0F3C8DF-84F4-4E34-A979-8845B09F0AF4}"/>
            </a:ext>
          </a:extLst>
        </xdr:cNvPr>
        <xdr:cNvCxnSpPr/>
      </xdr:nvCxnSpPr>
      <xdr:spPr>
        <a:xfrm>
          <a:off x="13144500" y="17286605"/>
          <a:ext cx="79375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21590</xdr:rowOff>
    </xdr:from>
    <xdr:to>
      <xdr:col>72</xdr:col>
      <xdr:colOff>38100</xdr:colOff>
      <xdr:row>104</xdr:row>
      <xdr:rowOff>123190</xdr:rowOff>
    </xdr:to>
    <xdr:sp macro="" textlink="">
      <xdr:nvSpPr>
        <xdr:cNvPr id="779" name="楕円 778">
          <a:extLst>
            <a:ext uri="{FF2B5EF4-FFF2-40B4-BE49-F238E27FC236}">
              <a16:creationId xmlns:a16="http://schemas.microsoft.com/office/drawing/2014/main" id="{03B726A1-F7A4-4E3E-A7F7-640B9CC307DE}"/>
            </a:ext>
          </a:extLst>
        </xdr:cNvPr>
        <xdr:cNvSpPr/>
      </xdr:nvSpPr>
      <xdr:spPr>
        <a:xfrm>
          <a:off x="12299950" y="171919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72390</xdr:rowOff>
    </xdr:from>
    <xdr:to>
      <xdr:col>76</xdr:col>
      <xdr:colOff>114300</xdr:colOff>
      <xdr:row>104</xdr:row>
      <xdr:rowOff>116205</xdr:rowOff>
    </xdr:to>
    <xdr:cxnSp macro="">
      <xdr:nvCxnSpPr>
        <xdr:cNvPr id="780" name="直線コネクタ 779">
          <a:extLst>
            <a:ext uri="{FF2B5EF4-FFF2-40B4-BE49-F238E27FC236}">
              <a16:creationId xmlns:a16="http://schemas.microsoft.com/office/drawing/2014/main" id="{24B27E27-8A6C-4E1F-9FB6-4F3C4558646C}"/>
            </a:ext>
          </a:extLst>
        </xdr:cNvPr>
        <xdr:cNvCxnSpPr/>
      </xdr:nvCxnSpPr>
      <xdr:spPr>
        <a:xfrm>
          <a:off x="12344400" y="17242790"/>
          <a:ext cx="8001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25400</xdr:rowOff>
    </xdr:from>
    <xdr:to>
      <xdr:col>67</xdr:col>
      <xdr:colOff>101600</xdr:colOff>
      <xdr:row>104</xdr:row>
      <xdr:rowOff>127000</xdr:rowOff>
    </xdr:to>
    <xdr:sp macro="" textlink="">
      <xdr:nvSpPr>
        <xdr:cNvPr id="781" name="楕円 780">
          <a:extLst>
            <a:ext uri="{FF2B5EF4-FFF2-40B4-BE49-F238E27FC236}">
              <a16:creationId xmlns:a16="http://schemas.microsoft.com/office/drawing/2014/main" id="{2FCDC352-4215-43B5-AF89-888CD3F15855}"/>
            </a:ext>
          </a:extLst>
        </xdr:cNvPr>
        <xdr:cNvSpPr/>
      </xdr:nvSpPr>
      <xdr:spPr>
        <a:xfrm>
          <a:off x="11487150" y="1719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72390</xdr:rowOff>
    </xdr:from>
    <xdr:to>
      <xdr:col>71</xdr:col>
      <xdr:colOff>177800</xdr:colOff>
      <xdr:row>104</xdr:row>
      <xdr:rowOff>76200</xdr:rowOff>
    </xdr:to>
    <xdr:cxnSp macro="">
      <xdr:nvCxnSpPr>
        <xdr:cNvPr id="782" name="直線コネクタ 781">
          <a:extLst>
            <a:ext uri="{FF2B5EF4-FFF2-40B4-BE49-F238E27FC236}">
              <a16:creationId xmlns:a16="http://schemas.microsoft.com/office/drawing/2014/main" id="{780C1879-C2D5-4216-AA2F-B7874605C2CB}"/>
            </a:ext>
          </a:extLst>
        </xdr:cNvPr>
        <xdr:cNvCxnSpPr/>
      </xdr:nvCxnSpPr>
      <xdr:spPr>
        <a:xfrm flipV="1">
          <a:off x="11537950" y="17242790"/>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103</xdr:row>
      <xdr:rowOff>23495</xdr:rowOff>
    </xdr:from>
    <xdr:ext cx="405130" cy="259080"/>
    <xdr:sp macro="" textlink="">
      <xdr:nvSpPr>
        <xdr:cNvPr id="783" name="n_1aveValue【公民館】&#10;有形固定資産減価償却率">
          <a:extLst>
            <a:ext uri="{FF2B5EF4-FFF2-40B4-BE49-F238E27FC236}">
              <a16:creationId xmlns:a16="http://schemas.microsoft.com/office/drawing/2014/main" id="{BE0ABFD9-46C7-4557-BDD2-A72976BD4071}"/>
            </a:ext>
          </a:extLst>
        </xdr:cNvPr>
        <xdr:cNvSpPr txBox="1"/>
      </xdr:nvSpPr>
      <xdr:spPr>
        <a:xfrm>
          <a:off x="13742035" y="170287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103</xdr:row>
      <xdr:rowOff>2540</xdr:rowOff>
    </xdr:from>
    <xdr:ext cx="401955" cy="259080"/>
    <xdr:sp macro="" textlink="">
      <xdr:nvSpPr>
        <xdr:cNvPr id="784" name="n_2aveValue【公民館】&#10;有形固定資産減価償却率">
          <a:extLst>
            <a:ext uri="{FF2B5EF4-FFF2-40B4-BE49-F238E27FC236}">
              <a16:creationId xmlns:a16="http://schemas.microsoft.com/office/drawing/2014/main" id="{07B002A1-2C34-4A04-AAF9-294D49777F03}"/>
            </a:ext>
          </a:extLst>
        </xdr:cNvPr>
        <xdr:cNvSpPr txBox="1"/>
      </xdr:nvSpPr>
      <xdr:spPr>
        <a:xfrm>
          <a:off x="12960985" y="170078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122555</xdr:rowOff>
    </xdr:from>
    <xdr:ext cx="401955" cy="255905"/>
    <xdr:sp macro="" textlink="">
      <xdr:nvSpPr>
        <xdr:cNvPr id="785" name="n_3aveValue【公民館】&#10;有形固定資産減価償却率">
          <a:extLst>
            <a:ext uri="{FF2B5EF4-FFF2-40B4-BE49-F238E27FC236}">
              <a16:creationId xmlns:a16="http://schemas.microsoft.com/office/drawing/2014/main" id="{902B1CBE-8170-4399-B4AD-895C051CDD4E}"/>
            </a:ext>
          </a:extLst>
        </xdr:cNvPr>
        <xdr:cNvSpPr txBox="1"/>
      </xdr:nvSpPr>
      <xdr:spPr>
        <a:xfrm>
          <a:off x="12167235" y="169627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116840</xdr:rowOff>
    </xdr:from>
    <xdr:ext cx="401955" cy="259080"/>
    <xdr:sp macro="" textlink="">
      <xdr:nvSpPr>
        <xdr:cNvPr id="786" name="n_4aveValue【公民館】&#10;有形固定資産減価償却率">
          <a:extLst>
            <a:ext uri="{FF2B5EF4-FFF2-40B4-BE49-F238E27FC236}">
              <a16:creationId xmlns:a16="http://schemas.microsoft.com/office/drawing/2014/main" id="{F8390C55-D55E-486A-93EF-6E39AF5314E6}"/>
            </a:ext>
          </a:extLst>
        </xdr:cNvPr>
        <xdr:cNvSpPr txBox="1"/>
      </xdr:nvSpPr>
      <xdr:spPr>
        <a:xfrm>
          <a:off x="11354435" y="169570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105</xdr:row>
      <xdr:rowOff>29210</xdr:rowOff>
    </xdr:from>
    <xdr:ext cx="405130" cy="255905"/>
    <xdr:sp macro="" textlink="">
      <xdr:nvSpPr>
        <xdr:cNvPr id="787" name="n_1mainValue【公民館】&#10;有形固定資産減価償却率">
          <a:extLst>
            <a:ext uri="{FF2B5EF4-FFF2-40B4-BE49-F238E27FC236}">
              <a16:creationId xmlns:a16="http://schemas.microsoft.com/office/drawing/2014/main" id="{47D7BF38-D9D3-4ECE-B73D-1317760E4270}"/>
            </a:ext>
          </a:extLst>
        </xdr:cNvPr>
        <xdr:cNvSpPr txBox="1"/>
      </xdr:nvSpPr>
      <xdr:spPr>
        <a:xfrm>
          <a:off x="13742035" y="1736471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104</xdr:row>
      <xdr:rowOff>158115</xdr:rowOff>
    </xdr:from>
    <xdr:ext cx="401955" cy="255905"/>
    <xdr:sp macro="" textlink="">
      <xdr:nvSpPr>
        <xdr:cNvPr id="788" name="n_2mainValue【公民館】&#10;有形固定資産減価償却率">
          <a:extLst>
            <a:ext uri="{FF2B5EF4-FFF2-40B4-BE49-F238E27FC236}">
              <a16:creationId xmlns:a16="http://schemas.microsoft.com/office/drawing/2014/main" id="{9FE2C968-C24A-434C-8A32-F94544B2B2D9}"/>
            </a:ext>
          </a:extLst>
        </xdr:cNvPr>
        <xdr:cNvSpPr txBox="1"/>
      </xdr:nvSpPr>
      <xdr:spPr>
        <a:xfrm>
          <a:off x="12960985" y="1732851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62.1</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104</xdr:row>
      <xdr:rowOff>114300</xdr:rowOff>
    </xdr:from>
    <xdr:ext cx="401955" cy="259080"/>
    <xdr:sp macro="" textlink="">
      <xdr:nvSpPr>
        <xdr:cNvPr id="789" name="n_3mainValue【公民館】&#10;有形固定資産減価償却率">
          <a:extLst>
            <a:ext uri="{FF2B5EF4-FFF2-40B4-BE49-F238E27FC236}">
              <a16:creationId xmlns:a16="http://schemas.microsoft.com/office/drawing/2014/main" id="{6568DF2E-239D-470C-9F9F-1E7502340665}"/>
            </a:ext>
          </a:extLst>
        </xdr:cNvPr>
        <xdr:cNvSpPr txBox="1"/>
      </xdr:nvSpPr>
      <xdr:spPr>
        <a:xfrm>
          <a:off x="12167235" y="1728470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104</xdr:row>
      <xdr:rowOff>118110</xdr:rowOff>
    </xdr:from>
    <xdr:ext cx="401955" cy="259080"/>
    <xdr:sp macro="" textlink="">
      <xdr:nvSpPr>
        <xdr:cNvPr id="790" name="n_4mainValue【公民館】&#10;有形固定資産減価償却率">
          <a:extLst>
            <a:ext uri="{FF2B5EF4-FFF2-40B4-BE49-F238E27FC236}">
              <a16:creationId xmlns:a16="http://schemas.microsoft.com/office/drawing/2014/main" id="{D7AC10CD-6E38-4736-A2F2-14056F445706}"/>
            </a:ext>
          </a:extLst>
        </xdr:cNvPr>
        <xdr:cNvSpPr txBox="1"/>
      </xdr:nvSpPr>
      <xdr:spPr>
        <a:xfrm>
          <a:off x="11354435" y="172885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E7346884-E449-4894-88DD-7A7EB0126550}"/>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F8DC18F6-6A6C-4B16-8029-967EEEA8723D}"/>
            </a:ext>
          </a:extLst>
        </xdr:cNvPr>
        <xdr:cNvSpPr/>
      </xdr:nvSpPr>
      <xdr:spPr>
        <a:xfrm>
          <a:off x="16586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9DA0BF91-6B78-4200-9986-00820E0A3BA7}"/>
            </a:ext>
          </a:extLst>
        </xdr:cNvPr>
        <xdr:cNvSpPr/>
      </xdr:nvSpPr>
      <xdr:spPr>
        <a:xfrm>
          <a:off x="16586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17/37</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4A43E916-6252-4A96-9653-DFB68A42703D}"/>
            </a:ext>
          </a:extLst>
        </xdr:cNvPr>
        <xdr:cNvSpPr/>
      </xdr:nvSpPr>
      <xdr:spPr>
        <a:xfrm>
          <a:off x="174879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B1553167-8E95-4402-8AB8-83B7C0F381BC}"/>
            </a:ext>
          </a:extLst>
        </xdr:cNvPr>
        <xdr:cNvSpPr/>
      </xdr:nvSpPr>
      <xdr:spPr>
        <a:xfrm>
          <a:off x="174879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66EA735D-9C6D-49AF-B021-4AAC92D2A5AB}"/>
            </a:ext>
          </a:extLst>
        </xdr:cNvPr>
        <xdr:cNvSpPr/>
      </xdr:nvSpPr>
      <xdr:spPr>
        <a:xfrm>
          <a:off x="185166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BA96BC38-9FBE-4018-8C89-ECAF85E3CCDB}"/>
            </a:ext>
          </a:extLst>
        </xdr:cNvPr>
        <xdr:cNvSpPr/>
      </xdr:nvSpPr>
      <xdr:spPr>
        <a:xfrm>
          <a:off x="185166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4191D9BB-7335-40B0-8EA8-BA872D839F7B}"/>
            </a:ext>
          </a:extLst>
        </xdr:cNvPr>
        <xdr:cNvSpPr/>
      </xdr:nvSpPr>
      <xdr:spPr>
        <a:xfrm>
          <a:off x="16459200" y="16148050"/>
          <a:ext cx="42672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799" name="テキスト ボックス 798">
          <a:extLst>
            <a:ext uri="{FF2B5EF4-FFF2-40B4-BE49-F238E27FC236}">
              <a16:creationId xmlns:a16="http://schemas.microsoft.com/office/drawing/2014/main" id="{50330041-FE74-4F26-A6B3-6F25542D7F53}"/>
            </a:ext>
          </a:extLst>
        </xdr:cNvPr>
        <xdr:cNvSpPr txBox="1"/>
      </xdr:nvSpPr>
      <xdr:spPr>
        <a:xfrm>
          <a:off x="16440150" y="159639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F99EA82F-CF5A-4272-8AE7-1791C47D8F7A}"/>
            </a:ext>
          </a:extLst>
        </xdr:cNvPr>
        <xdr:cNvCxnSpPr/>
      </xdr:nvCxnSpPr>
      <xdr:spPr>
        <a:xfrm>
          <a:off x="16459200" y="18345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1" name="直線コネクタ 800">
          <a:extLst>
            <a:ext uri="{FF2B5EF4-FFF2-40B4-BE49-F238E27FC236}">
              <a16:creationId xmlns:a16="http://schemas.microsoft.com/office/drawing/2014/main" id="{619E8051-9BA9-4A02-A8B2-B4C77B0B899B}"/>
            </a:ext>
          </a:extLst>
        </xdr:cNvPr>
        <xdr:cNvCxnSpPr/>
      </xdr:nvCxnSpPr>
      <xdr:spPr>
        <a:xfrm>
          <a:off x="16459200" y="17907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185" cy="259080"/>
    <xdr:sp macro="" textlink="">
      <xdr:nvSpPr>
        <xdr:cNvPr id="802" name="テキスト ボックス 801">
          <a:extLst>
            <a:ext uri="{FF2B5EF4-FFF2-40B4-BE49-F238E27FC236}">
              <a16:creationId xmlns:a16="http://schemas.microsoft.com/office/drawing/2014/main" id="{2943B788-900E-4395-8B3A-E25377381903}"/>
            </a:ext>
          </a:extLst>
        </xdr:cNvPr>
        <xdr:cNvSpPr txBox="1"/>
      </xdr:nvSpPr>
      <xdr:spPr>
        <a:xfrm>
          <a:off x="16048990" y="177711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3" name="直線コネクタ 802">
          <a:extLst>
            <a:ext uri="{FF2B5EF4-FFF2-40B4-BE49-F238E27FC236}">
              <a16:creationId xmlns:a16="http://schemas.microsoft.com/office/drawing/2014/main" id="{411C01BB-8F46-4C01-9B99-A56D89AA06D2}"/>
            </a:ext>
          </a:extLst>
        </xdr:cNvPr>
        <xdr:cNvCxnSpPr/>
      </xdr:nvCxnSpPr>
      <xdr:spPr>
        <a:xfrm>
          <a:off x="16459200" y="174688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185" cy="259080"/>
    <xdr:sp macro="" textlink="">
      <xdr:nvSpPr>
        <xdr:cNvPr id="804" name="テキスト ボックス 803">
          <a:extLst>
            <a:ext uri="{FF2B5EF4-FFF2-40B4-BE49-F238E27FC236}">
              <a16:creationId xmlns:a16="http://schemas.microsoft.com/office/drawing/2014/main" id="{2FA60612-E695-4F6B-AC94-0531B919E939}"/>
            </a:ext>
          </a:extLst>
        </xdr:cNvPr>
        <xdr:cNvSpPr txBox="1"/>
      </xdr:nvSpPr>
      <xdr:spPr>
        <a:xfrm>
          <a:off x="16048990" y="17332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5" name="直線コネクタ 804">
          <a:extLst>
            <a:ext uri="{FF2B5EF4-FFF2-40B4-BE49-F238E27FC236}">
              <a16:creationId xmlns:a16="http://schemas.microsoft.com/office/drawing/2014/main" id="{7C03240A-B5AA-4E3B-A1C8-F5D9E8A6DA3A}"/>
            </a:ext>
          </a:extLst>
        </xdr:cNvPr>
        <xdr:cNvCxnSpPr/>
      </xdr:nvCxnSpPr>
      <xdr:spPr>
        <a:xfrm>
          <a:off x="16459200" y="170243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185" cy="259080"/>
    <xdr:sp macro="" textlink="">
      <xdr:nvSpPr>
        <xdr:cNvPr id="806" name="テキスト ボックス 805">
          <a:extLst>
            <a:ext uri="{FF2B5EF4-FFF2-40B4-BE49-F238E27FC236}">
              <a16:creationId xmlns:a16="http://schemas.microsoft.com/office/drawing/2014/main" id="{8B359F5A-26BC-44C3-B81D-02FA2A7773A2}"/>
            </a:ext>
          </a:extLst>
        </xdr:cNvPr>
        <xdr:cNvSpPr txBox="1"/>
      </xdr:nvSpPr>
      <xdr:spPr>
        <a:xfrm>
          <a:off x="16048990" y="168884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7" name="直線コネクタ 806">
          <a:extLst>
            <a:ext uri="{FF2B5EF4-FFF2-40B4-BE49-F238E27FC236}">
              <a16:creationId xmlns:a16="http://schemas.microsoft.com/office/drawing/2014/main" id="{82AC8691-D1FF-4B9F-911D-784881BCDAB1}"/>
            </a:ext>
          </a:extLst>
        </xdr:cNvPr>
        <xdr:cNvCxnSpPr/>
      </xdr:nvCxnSpPr>
      <xdr:spPr>
        <a:xfrm>
          <a:off x="16459200" y="16586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185" cy="259080"/>
    <xdr:sp macro="" textlink="">
      <xdr:nvSpPr>
        <xdr:cNvPr id="808" name="テキスト ボックス 807">
          <a:extLst>
            <a:ext uri="{FF2B5EF4-FFF2-40B4-BE49-F238E27FC236}">
              <a16:creationId xmlns:a16="http://schemas.microsoft.com/office/drawing/2014/main" id="{142EA882-041F-4F78-8C3A-25B318CD0016}"/>
            </a:ext>
          </a:extLst>
        </xdr:cNvPr>
        <xdr:cNvSpPr txBox="1"/>
      </xdr:nvSpPr>
      <xdr:spPr>
        <a:xfrm>
          <a:off x="16048990" y="164503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85A0A429-9669-4D0A-B917-8BCCC9D30129}"/>
            </a:ext>
          </a:extLst>
        </xdr:cNvPr>
        <xdr:cNvCxnSpPr/>
      </xdr:nvCxnSpPr>
      <xdr:spPr>
        <a:xfrm>
          <a:off x="16459200" y="16148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810" name="テキスト ボックス 809">
          <a:extLst>
            <a:ext uri="{FF2B5EF4-FFF2-40B4-BE49-F238E27FC236}">
              <a16:creationId xmlns:a16="http://schemas.microsoft.com/office/drawing/2014/main" id="{6D473750-FF6F-48FD-9325-7D9F0EEF4999}"/>
            </a:ext>
          </a:extLst>
        </xdr:cNvPr>
        <xdr:cNvSpPr txBox="1"/>
      </xdr:nvSpPr>
      <xdr:spPr>
        <a:xfrm>
          <a:off x="16048990" y="16012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25A1C180-6D5E-4089-AA70-BE95AC6DB86E}"/>
            </a:ext>
          </a:extLst>
        </xdr:cNvPr>
        <xdr:cNvSpPr/>
      </xdr:nvSpPr>
      <xdr:spPr>
        <a:xfrm>
          <a:off x="16459200" y="16148050"/>
          <a:ext cx="42672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7620</xdr:rowOff>
    </xdr:from>
    <xdr:to>
      <xdr:col>116</xdr:col>
      <xdr:colOff>62865</xdr:colOff>
      <xdr:row>108</xdr:row>
      <xdr:rowOff>34925</xdr:rowOff>
    </xdr:to>
    <xdr:cxnSp macro="">
      <xdr:nvCxnSpPr>
        <xdr:cNvPr id="812" name="直線コネクタ 811">
          <a:extLst>
            <a:ext uri="{FF2B5EF4-FFF2-40B4-BE49-F238E27FC236}">
              <a16:creationId xmlns:a16="http://schemas.microsoft.com/office/drawing/2014/main" id="{BF48E97F-6492-47F4-83D3-C778284B90CE}"/>
            </a:ext>
          </a:extLst>
        </xdr:cNvPr>
        <xdr:cNvCxnSpPr/>
      </xdr:nvCxnSpPr>
      <xdr:spPr>
        <a:xfrm flipV="1">
          <a:off x="19951065" y="16682720"/>
          <a:ext cx="0" cy="11830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38735</xdr:rowOff>
    </xdr:from>
    <xdr:ext cx="469900" cy="259080"/>
    <xdr:sp macro="" textlink="">
      <xdr:nvSpPr>
        <xdr:cNvPr id="813" name="【公民館】&#10;一人当たり面積最小値テキスト">
          <a:extLst>
            <a:ext uri="{FF2B5EF4-FFF2-40B4-BE49-F238E27FC236}">
              <a16:creationId xmlns:a16="http://schemas.microsoft.com/office/drawing/2014/main" id="{D4A661F9-F02D-49D9-A1F7-946C5170F0CA}"/>
            </a:ext>
          </a:extLst>
        </xdr:cNvPr>
        <xdr:cNvSpPr txBox="1"/>
      </xdr:nvSpPr>
      <xdr:spPr>
        <a:xfrm>
          <a:off x="19989800" y="178695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0.018</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34925</xdr:rowOff>
    </xdr:from>
    <xdr:to>
      <xdr:col>116</xdr:col>
      <xdr:colOff>152400</xdr:colOff>
      <xdr:row>108</xdr:row>
      <xdr:rowOff>34925</xdr:rowOff>
    </xdr:to>
    <xdr:cxnSp macro="">
      <xdr:nvCxnSpPr>
        <xdr:cNvPr id="814" name="直線コネクタ 813">
          <a:extLst>
            <a:ext uri="{FF2B5EF4-FFF2-40B4-BE49-F238E27FC236}">
              <a16:creationId xmlns:a16="http://schemas.microsoft.com/office/drawing/2014/main" id="{984CDD2F-2CF5-40F4-A879-00E98A588BE6}"/>
            </a:ext>
          </a:extLst>
        </xdr:cNvPr>
        <xdr:cNvCxnSpPr/>
      </xdr:nvCxnSpPr>
      <xdr:spPr>
        <a:xfrm>
          <a:off x="19881850" y="17865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125730</xdr:rowOff>
    </xdr:from>
    <xdr:ext cx="469900" cy="259080"/>
    <xdr:sp macro="" textlink="">
      <xdr:nvSpPr>
        <xdr:cNvPr id="815" name="【公民館】&#10;一人当たり面積最大値テキスト">
          <a:extLst>
            <a:ext uri="{FF2B5EF4-FFF2-40B4-BE49-F238E27FC236}">
              <a16:creationId xmlns:a16="http://schemas.microsoft.com/office/drawing/2014/main" id="{25A56F37-E68E-4608-A562-DBCA6A53DAD6}"/>
            </a:ext>
          </a:extLst>
        </xdr:cNvPr>
        <xdr:cNvSpPr txBox="1"/>
      </xdr:nvSpPr>
      <xdr:spPr>
        <a:xfrm>
          <a:off x="19989800" y="16470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0.555</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7620</xdr:rowOff>
    </xdr:from>
    <xdr:to>
      <xdr:col>116</xdr:col>
      <xdr:colOff>152400</xdr:colOff>
      <xdr:row>101</xdr:row>
      <xdr:rowOff>7620</xdr:rowOff>
    </xdr:to>
    <xdr:cxnSp macro="">
      <xdr:nvCxnSpPr>
        <xdr:cNvPr id="816" name="直線コネクタ 815">
          <a:extLst>
            <a:ext uri="{FF2B5EF4-FFF2-40B4-BE49-F238E27FC236}">
              <a16:creationId xmlns:a16="http://schemas.microsoft.com/office/drawing/2014/main" id="{9E411D80-DA2D-40A2-9D09-927FBEFE513D}"/>
            </a:ext>
          </a:extLst>
        </xdr:cNvPr>
        <xdr:cNvCxnSpPr/>
      </xdr:nvCxnSpPr>
      <xdr:spPr>
        <a:xfrm>
          <a:off x="19881850" y="166827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160020</xdr:rowOff>
    </xdr:from>
    <xdr:ext cx="469900" cy="259080"/>
    <xdr:sp macro="" textlink="">
      <xdr:nvSpPr>
        <xdr:cNvPr id="817" name="【公民館】&#10;一人当たり面積平均値テキスト">
          <a:extLst>
            <a:ext uri="{FF2B5EF4-FFF2-40B4-BE49-F238E27FC236}">
              <a16:creationId xmlns:a16="http://schemas.microsoft.com/office/drawing/2014/main" id="{0368618A-4EC6-4EBF-817A-74FD510F82DB}"/>
            </a:ext>
          </a:extLst>
        </xdr:cNvPr>
        <xdr:cNvSpPr txBox="1"/>
      </xdr:nvSpPr>
      <xdr:spPr>
        <a:xfrm>
          <a:off x="19989800" y="173304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0.176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137160</xdr:rowOff>
    </xdr:from>
    <xdr:to>
      <xdr:col>116</xdr:col>
      <xdr:colOff>114300</xdr:colOff>
      <xdr:row>106</xdr:row>
      <xdr:rowOff>67310</xdr:rowOff>
    </xdr:to>
    <xdr:sp macro="" textlink="">
      <xdr:nvSpPr>
        <xdr:cNvPr id="818" name="フローチャート: 判断 817">
          <a:extLst>
            <a:ext uri="{FF2B5EF4-FFF2-40B4-BE49-F238E27FC236}">
              <a16:creationId xmlns:a16="http://schemas.microsoft.com/office/drawing/2014/main" id="{9E9531A1-CE7C-47CF-BF2B-C8800A0DCF5A}"/>
            </a:ext>
          </a:extLst>
        </xdr:cNvPr>
        <xdr:cNvSpPr/>
      </xdr:nvSpPr>
      <xdr:spPr>
        <a:xfrm>
          <a:off x="19900900" y="17472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135255</xdr:rowOff>
    </xdr:from>
    <xdr:to>
      <xdr:col>112</xdr:col>
      <xdr:colOff>38100</xdr:colOff>
      <xdr:row>106</xdr:row>
      <xdr:rowOff>65405</xdr:rowOff>
    </xdr:to>
    <xdr:sp macro="" textlink="">
      <xdr:nvSpPr>
        <xdr:cNvPr id="819" name="フローチャート: 判断 818">
          <a:extLst>
            <a:ext uri="{FF2B5EF4-FFF2-40B4-BE49-F238E27FC236}">
              <a16:creationId xmlns:a16="http://schemas.microsoft.com/office/drawing/2014/main" id="{1D6FDEA5-026A-4044-91DB-E65359B27BFA}"/>
            </a:ext>
          </a:extLst>
        </xdr:cNvPr>
        <xdr:cNvSpPr/>
      </xdr:nvSpPr>
      <xdr:spPr>
        <a:xfrm>
          <a:off x="19157950" y="174707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148590</xdr:rowOff>
    </xdr:from>
    <xdr:to>
      <xdr:col>107</xdr:col>
      <xdr:colOff>101600</xdr:colOff>
      <xdr:row>106</xdr:row>
      <xdr:rowOff>78740</xdr:rowOff>
    </xdr:to>
    <xdr:sp macro="" textlink="">
      <xdr:nvSpPr>
        <xdr:cNvPr id="820" name="フローチャート: 判断 819">
          <a:extLst>
            <a:ext uri="{FF2B5EF4-FFF2-40B4-BE49-F238E27FC236}">
              <a16:creationId xmlns:a16="http://schemas.microsoft.com/office/drawing/2014/main" id="{627E4A07-8AB0-433E-A82F-9BB99C954F95}"/>
            </a:ext>
          </a:extLst>
        </xdr:cNvPr>
        <xdr:cNvSpPr/>
      </xdr:nvSpPr>
      <xdr:spPr>
        <a:xfrm>
          <a:off x="18345150" y="174840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158115</xdr:rowOff>
    </xdr:from>
    <xdr:to>
      <xdr:col>102</xdr:col>
      <xdr:colOff>165100</xdr:colOff>
      <xdr:row>106</xdr:row>
      <xdr:rowOff>88265</xdr:rowOff>
    </xdr:to>
    <xdr:sp macro="" textlink="">
      <xdr:nvSpPr>
        <xdr:cNvPr id="821" name="フローチャート: 判断 820">
          <a:extLst>
            <a:ext uri="{FF2B5EF4-FFF2-40B4-BE49-F238E27FC236}">
              <a16:creationId xmlns:a16="http://schemas.microsoft.com/office/drawing/2014/main" id="{421455F4-E1B1-44C7-9830-9409FDB232EA}"/>
            </a:ext>
          </a:extLst>
        </xdr:cNvPr>
        <xdr:cNvSpPr/>
      </xdr:nvSpPr>
      <xdr:spPr>
        <a:xfrm>
          <a:off x="17551400" y="17493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16510</xdr:rowOff>
    </xdr:from>
    <xdr:to>
      <xdr:col>98</xdr:col>
      <xdr:colOff>38100</xdr:colOff>
      <xdr:row>106</xdr:row>
      <xdr:rowOff>118110</xdr:rowOff>
    </xdr:to>
    <xdr:sp macro="" textlink="">
      <xdr:nvSpPr>
        <xdr:cNvPr id="822" name="フローチャート: 判断 821">
          <a:extLst>
            <a:ext uri="{FF2B5EF4-FFF2-40B4-BE49-F238E27FC236}">
              <a16:creationId xmlns:a16="http://schemas.microsoft.com/office/drawing/2014/main" id="{15AF6FC8-63BF-4BC9-900F-7A2BADDF6B54}"/>
            </a:ext>
          </a:extLst>
        </xdr:cNvPr>
        <xdr:cNvSpPr/>
      </xdr:nvSpPr>
      <xdr:spPr>
        <a:xfrm>
          <a:off x="16757650" y="175171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3" name="テキスト ボックス 822">
          <a:extLst>
            <a:ext uri="{FF2B5EF4-FFF2-40B4-BE49-F238E27FC236}">
              <a16:creationId xmlns:a16="http://schemas.microsoft.com/office/drawing/2014/main" id="{B9E43C80-456A-4CE6-B417-045148380AF0}"/>
            </a:ext>
          </a:extLst>
        </xdr:cNvPr>
        <xdr:cNvSpPr txBox="1"/>
      </xdr:nvSpPr>
      <xdr:spPr>
        <a:xfrm>
          <a:off x="19780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24" name="テキスト ボックス 823">
          <a:extLst>
            <a:ext uri="{FF2B5EF4-FFF2-40B4-BE49-F238E27FC236}">
              <a16:creationId xmlns:a16="http://schemas.microsoft.com/office/drawing/2014/main" id="{124F3AD5-D304-4245-88F5-55A083F3436F}"/>
            </a:ext>
          </a:extLst>
        </xdr:cNvPr>
        <xdr:cNvSpPr txBox="1"/>
      </xdr:nvSpPr>
      <xdr:spPr>
        <a:xfrm>
          <a:off x="19030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25" name="テキスト ボックス 824">
          <a:extLst>
            <a:ext uri="{FF2B5EF4-FFF2-40B4-BE49-F238E27FC236}">
              <a16:creationId xmlns:a16="http://schemas.microsoft.com/office/drawing/2014/main" id="{49F1AECA-8E2D-49B4-902F-336B285054C5}"/>
            </a:ext>
          </a:extLst>
        </xdr:cNvPr>
        <xdr:cNvSpPr txBox="1"/>
      </xdr:nvSpPr>
      <xdr:spPr>
        <a:xfrm>
          <a:off x="182245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6" name="テキスト ボックス 825">
          <a:extLst>
            <a:ext uri="{FF2B5EF4-FFF2-40B4-BE49-F238E27FC236}">
              <a16:creationId xmlns:a16="http://schemas.microsoft.com/office/drawing/2014/main" id="{AB27042B-5651-4A9C-B8EE-C61668D503C8}"/>
            </a:ext>
          </a:extLst>
        </xdr:cNvPr>
        <xdr:cNvSpPr txBox="1"/>
      </xdr:nvSpPr>
      <xdr:spPr>
        <a:xfrm>
          <a:off x="174307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27" name="テキスト ボックス 826">
          <a:extLst>
            <a:ext uri="{FF2B5EF4-FFF2-40B4-BE49-F238E27FC236}">
              <a16:creationId xmlns:a16="http://schemas.microsoft.com/office/drawing/2014/main" id="{B7329F82-FD32-4BA1-A0A5-5F861C64430E}"/>
            </a:ext>
          </a:extLst>
        </xdr:cNvPr>
        <xdr:cNvSpPr txBox="1"/>
      </xdr:nvSpPr>
      <xdr:spPr>
        <a:xfrm>
          <a:off x="166306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105</xdr:row>
      <xdr:rowOff>139700</xdr:rowOff>
    </xdr:from>
    <xdr:to>
      <xdr:col>116</xdr:col>
      <xdr:colOff>114300</xdr:colOff>
      <xdr:row>106</xdr:row>
      <xdr:rowOff>69850</xdr:rowOff>
    </xdr:to>
    <xdr:sp macro="" textlink="">
      <xdr:nvSpPr>
        <xdr:cNvPr id="828" name="楕円 827">
          <a:extLst>
            <a:ext uri="{FF2B5EF4-FFF2-40B4-BE49-F238E27FC236}">
              <a16:creationId xmlns:a16="http://schemas.microsoft.com/office/drawing/2014/main" id="{508F9D58-8612-472B-9937-F8C299348FBB}"/>
            </a:ext>
          </a:extLst>
        </xdr:cNvPr>
        <xdr:cNvSpPr/>
      </xdr:nvSpPr>
      <xdr:spPr>
        <a:xfrm>
          <a:off x="19900900" y="174752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118110</xdr:rowOff>
    </xdr:from>
    <xdr:ext cx="469900" cy="259080"/>
    <xdr:sp macro="" textlink="">
      <xdr:nvSpPr>
        <xdr:cNvPr id="829" name="【公民館】&#10;一人当たり面積該当値テキスト">
          <a:extLst>
            <a:ext uri="{FF2B5EF4-FFF2-40B4-BE49-F238E27FC236}">
              <a16:creationId xmlns:a16="http://schemas.microsoft.com/office/drawing/2014/main" id="{37C2DE1E-B053-47A9-A486-BC2301A9623A}"/>
            </a:ext>
          </a:extLst>
        </xdr:cNvPr>
        <xdr:cNvSpPr txBox="1"/>
      </xdr:nvSpPr>
      <xdr:spPr>
        <a:xfrm>
          <a:off x="19989800" y="17453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105</xdr:row>
      <xdr:rowOff>146685</xdr:rowOff>
    </xdr:from>
    <xdr:to>
      <xdr:col>112</xdr:col>
      <xdr:colOff>38100</xdr:colOff>
      <xdr:row>106</xdr:row>
      <xdr:rowOff>76835</xdr:rowOff>
    </xdr:to>
    <xdr:sp macro="" textlink="">
      <xdr:nvSpPr>
        <xdr:cNvPr id="830" name="楕円 829">
          <a:extLst>
            <a:ext uri="{FF2B5EF4-FFF2-40B4-BE49-F238E27FC236}">
              <a16:creationId xmlns:a16="http://schemas.microsoft.com/office/drawing/2014/main" id="{951B87F9-CF52-41DE-8623-87D8EE4D25D3}"/>
            </a:ext>
          </a:extLst>
        </xdr:cNvPr>
        <xdr:cNvSpPr/>
      </xdr:nvSpPr>
      <xdr:spPr>
        <a:xfrm>
          <a:off x="19157950" y="1748218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19050</xdr:rowOff>
    </xdr:from>
    <xdr:to>
      <xdr:col>116</xdr:col>
      <xdr:colOff>63500</xdr:colOff>
      <xdr:row>106</xdr:row>
      <xdr:rowOff>26035</xdr:rowOff>
    </xdr:to>
    <xdr:cxnSp macro="">
      <xdr:nvCxnSpPr>
        <xdr:cNvPr id="831" name="直線コネクタ 830">
          <a:extLst>
            <a:ext uri="{FF2B5EF4-FFF2-40B4-BE49-F238E27FC236}">
              <a16:creationId xmlns:a16="http://schemas.microsoft.com/office/drawing/2014/main" id="{82FA1B46-3E51-4FB6-B98D-F5A2F06F9233}"/>
            </a:ext>
          </a:extLst>
        </xdr:cNvPr>
        <xdr:cNvCxnSpPr/>
      </xdr:nvCxnSpPr>
      <xdr:spPr>
        <a:xfrm flipV="1">
          <a:off x="19202400" y="17519650"/>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153670</xdr:rowOff>
    </xdr:from>
    <xdr:to>
      <xdr:col>107</xdr:col>
      <xdr:colOff>101600</xdr:colOff>
      <xdr:row>106</xdr:row>
      <xdr:rowOff>83820</xdr:rowOff>
    </xdr:to>
    <xdr:sp macro="" textlink="">
      <xdr:nvSpPr>
        <xdr:cNvPr id="832" name="楕円 831">
          <a:extLst>
            <a:ext uri="{FF2B5EF4-FFF2-40B4-BE49-F238E27FC236}">
              <a16:creationId xmlns:a16="http://schemas.microsoft.com/office/drawing/2014/main" id="{AC0B8B85-7045-41A6-A836-7316BB271CEE}"/>
            </a:ext>
          </a:extLst>
        </xdr:cNvPr>
        <xdr:cNvSpPr/>
      </xdr:nvSpPr>
      <xdr:spPr>
        <a:xfrm>
          <a:off x="18345150" y="174891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26035</xdr:rowOff>
    </xdr:from>
    <xdr:to>
      <xdr:col>111</xdr:col>
      <xdr:colOff>177800</xdr:colOff>
      <xdr:row>106</xdr:row>
      <xdr:rowOff>33020</xdr:rowOff>
    </xdr:to>
    <xdr:cxnSp macro="">
      <xdr:nvCxnSpPr>
        <xdr:cNvPr id="833" name="直線コネクタ 832">
          <a:extLst>
            <a:ext uri="{FF2B5EF4-FFF2-40B4-BE49-F238E27FC236}">
              <a16:creationId xmlns:a16="http://schemas.microsoft.com/office/drawing/2014/main" id="{F51A49BF-84ED-44BD-B30B-746A2222EBEF}"/>
            </a:ext>
          </a:extLst>
        </xdr:cNvPr>
        <xdr:cNvCxnSpPr/>
      </xdr:nvCxnSpPr>
      <xdr:spPr>
        <a:xfrm flipV="1">
          <a:off x="18395950" y="17526635"/>
          <a:ext cx="8064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160020</xdr:rowOff>
    </xdr:from>
    <xdr:to>
      <xdr:col>102</xdr:col>
      <xdr:colOff>165100</xdr:colOff>
      <xdr:row>106</xdr:row>
      <xdr:rowOff>90170</xdr:rowOff>
    </xdr:to>
    <xdr:sp macro="" textlink="">
      <xdr:nvSpPr>
        <xdr:cNvPr id="834" name="楕円 833">
          <a:extLst>
            <a:ext uri="{FF2B5EF4-FFF2-40B4-BE49-F238E27FC236}">
              <a16:creationId xmlns:a16="http://schemas.microsoft.com/office/drawing/2014/main" id="{1976425E-8AD1-434A-8D03-2CF3352DF9E2}"/>
            </a:ext>
          </a:extLst>
        </xdr:cNvPr>
        <xdr:cNvSpPr/>
      </xdr:nvSpPr>
      <xdr:spPr>
        <a:xfrm>
          <a:off x="17551400" y="17495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33020</xdr:rowOff>
    </xdr:from>
    <xdr:to>
      <xdr:col>107</xdr:col>
      <xdr:colOff>50800</xdr:colOff>
      <xdr:row>106</xdr:row>
      <xdr:rowOff>39370</xdr:rowOff>
    </xdr:to>
    <xdr:cxnSp macro="">
      <xdr:nvCxnSpPr>
        <xdr:cNvPr id="835" name="直線コネクタ 834">
          <a:extLst>
            <a:ext uri="{FF2B5EF4-FFF2-40B4-BE49-F238E27FC236}">
              <a16:creationId xmlns:a16="http://schemas.microsoft.com/office/drawing/2014/main" id="{2774C1D4-FC63-4225-8C8F-061D78AD71BE}"/>
            </a:ext>
          </a:extLst>
        </xdr:cNvPr>
        <xdr:cNvCxnSpPr/>
      </xdr:nvCxnSpPr>
      <xdr:spPr>
        <a:xfrm flipV="1">
          <a:off x="17602200" y="1753362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78105</xdr:rowOff>
    </xdr:from>
    <xdr:to>
      <xdr:col>98</xdr:col>
      <xdr:colOff>38100</xdr:colOff>
      <xdr:row>106</xdr:row>
      <xdr:rowOff>8255</xdr:rowOff>
    </xdr:to>
    <xdr:sp macro="" textlink="">
      <xdr:nvSpPr>
        <xdr:cNvPr id="836" name="楕円 835">
          <a:extLst>
            <a:ext uri="{FF2B5EF4-FFF2-40B4-BE49-F238E27FC236}">
              <a16:creationId xmlns:a16="http://schemas.microsoft.com/office/drawing/2014/main" id="{CE71360C-4727-47D5-9EF4-C22925981498}"/>
            </a:ext>
          </a:extLst>
        </xdr:cNvPr>
        <xdr:cNvSpPr/>
      </xdr:nvSpPr>
      <xdr:spPr>
        <a:xfrm>
          <a:off x="16757650" y="174136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128905</xdr:rowOff>
    </xdr:from>
    <xdr:to>
      <xdr:col>102</xdr:col>
      <xdr:colOff>114300</xdr:colOff>
      <xdr:row>106</xdr:row>
      <xdr:rowOff>39370</xdr:rowOff>
    </xdr:to>
    <xdr:cxnSp macro="">
      <xdr:nvCxnSpPr>
        <xdr:cNvPr id="837" name="直線コネクタ 836">
          <a:extLst>
            <a:ext uri="{FF2B5EF4-FFF2-40B4-BE49-F238E27FC236}">
              <a16:creationId xmlns:a16="http://schemas.microsoft.com/office/drawing/2014/main" id="{F13F8513-F7EB-447B-AF38-20CAC5EF1E89}"/>
            </a:ext>
          </a:extLst>
        </xdr:cNvPr>
        <xdr:cNvCxnSpPr/>
      </xdr:nvCxnSpPr>
      <xdr:spPr>
        <a:xfrm>
          <a:off x="16802100" y="17464405"/>
          <a:ext cx="80010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81915</xdr:rowOff>
    </xdr:from>
    <xdr:ext cx="469900" cy="259080"/>
    <xdr:sp macro="" textlink="">
      <xdr:nvSpPr>
        <xdr:cNvPr id="838" name="n_1aveValue【公民館】&#10;一人当たり面積">
          <a:extLst>
            <a:ext uri="{FF2B5EF4-FFF2-40B4-BE49-F238E27FC236}">
              <a16:creationId xmlns:a16="http://schemas.microsoft.com/office/drawing/2014/main" id="{68D8E6EB-7C57-4D75-8BC8-715B9041EEEE}"/>
            </a:ext>
          </a:extLst>
        </xdr:cNvPr>
        <xdr:cNvSpPr txBox="1"/>
      </xdr:nvSpPr>
      <xdr:spPr>
        <a:xfrm>
          <a:off x="18980150" y="172523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0.177</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95250</xdr:rowOff>
    </xdr:from>
    <xdr:ext cx="466725" cy="259080"/>
    <xdr:sp macro="" textlink="">
      <xdr:nvSpPr>
        <xdr:cNvPr id="839" name="n_2aveValue【公民館】&#10;一人当たり面積">
          <a:extLst>
            <a:ext uri="{FF2B5EF4-FFF2-40B4-BE49-F238E27FC236}">
              <a16:creationId xmlns:a16="http://schemas.microsoft.com/office/drawing/2014/main" id="{6692B2A7-4FB2-4362-9C71-11B6A05FF6C1}"/>
            </a:ext>
          </a:extLst>
        </xdr:cNvPr>
        <xdr:cNvSpPr txBox="1"/>
      </xdr:nvSpPr>
      <xdr:spPr>
        <a:xfrm>
          <a:off x="18180050" y="172656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0.171</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104775</xdr:rowOff>
    </xdr:from>
    <xdr:ext cx="466725" cy="259080"/>
    <xdr:sp macro="" textlink="">
      <xdr:nvSpPr>
        <xdr:cNvPr id="840" name="n_3aveValue【公民館】&#10;一人当たり面積">
          <a:extLst>
            <a:ext uri="{FF2B5EF4-FFF2-40B4-BE49-F238E27FC236}">
              <a16:creationId xmlns:a16="http://schemas.microsoft.com/office/drawing/2014/main" id="{5B2989E2-A836-48BB-9718-F370D8329F7E}"/>
            </a:ext>
          </a:extLst>
        </xdr:cNvPr>
        <xdr:cNvSpPr txBox="1"/>
      </xdr:nvSpPr>
      <xdr:spPr>
        <a:xfrm>
          <a:off x="17386300" y="172751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109220</xdr:rowOff>
    </xdr:from>
    <xdr:ext cx="466725" cy="255905"/>
    <xdr:sp macro="" textlink="">
      <xdr:nvSpPr>
        <xdr:cNvPr id="841" name="n_4aveValue【公民館】&#10;一人当たり面積">
          <a:extLst>
            <a:ext uri="{FF2B5EF4-FFF2-40B4-BE49-F238E27FC236}">
              <a16:creationId xmlns:a16="http://schemas.microsoft.com/office/drawing/2014/main" id="{1FB98739-F4A0-40F1-A5F0-CEE00BBA2164}"/>
            </a:ext>
          </a:extLst>
        </xdr:cNvPr>
        <xdr:cNvSpPr txBox="1"/>
      </xdr:nvSpPr>
      <xdr:spPr>
        <a:xfrm>
          <a:off x="16592550" y="176098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67945</xdr:rowOff>
    </xdr:from>
    <xdr:ext cx="469900" cy="258445"/>
    <xdr:sp macro="" textlink="">
      <xdr:nvSpPr>
        <xdr:cNvPr id="842" name="n_1mainValue【公民館】&#10;一人当たり面積">
          <a:extLst>
            <a:ext uri="{FF2B5EF4-FFF2-40B4-BE49-F238E27FC236}">
              <a16:creationId xmlns:a16="http://schemas.microsoft.com/office/drawing/2014/main" id="{8773E732-E831-4941-A11F-42051B007F66}"/>
            </a:ext>
          </a:extLst>
        </xdr:cNvPr>
        <xdr:cNvSpPr txBox="1"/>
      </xdr:nvSpPr>
      <xdr:spPr>
        <a:xfrm>
          <a:off x="18980150" y="1756854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74930</xdr:rowOff>
    </xdr:from>
    <xdr:ext cx="466725" cy="255905"/>
    <xdr:sp macro="" textlink="">
      <xdr:nvSpPr>
        <xdr:cNvPr id="843" name="n_2mainValue【公民館】&#10;一人当たり面積">
          <a:extLst>
            <a:ext uri="{FF2B5EF4-FFF2-40B4-BE49-F238E27FC236}">
              <a16:creationId xmlns:a16="http://schemas.microsoft.com/office/drawing/2014/main" id="{EB6B9B33-27CF-47B8-9D04-02E57397AC69}"/>
            </a:ext>
          </a:extLst>
        </xdr:cNvPr>
        <xdr:cNvSpPr txBox="1"/>
      </xdr:nvSpPr>
      <xdr:spPr>
        <a:xfrm>
          <a:off x="18180050" y="175755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81280</xdr:rowOff>
    </xdr:from>
    <xdr:ext cx="466725" cy="259080"/>
    <xdr:sp macro="" textlink="">
      <xdr:nvSpPr>
        <xdr:cNvPr id="844" name="n_3mainValue【公民館】&#10;一人当たり面積">
          <a:extLst>
            <a:ext uri="{FF2B5EF4-FFF2-40B4-BE49-F238E27FC236}">
              <a16:creationId xmlns:a16="http://schemas.microsoft.com/office/drawing/2014/main" id="{B93ECC5E-39A2-4BC7-B062-DAD3D14816ED}"/>
            </a:ext>
          </a:extLst>
        </xdr:cNvPr>
        <xdr:cNvSpPr txBox="1"/>
      </xdr:nvSpPr>
      <xdr:spPr>
        <a:xfrm>
          <a:off x="17386300" y="175818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104</xdr:row>
      <xdr:rowOff>24765</xdr:rowOff>
    </xdr:from>
    <xdr:ext cx="466725" cy="259080"/>
    <xdr:sp macro="" textlink="">
      <xdr:nvSpPr>
        <xdr:cNvPr id="845" name="n_4mainValue【公民館】&#10;一人当たり面積">
          <a:extLst>
            <a:ext uri="{FF2B5EF4-FFF2-40B4-BE49-F238E27FC236}">
              <a16:creationId xmlns:a16="http://schemas.microsoft.com/office/drawing/2014/main" id="{3EB78EFA-B7FB-4C18-98FB-6B5C0A02D9BC}"/>
            </a:ext>
          </a:extLst>
        </xdr:cNvPr>
        <xdr:cNvSpPr txBox="1"/>
      </xdr:nvSpPr>
      <xdr:spPr>
        <a:xfrm>
          <a:off x="16592550" y="1719516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D9CB5ED1-80AA-4A25-A271-FAEC6F0EC528}"/>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F3995845-3C9B-4FF9-901E-5FD2367B779B}"/>
            </a:ext>
          </a:extLst>
        </xdr:cNvPr>
        <xdr:cNvSpPr/>
      </xdr:nvSpPr>
      <xdr:spPr>
        <a:xfrm>
          <a:off x="685800" y="18776950"/>
          <a:ext cx="34671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5C748174-8605-4D72-94F9-15CB0B5975BC}"/>
            </a:ext>
          </a:extLst>
        </xdr:cNvPr>
        <xdr:cNvSpPr txBox="1"/>
      </xdr:nvSpPr>
      <xdr:spPr>
        <a:xfrm>
          <a:off x="762000" y="19018250"/>
          <a:ext cx="19875500" cy="14351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類似団体平均と比較して有形固定資産減価償却率が特に高くなっている施設は、学校施設、公営住宅であり、低くなっている施設は道路である。</a:t>
          </a:r>
          <a:endParaRPr lang="ja-JP" altLang="ja-JP" sz="14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学校施設については、小学校が有形固定資産減価償却率92.9％、中学校が85.3％となっており、特に小学校の有形固定資産減価償却率が高くなっている。令和元年度に長寿命化計画を策定したところであり、同計画に基づいて年次的に外壁や屋根などの施設改修に取り組んでいくこととしている。</a:t>
          </a:r>
          <a:endParaRPr lang="ja-JP" altLang="ja-JP" sz="14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公営住宅については、有形固定資産減価償却率が85.7％となっており、年々悪化している。市内50施設のうち、38施設が築30年を超えていることから、施設の集約化や用途廃止を視野に入れ計画的な更新を実施することで、適正な管理戸数の維持・確保に努める必要がある。</a:t>
          </a:r>
          <a:endParaRPr lang="ja-JP" altLang="ja-JP" sz="14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道路については、これまで計画的に道路改修、維持補修を行ってきていることにより、有形固定資産減価償却率は類似団体平均より低くなっている。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8C7727E-84FD-4E8B-9958-14D926010BD4}"/>
            </a:ext>
          </a:extLst>
        </xdr:cNvPr>
        <xdr:cNvSpPr/>
      </xdr:nvSpPr>
      <xdr:spPr>
        <a:xfrm>
          <a:off x="577850" y="127000"/>
          <a:ext cx="1142365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0DD6EDD-8A03-4D7C-AC30-42D8EE9E6BD4}"/>
            </a:ext>
          </a:extLst>
        </xdr:cNvPr>
        <xdr:cNvSpPr/>
      </xdr:nvSpPr>
      <xdr:spPr>
        <a:xfrm>
          <a:off x="17145000" y="18415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79BDB21-7E23-4B3C-AE7F-A6C2FC752F1B}"/>
            </a:ext>
          </a:extLst>
        </xdr:cNvPr>
        <xdr:cNvSpPr/>
      </xdr:nvSpPr>
      <xdr:spPr>
        <a:xfrm>
          <a:off x="17164050" y="20955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3F85238-CF6E-4E5B-BE65-6ED9798A239C}"/>
            </a:ext>
          </a:extLst>
        </xdr:cNvPr>
        <xdr:cNvSpPr/>
      </xdr:nvSpPr>
      <xdr:spPr>
        <a:xfrm>
          <a:off x="17189450" y="23495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宮崎県日南市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D47F12D-BE1E-4D48-82B2-8F614B5B488D}"/>
            </a:ext>
          </a:extLst>
        </xdr:cNvPr>
        <xdr:cNvSpPr/>
      </xdr:nvSpPr>
      <xdr:spPr>
        <a:xfrm>
          <a:off x="14636750" y="18415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8CCCF33-100A-4437-9F2C-70D5C4CB9744}"/>
            </a:ext>
          </a:extLst>
        </xdr:cNvPr>
        <xdr:cNvSpPr/>
      </xdr:nvSpPr>
      <xdr:spPr>
        <a:xfrm>
          <a:off x="14662150" y="20955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4C14F00-97F3-4230-AEDB-A95360397989}"/>
            </a:ext>
          </a:extLst>
        </xdr:cNvPr>
        <xdr:cNvSpPr/>
      </xdr:nvSpPr>
      <xdr:spPr>
        <a:xfrm>
          <a:off x="14687550" y="23495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8718C50-D80D-4981-8116-5184AAD7CAB5}"/>
            </a:ext>
          </a:extLst>
        </xdr:cNvPr>
        <xdr:cNvSpPr/>
      </xdr:nvSpPr>
      <xdr:spPr>
        <a:xfrm>
          <a:off x="685800" y="85725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9E79782-362E-4807-A47E-0BA4CB47E4CF}"/>
            </a:ext>
          </a:extLst>
        </xdr:cNvPr>
        <xdr:cNvSpPr/>
      </xdr:nvSpPr>
      <xdr:spPr>
        <a:xfrm>
          <a:off x="812800" y="889000"/>
          <a:ext cx="1244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56A8B55-6142-4B2D-B50A-2F3CBE70A81F}"/>
            </a:ext>
          </a:extLst>
        </xdr:cNvPr>
        <xdr:cNvSpPr/>
      </xdr:nvSpPr>
      <xdr:spPr>
        <a:xfrm>
          <a:off x="2012950" y="889000"/>
          <a:ext cx="120015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48,198
47,585
535.49
37,352,776
36,466,805
439,893
15,851,357
28,570,242</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1704699-38C7-4525-A9E2-78DED8F3607C}"/>
            </a:ext>
          </a:extLst>
        </xdr:cNvPr>
        <xdr:cNvSpPr/>
      </xdr:nvSpPr>
      <xdr:spPr>
        <a:xfrm>
          <a:off x="3213100" y="889000"/>
          <a:ext cx="137160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9671B3-2D47-4373-9B7C-1256393937F1}"/>
            </a:ext>
          </a:extLst>
        </xdr:cNvPr>
        <xdr:cNvSpPr/>
      </xdr:nvSpPr>
      <xdr:spPr>
        <a:xfrm>
          <a:off x="4584700" y="908050"/>
          <a:ext cx="18224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39ADE7-2EE5-4F83-9DF6-FFB9EE8310C6}"/>
            </a:ext>
          </a:extLst>
        </xdr:cNvPr>
        <xdr:cNvSpPr/>
      </xdr:nvSpPr>
      <xdr:spPr>
        <a:xfrm>
          <a:off x="6407150" y="908050"/>
          <a:ext cx="1136650" cy="9080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9.4
51.9</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43C12D4-7C8E-4A65-B124-5986E1FF7C64}"/>
            </a:ext>
          </a:extLst>
        </xdr:cNvPr>
        <xdr:cNvSpPr/>
      </xdr:nvSpPr>
      <xdr:spPr>
        <a:xfrm>
          <a:off x="7607300" y="920750"/>
          <a:ext cx="577850" cy="9017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09D8947-6FD6-4FC5-A170-EC56789C3BD3}"/>
            </a:ext>
          </a:extLst>
        </xdr:cNvPr>
        <xdr:cNvSpPr/>
      </xdr:nvSpPr>
      <xdr:spPr>
        <a:xfrm>
          <a:off x="4584700" y="1651000"/>
          <a:ext cx="18224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334B791-DFC9-437D-BE7E-E27D78CDC1A7}"/>
            </a:ext>
          </a:extLst>
        </xdr:cNvPr>
        <xdr:cNvSpPr/>
      </xdr:nvSpPr>
      <xdr:spPr>
        <a:xfrm>
          <a:off x="6470650" y="1651000"/>
          <a:ext cx="3086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－１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C1D8DF9-DD2B-49B5-9210-2F0ED4F39B91}"/>
            </a:ext>
          </a:extLst>
        </xdr:cNvPr>
        <xdr:cNvSpPr/>
      </xdr:nvSpPr>
      <xdr:spPr>
        <a:xfrm>
          <a:off x="9969500" y="857250"/>
          <a:ext cx="1371600" cy="122555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5AE4952-DE15-429D-A693-A904DFE6AEC7}"/>
            </a:ext>
          </a:extLst>
        </xdr:cNvPr>
        <xdr:cNvSpPr/>
      </xdr:nvSpPr>
      <xdr:spPr>
        <a:xfrm>
          <a:off x="10210800" y="920750"/>
          <a:ext cx="120015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E8E1C1B-4358-42AC-8E06-AD97B9C493C7}"/>
            </a:ext>
          </a:extLst>
        </xdr:cNvPr>
        <xdr:cNvSpPr/>
      </xdr:nvSpPr>
      <xdr:spPr>
        <a:xfrm>
          <a:off x="10210800" y="1174750"/>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2365AC2-7A77-4589-AB31-23AC0BA79CE5}"/>
            </a:ext>
          </a:extLst>
        </xdr:cNvPr>
        <xdr:cNvSpPr/>
      </xdr:nvSpPr>
      <xdr:spPr>
        <a:xfrm>
          <a:off x="10210800" y="1492250"/>
          <a:ext cx="130810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E3F752C-D8E4-4876-B725-3D9E435A87D1}"/>
            </a:ext>
          </a:extLst>
        </xdr:cNvPr>
        <xdr:cNvCxnSpPr/>
      </xdr:nvCxnSpPr>
      <xdr:spPr>
        <a:xfrm flipH="1">
          <a:off x="10052050" y="100330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968EDAA-0A74-42B8-957D-7BAB7A713B0A}"/>
            </a:ext>
          </a:extLst>
        </xdr:cNvPr>
        <xdr:cNvSpPr/>
      </xdr:nvSpPr>
      <xdr:spPr>
        <a:xfrm>
          <a:off x="10106025" y="9588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45B94ED-4D99-45A6-AAD2-3FF0CC82DCE9}"/>
            </a:ext>
          </a:extLst>
        </xdr:cNvPr>
        <xdr:cNvSpPr/>
      </xdr:nvSpPr>
      <xdr:spPr>
        <a:xfrm>
          <a:off x="10106025" y="12128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ECE0C3F-7D10-4060-BA7F-22C398CB14EE}"/>
            </a:ext>
          </a:extLst>
        </xdr:cNvPr>
        <xdr:cNvCxnSpPr/>
      </xdr:nvCxnSpPr>
      <xdr:spPr>
        <a:xfrm>
          <a:off x="10131425" y="14732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DBB7BD6-8064-4762-9879-2BC4A2C23ACB}"/>
            </a:ext>
          </a:extLst>
        </xdr:cNvPr>
        <xdr:cNvCxnSpPr/>
      </xdr:nvCxnSpPr>
      <xdr:spPr>
        <a:xfrm>
          <a:off x="10071100" y="147320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CFE62A6-CB1D-4CCD-AA05-03E7D2E0AFD1}"/>
            </a:ext>
          </a:extLst>
        </xdr:cNvPr>
        <xdr:cNvCxnSpPr/>
      </xdr:nvCxnSpPr>
      <xdr:spPr>
        <a:xfrm flipV="1">
          <a:off x="10131425" y="169862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CBAB68D-B669-4DE9-9F9A-01D2E2F91455}"/>
            </a:ext>
          </a:extLst>
        </xdr:cNvPr>
        <xdr:cNvCxnSpPr/>
      </xdr:nvCxnSpPr>
      <xdr:spPr>
        <a:xfrm>
          <a:off x="10071100" y="183515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350" cy="259080"/>
    <xdr:sp macro="" textlink="">
      <xdr:nvSpPr>
        <xdr:cNvPr id="29" name="テキスト ボックス 28">
          <a:extLst>
            <a:ext uri="{FF2B5EF4-FFF2-40B4-BE49-F238E27FC236}">
              <a16:creationId xmlns:a16="http://schemas.microsoft.com/office/drawing/2014/main" id="{3224BD59-1385-40EA-9462-3B27F2E6C723}"/>
            </a:ext>
          </a:extLst>
        </xdr:cNvPr>
        <xdr:cNvSpPr txBox="1"/>
      </xdr:nvSpPr>
      <xdr:spPr>
        <a:xfrm>
          <a:off x="641350" y="26924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470" cy="259080"/>
    <xdr:sp macro="" textlink="">
      <xdr:nvSpPr>
        <xdr:cNvPr id="30" name="テキスト ボックス 29">
          <a:extLst>
            <a:ext uri="{FF2B5EF4-FFF2-40B4-BE49-F238E27FC236}">
              <a16:creationId xmlns:a16="http://schemas.microsoft.com/office/drawing/2014/main" id="{3B660CDE-C34A-41CA-B83B-A68C2730454C}"/>
            </a:ext>
          </a:extLst>
        </xdr:cNvPr>
        <xdr:cNvSpPr txBox="1"/>
      </xdr:nvSpPr>
      <xdr:spPr>
        <a:xfrm>
          <a:off x="641350" y="29972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9080"/>
    <xdr:sp macro="" textlink="">
      <xdr:nvSpPr>
        <xdr:cNvPr id="31" name="テキスト ボックス 30">
          <a:extLst>
            <a:ext uri="{FF2B5EF4-FFF2-40B4-BE49-F238E27FC236}">
              <a16:creationId xmlns:a16="http://schemas.microsoft.com/office/drawing/2014/main" id="{04D38741-D041-4B83-9D14-575392FAD107}"/>
            </a:ext>
          </a:extLst>
        </xdr:cNvPr>
        <xdr:cNvSpPr txBox="1"/>
      </xdr:nvSpPr>
      <xdr:spPr>
        <a:xfrm>
          <a:off x="641350" y="3302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570" cy="255905"/>
    <xdr:sp macro="" textlink="">
      <xdr:nvSpPr>
        <xdr:cNvPr id="32" name="テキスト ボックス 31">
          <a:extLst>
            <a:ext uri="{FF2B5EF4-FFF2-40B4-BE49-F238E27FC236}">
              <a16:creationId xmlns:a16="http://schemas.microsoft.com/office/drawing/2014/main" id="{BC551F58-6B62-4DF7-8197-C359F9B4F952}"/>
            </a:ext>
          </a:extLst>
        </xdr:cNvPr>
        <xdr:cNvSpPr txBox="1"/>
      </xdr:nvSpPr>
      <xdr:spPr>
        <a:xfrm>
          <a:off x="641350" y="3613150"/>
          <a:ext cx="443357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12CE9E0-72BE-447B-9DE5-507678EA7A07}"/>
            </a:ext>
          </a:extLst>
        </xdr:cNvPr>
        <xdr:cNvSpPr/>
      </xdr:nvSpPr>
      <xdr:spPr>
        <a:xfrm>
          <a:off x="6858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35C37CD-0B9C-4F9C-8D3D-47E8FEC10B5D}"/>
            </a:ext>
          </a:extLst>
        </xdr:cNvPr>
        <xdr:cNvSpPr/>
      </xdr:nvSpPr>
      <xdr:spPr>
        <a:xfrm>
          <a:off x="8128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913F948-835B-4B3B-86D9-B9F780902319}"/>
            </a:ext>
          </a:extLst>
        </xdr:cNvPr>
        <xdr:cNvSpPr/>
      </xdr:nvSpPr>
      <xdr:spPr>
        <a:xfrm>
          <a:off x="8128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FA1368B-31C4-411E-988E-825A082E7443}"/>
            </a:ext>
          </a:extLst>
        </xdr:cNvPr>
        <xdr:cNvSpPr/>
      </xdr:nvSpPr>
      <xdr:spPr>
        <a:xfrm>
          <a:off x="17145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D3A08A5-EA8E-44F7-8AC7-AA5182A32DD3}"/>
            </a:ext>
          </a:extLst>
        </xdr:cNvPr>
        <xdr:cNvSpPr/>
      </xdr:nvSpPr>
      <xdr:spPr>
        <a:xfrm>
          <a:off x="17145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329CF06-1BE8-4925-8DB5-D736A9C8CD86}"/>
            </a:ext>
          </a:extLst>
        </xdr:cNvPr>
        <xdr:cNvSpPr/>
      </xdr:nvSpPr>
      <xdr:spPr>
        <a:xfrm>
          <a:off x="27432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E596AA7-96D6-4C2A-914B-1AF981F4718A}"/>
            </a:ext>
          </a:extLst>
        </xdr:cNvPr>
        <xdr:cNvSpPr/>
      </xdr:nvSpPr>
      <xdr:spPr>
        <a:xfrm>
          <a:off x="27432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1F1A19F-B679-485A-9660-CB456341A35F}"/>
            </a:ext>
          </a:extLst>
        </xdr:cNvPr>
        <xdr:cNvSpPr/>
      </xdr:nvSpPr>
      <xdr:spPr>
        <a:xfrm>
          <a:off x="685800" y="51371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5425"/>
    <xdr:sp macro="" textlink="">
      <xdr:nvSpPr>
        <xdr:cNvPr id="41" name="テキスト ボックス 40">
          <a:extLst>
            <a:ext uri="{FF2B5EF4-FFF2-40B4-BE49-F238E27FC236}">
              <a16:creationId xmlns:a16="http://schemas.microsoft.com/office/drawing/2014/main" id="{2B7E174D-FC63-4F29-BE5D-75B2A1B7AC06}"/>
            </a:ext>
          </a:extLst>
        </xdr:cNvPr>
        <xdr:cNvSpPr txBox="1"/>
      </xdr:nvSpPr>
      <xdr:spPr>
        <a:xfrm>
          <a:off x="666750" y="4953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B1A7BCB-4B6A-4410-A176-2536A28409FF}"/>
            </a:ext>
          </a:extLst>
        </xdr:cNvPr>
        <xdr:cNvCxnSpPr/>
      </xdr:nvCxnSpPr>
      <xdr:spPr>
        <a:xfrm>
          <a:off x="685800" y="7340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105410</xdr:rowOff>
    </xdr:from>
    <xdr:ext cx="464185" cy="259080"/>
    <xdr:sp macro="" textlink="">
      <xdr:nvSpPr>
        <xdr:cNvPr id="43" name="テキスト ボックス 42">
          <a:extLst>
            <a:ext uri="{FF2B5EF4-FFF2-40B4-BE49-F238E27FC236}">
              <a16:creationId xmlns:a16="http://schemas.microsoft.com/office/drawing/2014/main" id="{CEF9607D-B76F-43A8-8160-A55CE648AAFC}"/>
            </a:ext>
          </a:extLst>
        </xdr:cNvPr>
        <xdr:cNvSpPr txBox="1"/>
      </xdr:nvSpPr>
      <xdr:spPr>
        <a:xfrm>
          <a:off x="275590" y="72047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92710</xdr:rowOff>
    </xdr:from>
    <xdr:to>
      <xdr:col>28</xdr:col>
      <xdr:colOff>114300</xdr:colOff>
      <xdr:row>42</xdr:row>
      <xdr:rowOff>92710</xdr:rowOff>
    </xdr:to>
    <xdr:cxnSp macro="">
      <xdr:nvCxnSpPr>
        <xdr:cNvPr id="44" name="直線コネクタ 43">
          <a:extLst>
            <a:ext uri="{FF2B5EF4-FFF2-40B4-BE49-F238E27FC236}">
              <a16:creationId xmlns:a16="http://schemas.microsoft.com/office/drawing/2014/main" id="{DAB91167-517A-4A72-81C0-36A32EB9A707}"/>
            </a:ext>
          </a:extLst>
        </xdr:cNvPr>
        <xdr:cNvCxnSpPr/>
      </xdr:nvCxnSpPr>
      <xdr:spPr>
        <a:xfrm>
          <a:off x="685800" y="70269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121920</xdr:rowOff>
    </xdr:from>
    <xdr:ext cx="464185" cy="255905"/>
    <xdr:sp macro="" textlink="">
      <xdr:nvSpPr>
        <xdr:cNvPr id="45" name="テキスト ボックス 44">
          <a:extLst>
            <a:ext uri="{FF2B5EF4-FFF2-40B4-BE49-F238E27FC236}">
              <a16:creationId xmlns:a16="http://schemas.microsoft.com/office/drawing/2014/main" id="{29C192C9-9898-4850-9914-F22F5751393B}"/>
            </a:ext>
          </a:extLst>
        </xdr:cNvPr>
        <xdr:cNvSpPr txBox="1"/>
      </xdr:nvSpPr>
      <xdr:spPr>
        <a:xfrm>
          <a:off x="275590" y="689102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109220</xdr:rowOff>
    </xdr:from>
    <xdr:to>
      <xdr:col>28</xdr:col>
      <xdr:colOff>114300</xdr:colOff>
      <xdr:row>40</xdr:row>
      <xdr:rowOff>109220</xdr:rowOff>
    </xdr:to>
    <xdr:cxnSp macro="">
      <xdr:nvCxnSpPr>
        <xdr:cNvPr id="46" name="直線コネクタ 45">
          <a:extLst>
            <a:ext uri="{FF2B5EF4-FFF2-40B4-BE49-F238E27FC236}">
              <a16:creationId xmlns:a16="http://schemas.microsoft.com/office/drawing/2014/main" id="{ABC33332-4673-4EE1-9337-CBB70B3A9256}"/>
            </a:ext>
          </a:extLst>
        </xdr:cNvPr>
        <xdr:cNvCxnSpPr/>
      </xdr:nvCxnSpPr>
      <xdr:spPr>
        <a:xfrm>
          <a:off x="685800" y="671322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137795</xdr:rowOff>
    </xdr:from>
    <xdr:ext cx="403225" cy="259080"/>
    <xdr:sp macro="" textlink="">
      <xdr:nvSpPr>
        <xdr:cNvPr id="47" name="テキスト ボックス 46">
          <a:extLst>
            <a:ext uri="{FF2B5EF4-FFF2-40B4-BE49-F238E27FC236}">
              <a16:creationId xmlns:a16="http://schemas.microsoft.com/office/drawing/2014/main" id="{E27740E4-0128-48D2-8E4A-F1B2A0CE85C4}"/>
            </a:ext>
          </a:extLst>
        </xdr:cNvPr>
        <xdr:cNvSpPr txBox="1"/>
      </xdr:nvSpPr>
      <xdr:spPr>
        <a:xfrm>
          <a:off x="339725" y="657669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125095</xdr:rowOff>
    </xdr:from>
    <xdr:to>
      <xdr:col>28</xdr:col>
      <xdr:colOff>114300</xdr:colOff>
      <xdr:row>38</xdr:row>
      <xdr:rowOff>125095</xdr:rowOff>
    </xdr:to>
    <xdr:cxnSp macro="">
      <xdr:nvCxnSpPr>
        <xdr:cNvPr id="48" name="直線コネクタ 47">
          <a:extLst>
            <a:ext uri="{FF2B5EF4-FFF2-40B4-BE49-F238E27FC236}">
              <a16:creationId xmlns:a16="http://schemas.microsoft.com/office/drawing/2014/main" id="{2F9C5000-EE4B-4A7D-8A0B-0B505FF2500D}"/>
            </a:ext>
          </a:extLst>
        </xdr:cNvPr>
        <xdr:cNvCxnSpPr/>
      </xdr:nvCxnSpPr>
      <xdr:spPr>
        <a:xfrm>
          <a:off x="685800" y="63988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154940</xdr:rowOff>
    </xdr:from>
    <xdr:ext cx="403225" cy="255905"/>
    <xdr:sp macro="" textlink="">
      <xdr:nvSpPr>
        <xdr:cNvPr id="49" name="テキスト ボックス 48">
          <a:extLst>
            <a:ext uri="{FF2B5EF4-FFF2-40B4-BE49-F238E27FC236}">
              <a16:creationId xmlns:a16="http://schemas.microsoft.com/office/drawing/2014/main" id="{FE7DB054-BA76-4F5C-9614-2D4054F4519D}"/>
            </a:ext>
          </a:extLst>
        </xdr:cNvPr>
        <xdr:cNvSpPr txBox="1"/>
      </xdr:nvSpPr>
      <xdr:spPr>
        <a:xfrm>
          <a:off x="339725" y="626364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141605</xdr:rowOff>
    </xdr:from>
    <xdr:to>
      <xdr:col>28</xdr:col>
      <xdr:colOff>114300</xdr:colOff>
      <xdr:row>36</xdr:row>
      <xdr:rowOff>141605</xdr:rowOff>
    </xdr:to>
    <xdr:cxnSp macro="">
      <xdr:nvCxnSpPr>
        <xdr:cNvPr id="50" name="直線コネクタ 49">
          <a:extLst>
            <a:ext uri="{FF2B5EF4-FFF2-40B4-BE49-F238E27FC236}">
              <a16:creationId xmlns:a16="http://schemas.microsoft.com/office/drawing/2014/main" id="{8B31EF23-5771-4686-8A42-E91E9BAEB60E}"/>
            </a:ext>
          </a:extLst>
        </xdr:cNvPr>
        <xdr:cNvCxnSpPr/>
      </xdr:nvCxnSpPr>
      <xdr:spPr>
        <a:xfrm>
          <a:off x="685800" y="60852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170815</xdr:rowOff>
    </xdr:from>
    <xdr:ext cx="403225" cy="258445"/>
    <xdr:sp macro="" textlink="">
      <xdr:nvSpPr>
        <xdr:cNvPr id="51" name="テキスト ボックス 50">
          <a:extLst>
            <a:ext uri="{FF2B5EF4-FFF2-40B4-BE49-F238E27FC236}">
              <a16:creationId xmlns:a16="http://schemas.microsoft.com/office/drawing/2014/main" id="{D3790D1B-880F-4600-8A9E-7B21803ADB7E}"/>
            </a:ext>
          </a:extLst>
        </xdr:cNvPr>
        <xdr:cNvSpPr txBox="1"/>
      </xdr:nvSpPr>
      <xdr:spPr>
        <a:xfrm>
          <a:off x="339725" y="59429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158115</xdr:rowOff>
    </xdr:from>
    <xdr:to>
      <xdr:col>28</xdr:col>
      <xdr:colOff>114300</xdr:colOff>
      <xdr:row>34</xdr:row>
      <xdr:rowOff>158115</xdr:rowOff>
    </xdr:to>
    <xdr:cxnSp macro="">
      <xdr:nvCxnSpPr>
        <xdr:cNvPr id="52" name="直線コネクタ 51">
          <a:extLst>
            <a:ext uri="{FF2B5EF4-FFF2-40B4-BE49-F238E27FC236}">
              <a16:creationId xmlns:a16="http://schemas.microsoft.com/office/drawing/2014/main" id="{CCFD8F76-FC16-4DEE-8D01-2508EE1C19D1}"/>
            </a:ext>
          </a:extLst>
        </xdr:cNvPr>
        <xdr:cNvCxnSpPr/>
      </xdr:nvCxnSpPr>
      <xdr:spPr>
        <a:xfrm>
          <a:off x="685800" y="57715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3225" cy="259080"/>
    <xdr:sp macro="" textlink="">
      <xdr:nvSpPr>
        <xdr:cNvPr id="53" name="テキスト ボックス 52">
          <a:extLst>
            <a:ext uri="{FF2B5EF4-FFF2-40B4-BE49-F238E27FC236}">
              <a16:creationId xmlns:a16="http://schemas.microsoft.com/office/drawing/2014/main" id="{0D9B8643-BBE7-45F8-B58A-BF7E23234950}"/>
            </a:ext>
          </a:extLst>
        </xdr:cNvPr>
        <xdr:cNvSpPr txBox="1"/>
      </xdr:nvSpPr>
      <xdr:spPr>
        <a:xfrm>
          <a:off x="339725" y="56292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ADA9E057-FBC8-4672-897B-1D6B10A2C880}"/>
            </a:ext>
          </a:extLst>
        </xdr:cNvPr>
        <xdr:cNvCxnSpPr/>
      </xdr:nvCxnSpPr>
      <xdr:spPr>
        <a:xfrm>
          <a:off x="685800" y="545084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31750</xdr:rowOff>
    </xdr:from>
    <xdr:ext cx="335915" cy="255905"/>
    <xdr:sp macro="" textlink="">
      <xdr:nvSpPr>
        <xdr:cNvPr id="55" name="テキスト ボックス 54">
          <a:extLst>
            <a:ext uri="{FF2B5EF4-FFF2-40B4-BE49-F238E27FC236}">
              <a16:creationId xmlns:a16="http://schemas.microsoft.com/office/drawing/2014/main" id="{EF26F731-5CDE-4683-8DBB-8A2529845E3A}"/>
            </a:ext>
          </a:extLst>
        </xdr:cNvPr>
        <xdr:cNvSpPr txBox="1"/>
      </xdr:nvSpPr>
      <xdr:spPr>
        <a:xfrm>
          <a:off x="384810" y="53149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D38E54D-5A1A-401E-B7BC-FC62240E9990}"/>
            </a:ext>
          </a:extLst>
        </xdr:cNvPr>
        <xdr:cNvCxnSpPr/>
      </xdr:nvCxnSpPr>
      <xdr:spPr>
        <a:xfrm>
          <a:off x="685800" y="5137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3331119-CDE2-40E2-AB09-8A65D727B656}"/>
            </a:ext>
          </a:extLst>
        </xdr:cNvPr>
        <xdr:cNvSpPr/>
      </xdr:nvSpPr>
      <xdr:spPr>
        <a:xfrm>
          <a:off x="685800" y="51371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6350</xdr:rowOff>
    </xdr:from>
    <xdr:to>
      <xdr:col>24</xdr:col>
      <xdr:colOff>62865</xdr:colOff>
      <xdr:row>41</xdr:row>
      <xdr:rowOff>143510</xdr:rowOff>
    </xdr:to>
    <xdr:cxnSp macro="">
      <xdr:nvCxnSpPr>
        <xdr:cNvPr id="58" name="直線コネクタ 57">
          <a:extLst>
            <a:ext uri="{FF2B5EF4-FFF2-40B4-BE49-F238E27FC236}">
              <a16:creationId xmlns:a16="http://schemas.microsoft.com/office/drawing/2014/main" id="{F1A94B24-C65F-4FF1-A727-866158767387}"/>
            </a:ext>
          </a:extLst>
        </xdr:cNvPr>
        <xdr:cNvCxnSpPr/>
      </xdr:nvCxnSpPr>
      <xdr:spPr>
        <a:xfrm flipV="1">
          <a:off x="4177665" y="5619750"/>
          <a:ext cx="0" cy="12928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146685</xdr:rowOff>
    </xdr:from>
    <xdr:ext cx="405130" cy="255905"/>
    <xdr:sp macro="" textlink="">
      <xdr:nvSpPr>
        <xdr:cNvPr id="59" name="【図書館】&#10;有形固定資産減価償却率最小値テキスト">
          <a:extLst>
            <a:ext uri="{FF2B5EF4-FFF2-40B4-BE49-F238E27FC236}">
              <a16:creationId xmlns:a16="http://schemas.microsoft.com/office/drawing/2014/main" id="{E43FCFF4-4F82-4993-BFB1-9D544F964CC5}"/>
            </a:ext>
          </a:extLst>
        </xdr:cNvPr>
        <xdr:cNvSpPr txBox="1"/>
      </xdr:nvSpPr>
      <xdr:spPr>
        <a:xfrm>
          <a:off x="4216400" y="69157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92.6</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143510</xdr:rowOff>
    </xdr:from>
    <xdr:to>
      <xdr:col>24</xdr:col>
      <xdr:colOff>152400</xdr:colOff>
      <xdr:row>41</xdr:row>
      <xdr:rowOff>143510</xdr:rowOff>
    </xdr:to>
    <xdr:cxnSp macro="">
      <xdr:nvCxnSpPr>
        <xdr:cNvPr id="60" name="直線コネクタ 59">
          <a:extLst>
            <a:ext uri="{FF2B5EF4-FFF2-40B4-BE49-F238E27FC236}">
              <a16:creationId xmlns:a16="http://schemas.microsoft.com/office/drawing/2014/main" id="{57AA5107-8AA8-479B-A345-1CC83701AC91}"/>
            </a:ext>
          </a:extLst>
        </xdr:cNvPr>
        <xdr:cNvCxnSpPr/>
      </xdr:nvCxnSpPr>
      <xdr:spPr>
        <a:xfrm>
          <a:off x="4108450" y="691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123825</xdr:rowOff>
    </xdr:from>
    <xdr:ext cx="405130" cy="255905"/>
    <xdr:sp macro="" textlink="">
      <xdr:nvSpPr>
        <xdr:cNvPr id="61" name="【図書館】&#10;有形固定資産減価償却率最大値テキスト">
          <a:extLst>
            <a:ext uri="{FF2B5EF4-FFF2-40B4-BE49-F238E27FC236}">
              <a16:creationId xmlns:a16="http://schemas.microsoft.com/office/drawing/2014/main" id="{10E63AF2-39D4-4FFD-8EEB-A27DCCA8B12A}"/>
            </a:ext>
          </a:extLst>
        </xdr:cNvPr>
        <xdr:cNvSpPr txBox="1"/>
      </xdr:nvSpPr>
      <xdr:spPr>
        <a:xfrm>
          <a:off x="4216400" y="54070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10.7</a:t>
          </a:r>
          <a:endParaRPr kumimoji="1" lang="ja-JP" altLang="en-US" sz="1000" b="1">
            <a:latin typeface="ＭＳ Ｐゴシック"/>
            <a:ea typeface="ＭＳ Ｐゴシック"/>
          </a:endParaRPr>
        </a:p>
      </xdr:txBody>
    </xdr:sp>
    <xdr:clientData/>
  </xdr:oneCellAnchor>
  <xdr:twoCellAnchor>
    <xdr:from>
      <xdr:col>23</xdr:col>
      <xdr:colOff>165100</xdr:colOff>
      <xdr:row>34</xdr:row>
      <xdr:rowOff>6350</xdr:rowOff>
    </xdr:from>
    <xdr:to>
      <xdr:col>24</xdr:col>
      <xdr:colOff>152400</xdr:colOff>
      <xdr:row>34</xdr:row>
      <xdr:rowOff>6350</xdr:rowOff>
    </xdr:to>
    <xdr:cxnSp macro="">
      <xdr:nvCxnSpPr>
        <xdr:cNvPr id="62" name="直線コネクタ 61">
          <a:extLst>
            <a:ext uri="{FF2B5EF4-FFF2-40B4-BE49-F238E27FC236}">
              <a16:creationId xmlns:a16="http://schemas.microsoft.com/office/drawing/2014/main" id="{EFC35EE3-B613-4101-8D5E-4425391CF227}"/>
            </a:ext>
          </a:extLst>
        </xdr:cNvPr>
        <xdr:cNvCxnSpPr/>
      </xdr:nvCxnSpPr>
      <xdr:spPr>
        <a:xfrm>
          <a:off x="4108450" y="5619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34925</xdr:rowOff>
    </xdr:from>
    <xdr:ext cx="405130" cy="259080"/>
    <xdr:sp macro="" textlink="">
      <xdr:nvSpPr>
        <xdr:cNvPr id="63" name="【図書館】&#10;有形固定資産減価償却率平均値テキスト">
          <a:extLst>
            <a:ext uri="{FF2B5EF4-FFF2-40B4-BE49-F238E27FC236}">
              <a16:creationId xmlns:a16="http://schemas.microsoft.com/office/drawing/2014/main" id="{A320FA94-CDB2-4993-9A52-116D4852890E}"/>
            </a:ext>
          </a:extLst>
        </xdr:cNvPr>
        <xdr:cNvSpPr txBox="1"/>
      </xdr:nvSpPr>
      <xdr:spPr>
        <a:xfrm>
          <a:off x="4216400" y="59785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12065</xdr:rowOff>
    </xdr:from>
    <xdr:to>
      <xdr:col>24</xdr:col>
      <xdr:colOff>114300</xdr:colOff>
      <xdr:row>37</xdr:row>
      <xdr:rowOff>113665</xdr:rowOff>
    </xdr:to>
    <xdr:sp macro="" textlink="">
      <xdr:nvSpPr>
        <xdr:cNvPr id="64" name="フローチャート: 判断 63">
          <a:extLst>
            <a:ext uri="{FF2B5EF4-FFF2-40B4-BE49-F238E27FC236}">
              <a16:creationId xmlns:a16="http://schemas.microsoft.com/office/drawing/2014/main" id="{91ED98DB-014D-4989-A518-8F7923C73582}"/>
            </a:ext>
          </a:extLst>
        </xdr:cNvPr>
        <xdr:cNvSpPr/>
      </xdr:nvSpPr>
      <xdr:spPr>
        <a:xfrm>
          <a:off x="4127500" y="612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5C1510B6-7690-4886-980E-40B8D56F2F05}"/>
            </a:ext>
          </a:extLst>
        </xdr:cNvPr>
        <xdr:cNvSpPr/>
      </xdr:nvSpPr>
      <xdr:spPr>
        <a:xfrm>
          <a:off x="3384550" y="61112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137795</xdr:rowOff>
    </xdr:from>
    <xdr:to>
      <xdr:col>15</xdr:col>
      <xdr:colOff>101600</xdr:colOff>
      <xdr:row>37</xdr:row>
      <xdr:rowOff>67945</xdr:rowOff>
    </xdr:to>
    <xdr:sp macro="" textlink="">
      <xdr:nvSpPr>
        <xdr:cNvPr id="66" name="フローチャート: 判断 65">
          <a:extLst>
            <a:ext uri="{FF2B5EF4-FFF2-40B4-BE49-F238E27FC236}">
              <a16:creationId xmlns:a16="http://schemas.microsoft.com/office/drawing/2014/main" id="{8C4C1A92-C078-4951-A56C-0006D0F0465A}"/>
            </a:ext>
          </a:extLst>
        </xdr:cNvPr>
        <xdr:cNvSpPr/>
      </xdr:nvSpPr>
      <xdr:spPr>
        <a:xfrm>
          <a:off x="2571750" y="60813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121920</xdr:rowOff>
    </xdr:from>
    <xdr:to>
      <xdr:col>10</xdr:col>
      <xdr:colOff>165100</xdr:colOff>
      <xdr:row>37</xdr:row>
      <xdr:rowOff>52070</xdr:rowOff>
    </xdr:to>
    <xdr:sp macro="" textlink="">
      <xdr:nvSpPr>
        <xdr:cNvPr id="67" name="フローチャート: 判断 66">
          <a:extLst>
            <a:ext uri="{FF2B5EF4-FFF2-40B4-BE49-F238E27FC236}">
              <a16:creationId xmlns:a16="http://schemas.microsoft.com/office/drawing/2014/main" id="{6CACEFFA-0F2F-447D-B2BC-0B29B567CCFF}"/>
            </a:ext>
          </a:extLst>
        </xdr:cNvPr>
        <xdr:cNvSpPr/>
      </xdr:nvSpPr>
      <xdr:spPr>
        <a:xfrm>
          <a:off x="1778000" y="60655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125095</xdr:rowOff>
    </xdr:from>
    <xdr:to>
      <xdr:col>6</xdr:col>
      <xdr:colOff>38100</xdr:colOff>
      <xdr:row>37</xdr:row>
      <xdr:rowOff>55245</xdr:rowOff>
    </xdr:to>
    <xdr:sp macro="" textlink="">
      <xdr:nvSpPr>
        <xdr:cNvPr id="68" name="フローチャート: 判断 67">
          <a:extLst>
            <a:ext uri="{FF2B5EF4-FFF2-40B4-BE49-F238E27FC236}">
              <a16:creationId xmlns:a16="http://schemas.microsoft.com/office/drawing/2014/main" id="{A2F6AF90-3EAD-419B-97FD-38DC21E7303A}"/>
            </a:ext>
          </a:extLst>
        </xdr:cNvPr>
        <xdr:cNvSpPr/>
      </xdr:nvSpPr>
      <xdr:spPr>
        <a:xfrm>
          <a:off x="984250" y="60686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73660</xdr:rowOff>
    </xdr:from>
    <xdr:ext cx="762000" cy="259080"/>
    <xdr:sp macro="" textlink="">
      <xdr:nvSpPr>
        <xdr:cNvPr id="69" name="テキスト ボックス 68">
          <a:extLst>
            <a:ext uri="{FF2B5EF4-FFF2-40B4-BE49-F238E27FC236}">
              <a16:creationId xmlns:a16="http://schemas.microsoft.com/office/drawing/2014/main" id="{FF93599F-7785-4D09-8D95-AB00CABD01D0}"/>
            </a:ext>
          </a:extLst>
        </xdr:cNvPr>
        <xdr:cNvSpPr txBox="1"/>
      </xdr:nvSpPr>
      <xdr:spPr>
        <a:xfrm>
          <a:off x="40068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44</xdr:row>
      <xdr:rowOff>73660</xdr:rowOff>
    </xdr:from>
    <xdr:ext cx="762000" cy="259080"/>
    <xdr:sp macro="" textlink="">
      <xdr:nvSpPr>
        <xdr:cNvPr id="70" name="テキスト ボックス 69">
          <a:extLst>
            <a:ext uri="{FF2B5EF4-FFF2-40B4-BE49-F238E27FC236}">
              <a16:creationId xmlns:a16="http://schemas.microsoft.com/office/drawing/2014/main" id="{6E118C69-3839-4C12-881E-61560CDECC32}"/>
            </a:ext>
          </a:extLst>
        </xdr:cNvPr>
        <xdr:cNvSpPr txBox="1"/>
      </xdr:nvSpPr>
      <xdr:spPr>
        <a:xfrm>
          <a:off x="32575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73660</xdr:rowOff>
    </xdr:from>
    <xdr:ext cx="762000" cy="259080"/>
    <xdr:sp macro="" textlink="">
      <xdr:nvSpPr>
        <xdr:cNvPr id="71" name="テキスト ボックス 70">
          <a:extLst>
            <a:ext uri="{FF2B5EF4-FFF2-40B4-BE49-F238E27FC236}">
              <a16:creationId xmlns:a16="http://schemas.microsoft.com/office/drawing/2014/main" id="{04717938-33C8-4B6C-85B3-4E52CC9E01E5}"/>
            </a:ext>
          </a:extLst>
        </xdr:cNvPr>
        <xdr:cNvSpPr txBox="1"/>
      </xdr:nvSpPr>
      <xdr:spPr>
        <a:xfrm>
          <a:off x="24511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73660</xdr:rowOff>
    </xdr:from>
    <xdr:ext cx="762000" cy="259080"/>
    <xdr:sp macro="" textlink="">
      <xdr:nvSpPr>
        <xdr:cNvPr id="72" name="テキスト ボックス 71">
          <a:extLst>
            <a:ext uri="{FF2B5EF4-FFF2-40B4-BE49-F238E27FC236}">
              <a16:creationId xmlns:a16="http://schemas.microsoft.com/office/drawing/2014/main" id="{12A23388-4807-4DC8-BE95-C1D6D6AB876F}"/>
            </a:ext>
          </a:extLst>
        </xdr:cNvPr>
        <xdr:cNvSpPr txBox="1"/>
      </xdr:nvSpPr>
      <xdr:spPr>
        <a:xfrm>
          <a:off x="16573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44</xdr:row>
      <xdr:rowOff>73660</xdr:rowOff>
    </xdr:from>
    <xdr:ext cx="762000" cy="259080"/>
    <xdr:sp macro="" textlink="">
      <xdr:nvSpPr>
        <xdr:cNvPr id="73" name="テキスト ボックス 72">
          <a:extLst>
            <a:ext uri="{FF2B5EF4-FFF2-40B4-BE49-F238E27FC236}">
              <a16:creationId xmlns:a16="http://schemas.microsoft.com/office/drawing/2014/main" id="{EC8F39D2-5CB6-4F3A-84EC-C5E258A425E8}"/>
            </a:ext>
          </a:extLst>
        </xdr:cNvPr>
        <xdr:cNvSpPr txBox="1"/>
      </xdr:nvSpPr>
      <xdr:spPr>
        <a:xfrm>
          <a:off x="857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40</xdr:row>
      <xdr:rowOff>30480</xdr:rowOff>
    </xdr:from>
    <xdr:to>
      <xdr:col>24</xdr:col>
      <xdr:colOff>114300</xdr:colOff>
      <xdr:row>40</xdr:row>
      <xdr:rowOff>132080</xdr:rowOff>
    </xdr:to>
    <xdr:sp macro="" textlink="">
      <xdr:nvSpPr>
        <xdr:cNvPr id="74" name="楕円 73">
          <a:extLst>
            <a:ext uri="{FF2B5EF4-FFF2-40B4-BE49-F238E27FC236}">
              <a16:creationId xmlns:a16="http://schemas.microsoft.com/office/drawing/2014/main" id="{66DE2D7F-3039-4374-9BCC-9F4FB3CEF012}"/>
            </a:ext>
          </a:extLst>
        </xdr:cNvPr>
        <xdr:cNvSpPr/>
      </xdr:nvSpPr>
      <xdr:spPr>
        <a:xfrm>
          <a:off x="4127500" y="663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8890</xdr:rowOff>
    </xdr:from>
    <xdr:ext cx="405130" cy="255905"/>
    <xdr:sp macro="" textlink="">
      <xdr:nvSpPr>
        <xdr:cNvPr id="75" name="【図書館】&#10;有形固定資産減価償却率該当値テキスト">
          <a:extLst>
            <a:ext uri="{FF2B5EF4-FFF2-40B4-BE49-F238E27FC236}">
              <a16:creationId xmlns:a16="http://schemas.microsoft.com/office/drawing/2014/main" id="{A23355B5-B835-4616-BB67-A816AF08B934}"/>
            </a:ext>
          </a:extLst>
        </xdr:cNvPr>
        <xdr:cNvSpPr txBox="1"/>
      </xdr:nvSpPr>
      <xdr:spPr>
        <a:xfrm>
          <a:off x="4216400" y="66128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78.3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40</xdr:row>
      <xdr:rowOff>635</xdr:rowOff>
    </xdr:from>
    <xdr:to>
      <xdr:col>20</xdr:col>
      <xdr:colOff>38100</xdr:colOff>
      <xdr:row>40</xdr:row>
      <xdr:rowOff>102235</xdr:rowOff>
    </xdr:to>
    <xdr:sp macro="" textlink="">
      <xdr:nvSpPr>
        <xdr:cNvPr id="76" name="楕円 75">
          <a:extLst>
            <a:ext uri="{FF2B5EF4-FFF2-40B4-BE49-F238E27FC236}">
              <a16:creationId xmlns:a16="http://schemas.microsoft.com/office/drawing/2014/main" id="{668D74ED-38F9-4477-9C2A-468E76D21069}"/>
            </a:ext>
          </a:extLst>
        </xdr:cNvPr>
        <xdr:cNvSpPr/>
      </xdr:nvSpPr>
      <xdr:spPr>
        <a:xfrm>
          <a:off x="3384550" y="66046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52070</xdr:rowOff>
    </xdr:from>
    <xdr:to>
      <xdr:col>24</xdr:col>
      <xdr:colOff>63500</xdr:colOff>
      <xdr:row>40</xdr:row>
      <xdr:rowOff>81280</xdr:rowOff>
    </xdr:to>
    <xdr:cxnSp macro="">
      <xdr:nvCxnSpPr>
        <xdr:cNvPr id="77" name="直線コネクタ 76">
          <a:extLst>
            <a:ext uri="{FF2B5EF4-FFF2-40B4-BE49-F238E27FC236}">
              <a16:creationId xmlns:a16="http://schemas.microsoft.com/office/drawing/2014/main" id="{B65975C3-B44C-433C-84F2-2EEBBFA1D614}"/>
            </a:ext>
          </a:extLst>
        </xdr:cNvPr>
        <xdr:cNvCxnSpPr/>
      </xdr:nvCxnSpPr>
      <xdr:spPr>
        <a:xfrm>
          <a:off x="3429000" y="6656070"/>
          <a:ext cx="7493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143510</xdr:rowOff>
    </xdr:from>
    <xdr:to>
      <xdr:col>15</xdr:col>
      <xdr:colOff>101600</xdr:colOff>
      <xdr:row>40</xdr:row>
      <xdr:rowOff>73025</xdr:rowOff>
    </xdr:to>
    <xdr:sp macro="" textlink="">
      <xdr:nvSpPr>
        <xdr:cNvPr id="78" name="楕円 77">
          <a:extLst>
            <a:ext uri="{FF2B5EF4-FFF2-40B4-BE49-F238E27FC236}">
              <a16:creationId xmlns:a16="http://schemas.microsoft.com/office/drawing/2014/main" id="{A1BA0E29-F30A-447F-883D-80C8F036F097}"/>
            </a:ext>
          </a:extLst>
        </xdr:cNvPr>
        <xdr:cNvSpPr/>
      </xdr:nvSpPr>
      <xdr:spPr>
        <a:xfrm>
          <a:off x="2571750" y="6582410"/>
          <a:ext cx="101600" cy="946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22225</xdr:rowOff>
    </xdr:from>
    <xdr:to>
      <xdr:col>19</xdr:col>
      <xdr:colOff>177800</xdr:colOff>
      <xdr:row>40</xdr:row>
      <xdr:rowOff>52070</xdr:rowOff>
    </xdr:to>
    <xdr:cxnSp macro="">
      <xdr:nvCxnSpPr>
        <xdr:cNvPr id="79" name="直線コネクタ 78">
          <a:extLst>
            <a:ext uri="{FF2B5EF4-FFF2-40B4-BE49-F238E27FC236}">
              <a16:creationId xmlns:a16="http://schemas.microsoft.com/office/drawing/2014/main" id="{A695615E-F294-4255-9A42-9855D0497F46}"/>
            </a:ext>
          </a:extLst>
        </xdr:cNvPr>
        <xdr:cNvCxnSpPr/>
      </xdr:nvCxnSpPr>
      <xdr:spPr>
        <a:xfrm>
          <a:off x="2622550" y="6626225"/>
          <a:ext cx="8064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113665</xdr:rowOff>
    </xdr:from>
    <xdr:to>
      <xdr:col>10</xdr:col>
      <xdr:colOff>165100</xdr:colOff>
      <xdr:row>40</xdr:row>
      <xdr:rowOff>43815</xdr:rowOff>
    </xdr:to>
    <xdr:sp macro="" textlink="">
      <xdr:nvSpPr>
        <xdr:cNvPr id="80" name="楕円 79">
          <a:extLst>
            <a:ext uri="{FF2B5EF4-FFF2-40B4-BE49-F238E27FC236}">
              <a16:creationId xmlns:a16="http://schemas.microsoft.com/office/drawing/2014/main" id="{1DEA9E29-DC92-45AB-81AF-CA9422104679}"/>
            </a:ext>
          </a:extLst>
        </xdr:cNvPr>
        <xdr:cNvSpPr/>
      </xdr:nvSpPr>
      <xdr:spPr>
        <a:xfrm>
          <a:off x="1778000" y="65525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164465</xdr:rowOff>
    </xdr:from>
    <xdr:to>
      <xdr:col>15</xdr:col>
      <xdr:colOff>50800</xdr:colOff>
      <xdr:row>40</xdr:row>
      <xdr:rowOff>22225</xdr:rowOff>
    </xdr:to>
    <xdr:cxnSp macro="">
      <xdr:nvCxnSpPr>
        <xdr:cNvPr id="81" name="直線コネクタ 80">
          <a:extLst>
            <a:ext uri="{FF2B5EF4-FFF2-40B4-BE49-F238E27FC236}">
              <a16:creationId xmlns:a16="http://schemas.microsoft.com/office/drawing/2014/main" id="{B345848F-CB97-454B-85E5-37A7B3DE7F16}"/>
            </a:ext>
          </a:extLst>
        </xdr:cNvPr>
        <xdr:cNvCxnSpPr/>
      </xdr:nvCxnSpPr>
      <xdr:spPr>
        <a:xfrm>
          <a:off x="1828800" y="6603365"/>
          <a:ext cx="7937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82550</xdr:rowOff>
    </xdr:from>
    <xdr:to>
      <xdr:col>6</xdr:col>
      <xdr:colOff>38100</xdr:colOff>
      <xdr:row>40</xdr:row>
      <xdr:rowOff>12700</xdr:rowOff>
    </xdr:to>
    <xdr:sp macro="" textlink="">
      <xdr:nvSpPr>
        <xdr:cNvPr id="82" name="楕円 81">
          <a:extLst>
            <a:ext uri="{FF2B5EF4-FFF2-40B4-BE49-F238E27FC236}">
              <a16:creationId xmlns:a16="http://schemas.microsoft.com/office/drawing/2014/main" id="{21852C1B-CE58-4A6A-B0B3-81BADE491AA3}"/>
            </a:ext>
          </a:extLst>
        </xdr:cNvPr>
        <xdr:cNvSpPr/>
      </xdr:nvSpPr>
      <xdr:spPr>
        <a:xfrm>
          <a:off x="984250" y="65214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133350</xdr:rowOff>
    </xdr:from>
    <xdr:to>
      <xdr:col>10</xdr:col>
      <xdr:colOff>114300</xdr:colOff>
      <xdr:row>39</xdr:row>
      <xdr:rowOff>164465</xdr:rowOff>
    </xdr:to>
    <xdr:cxnSp macro="">
      <xdr:nvCxnSpPr>
        <xdr:cNvPr id="83" name="直線コネクタ 82">
          <a:extLst>
            <a:ext uri="{FF2B5EF4-FFF2-40B4-BE49-F238E27FC236}">
              <a16:creationId xmlns:a16="http://schemas.microsoft.com/office/drawing/2014/main" id="{33460BAE-4DD3-40AF-9CF3-6CE49DBA258D}"/>
            </a:ext>
          </a:extLst>
        </xdr:cNvPr>
        <xdr:cNvCxnSpPr/>
      </xdr:nvCxnSpPr>
      <xdr:spPr>
        <a:xfrm>
          <a:off x="1028700" y="6572250"/>
          <a:ext cx="8001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35</xdr:row>
      <xdr:rowOff>120650</xdr:rowOff>
    </xdr:from>
    <xdr:ext cx="405130" cy="255905"/>
    <xdr:sp macro="" textlink="">
      <xdr:nvSpPr>
        <xdr:cNvPr id="84" name="n_1aveValue【図書館】&#10;有形固定資産減価償却率">
          <a:extLst>
            <a:ext uri="{FF2B5EF4-FFF2-40B4-BE49-F238E27FC236}">
              <a16:creationId xmlns:a16="http://schemas.microsoft.com/office/drawing/2014/main" id="{35A8ABAD-F7CF-4CF0-B644-ECF886AE9093}"/>
            </a:ext>
          </a:extLst>
        </xdr:cNvPr>
        <xdr:cNvSpPr txBox="1"/>
      </xdr:nvSpPr>
      <xdr:spPr>
        <a:xfrm>
          <a:off x="3239135" y="589915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45.1</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35</xdr:row>
      <xdr:rowOff>84455</xdr:rowOff>
    </xdr:from>
    <xdr:ext cx="401955" cy="259080"/>
    <xdr:sp macro="" textlink="">
      <xdr:nvSpPr>
        <xdr:cNvPr id="85" name="n_2aveValue【図書館】&#10;有形固定資産減価償却率">
          <a:extLst>
            <a:ext uri="{FF2B5EF4-FFF2-40B4-BE49-F238E27FC236}">
              <a16:creationId xmlns:a16="http://schemas.microsoft.com/office/drawing/2014/main" id="{A2E0FD25-224C-4513-A86B-C63F880B28F7}"/>
            </a:ext>
          </a:extLst>
        </xdr:cNvPr>
        <xdr:cNvSpPr txBox="1"/>
      </xdr:nvSpPr>
      <xdr:spPr>
        <a:xfrm>
          <a:off x="2439035" y="58629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35</xdr:row>
      <xdr:rowOff>68580</xdr:rowOff>
    </xdr:from>
    <xdr:ext cx="401955" cy="259080"/>
    <xdr:sp macro="" textlink="">
      <xdr:nvSpPr>
        <xdr:cNvPr id="86" name="n_3aveValue【図書館】&#10;有形固定資産減価償却率">
          <a:extLst>
            <a:ext uri="{FF2B5EF4-FFF2-40B4-BE49-F238E27FC236}">
              <a16:creationId xmlns:a16="http://schemas.microsoft.com/office/drawing/2014/main" id="{0429FB9F-1B0A-42E0-AE27-69EFA0612240}"/>
            </a:ext>
          </a:extLst>
        </xdr:cNvPr>
        <xdr:cNvSpPr txBox="1"/>
      </xdr:nvSpPr>
      <xdr:spPr>
        <a:xfrm>
          <a:off x="1645285" y="58470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71755</xdr:rowOff>
    </xdr:from>
    <xdr:ext cx="401955" cy="259080"/>
    <xdr:sp macro="" textlink="">
      <xdr:nvSpPr>
        <xdr:cNvPr id="87" name="n_4aveValue【図書館】&#10;有形固定資産減価償却率">
          <a:extLst>
            <a:ext uri="{FF2B5EF4-FFF2-40B4-BE49-F238E27FC236}">
              <a16:creationId xmlns:a16="http://schemas.microsoft.com/office/drawing/2014/main" id="{197A3FDB-7C25-4276-8C8E-E72225859203}"/>
            </a:ext>
          </a:extLst>
        </xdr:cNvPr>
        <xdr:cNvSpPr txBox="1"/>
      </xdr:nvSpPr>
      <xdr:spPr>
        <a:xfrm>
          <a:off x="851535" y="585025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40</xdr:row>
      <xdr:rowOff>93345</xdr:rowOff>
    </xdr:from>
    <xdr:ext cx="405130" cy="259080"/>
    <xdr:sp macro="" textlink="">
      <xdr:nvSpPr>
        <xdr:cNvPr id="88" name="n_1mainValue【図書館】&#10;有形固定資産減価償却率">
          <a:extLst>
            <a:ext uri="{FF2B5EF4-FFF2-40B4-BE49-F238E27FC236}">
              <a16:creationId xmlns:a16="http://schemas.microsoft.com/office/drawing/2014/main" id="{0B8E2483-C8FC-4800-888B-7963D32AC00C}"/>
            </a:ext>
          </a:extLst>
        </xdr:cNvPr>
        <xdr:cNvSpPr txBox="1"/>
      </xdr:nvSpPr>
      <xdr:spPr>
        <a:xfrm>
          <a:off x="3239135" y="669734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40</xdr:row>
      <xdr:rowOff>64135</xdr:rowOff>
    </xdr:from>
    <xdr:ext cx="401955" cy="255905"/>
    <xdr:sp macro="" textlink="">
      <xdr:nvSpPr>
        <xdr:cNvPr id="89" name="n_2mainValue【図書館】&#10;有形固定資産減価償却率">
          <a:extLst>
            <a:ext uri="{FF2B5EF4-FFF2-40B4-BE49-F238E27FC236}">
              <a16:creationId xmlns:a16="http://schemas.microsoft.com/office/drawing/2014/main" id="{95A327AD-F67D-4F95-A18E-8DAB68869C47}"/>
            </a:ext>
          </a:extLst>
        </xdr:cNvPr>
        <xdr:cNvSpPr txBox="1"/>
      </xdr:nvSpPr>
      <xdr:spPr>
        <a:xfrm>
          <a:off x="2439035" y="66681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40</xdr:row>
      <xdr:rowOff>34925</xdr:rowOff>
    </xdr:from>
    <xdr:ext cx="401955" cy="259080"/>
    <xdr:sp macro="" textlink="">
      <xdr:nvSpPr>
        <xdr:cNvPr id="90" name="n_3mainValue【図書館】&#10;有形固定資産減価償却率">
          <a:extLst>
            <a:ext uri="{FF2B5EF4-FFF2-40B4-BE49-F238E27FC236}">
              <a16:creationId xmlns:a16="http://schemas.microsoft.com/office/drawing/2014/main" id="{C24197FA-D1EE-4DE8-87F6-E44210EAF08A}"/>
            </a:ext>
          </a:extLst>
        </xdr:cNvPr>
        <xdr:cNvSpPr txBox="1"/>
      </xdr:nvSpPr>
      <xdr:spPr>
        <a:xfrm>
          <a:off x="1645285" y="66389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40</xdr:row>
      <xdr:rowOff>3810</xdr:rowOff>
    </xdr:from>
    <xdr:ext cx="401955" cy="259080"/>
    <xdr:sp macro="" textlink="">
      <xdr:nvSpPr>
        <xdr:cNvPr id="91" name="n_4mainValue【図書館】&#10;有形固定資産減価償却率">
          <a:extLst>
            <a:ext uri="{FF2B5EF4-FFF2-40B4-BE49-F238E27FC236}">
              <a16:creationId xmlns:a16="http://schemas.microsoft.com/office/drawing/2014/main" id="{AA1D3B8F-874C-4970-A07F-FE1D0C170C55}"/>
            </a:ext>
          </a:extLst>
        </xdr:cNvPr>
        <xdr:cNvSpPr txBox="1"/>
      </xdr:nvSpPr>
      <xdr:spPr>
        <a:xfrm>
          <a:off x="851535" y="66078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E8CFEF2-8E98-4C0E-AB17-1EE3E3C6C321}"/>
            </a:ext>
          </a:extLst>
        </xdr:cNvPr>
        <xdr:cNvSpPr/>
      </xdr:nvSpPr>
      <xdr:spPr>
        <a:xfrm>
          <a:off x="595630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356CF4B-3CAD-4271-AB88-C1B842646AC9}"/>
            </a:ext>
          </a:extLst>
        </xdr:cNvPr>
        <xdr:cNvSpPr/>
      </xdr:nvSpPr>
      <xdr:spPr>
        <a:xfrm>
          <a:off x="60642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A1A333D-FC11-4D62-A01B-DAD446CA53CC}"/>
            </a:ext>
          </a:extLst>
        </xdr:cNvPr>
        <xdr:cNvSpPr/>
      </xdr:nvSpPr>
      <xdr:spPr>
        <a:xfrm>
          <a:off x="60642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17/45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41E5A79-2C80-498F-84FF-AD93D6F6561E}"/>
            </a:ext>
          </a:extLst>
        </xdr:cNvPr>
        <xdr:cNvSpPr/>
      </xdr:nvSpPr>
      <xdr:spPr>
        <a:xfrm>
          <a:off x="69850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449E68F-6D66-4476-B48E-D5A5D9DED6FB}"/>
            </a:ext>
          </a:extLst>
        </xdr:cNvPr>
        <xdr:cNvSpPr/>
      </xdr:nvSpPr>
      <xdr:spPr>
        <a:xfrm>
          <a:off x="69850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0305BCA-8182-41D4-A9E8-CD46CD6FD749}"/>
            </a:ext>
          </a:extLst>
        </xdr:cNvPr>
        <xdr:cNvSpPr/>
      </xdr:nvSpPr>
      <xdr:spPr>
        <a:xfrm>
          <a:off x="80137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8F533E4-847C-43C9-96C9-62D5948E62B8}"/>
            </a:ext>
          </a:extLst>
        </xdr:cNvPr>
        <xdr:cNvSpPr/>
      </xdr:nvSpPr>
      <xdr:spPr>
        <a:xfrm>
          <a:off x="80137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82242D3-152B-4DD2-9557-DF3D6CA97F6B}"/>
            </a:ext>
          </a:extLst>
        </xdr:cNvPr>
        <xdr:cNvSpPr/>
      </xdr:nvSpPr>
      <xdr:spPr>
        <a:xfrm>
          <a:off x="5956300" y="51371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710" cy="225425"/>
    <xdr:sp macro="" textlink="">
      <xdr:nvSpPr>
        <xdr:cNvPr id="100" name="テキスト ボックス 99">
          <a:extLst>
            <a:ext uri="{FF2B5EF4-FFF2-40B4-BE49-F238E27FC236}">
              <a16:creationId xmlns:a16="http://schemas.microsoft.com/office/drawing/2014/main" id="{85632C94-75AA-4C07-BBFE-F72F91EBE033}"/>
            </a:ext>
          </a:extLst>
        </xdr:cNvPr>
        <xdr:cNvSpPr txBox="1"/>
      </xdr:nvSpPr>
      <xdr:spPr>
        <a:xfrm>
          <a:off x="5918200" y="49530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FCDED7C-23AD-4328-B973-3DF696F98521}"/>
            </a:ext>
          </a:extLst>
        </xdr:cNvPr>
        <xdr:cNvCxnSpPr/>
      </xdr:nvCxnSpPr>
      <xdr:spPr>
        <a:xfrm>
          <a:off x="5956300" y="7340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A7C193D-39BC-4ABD-BED7-FB4E5E78BA85}"/>
            </a:ext>
          </a:extLst>
        </xdr:cNvPr>
        <xdr:cNvCxnSpPr/>
      </xdr:nvCxnSpPr>
      <xdr:spPr>
        <a:xfrm>
          <a:off x="5956300" y="69024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40</xdr:row>
      <xdr:rowOff>162560</xdr:rowOff>
    </xdr:from>
    <xdr:ext cx="464185" cy="259080"/>
    <xdr:sp macro="" textlink="">
      <xdr:nvSpPr>
        <xdr:cNvPr id="103" name="テキスト ボックス 102">
          <a:extLst>
            <a:ext uri="{FF2B5EF4-FFF2-40B4-BE49-F238E27FC236}">
              <a16:creationId xmlns:a16="http://schemas.microsoft.com/office/drawing/2014/main" id="{6A74744E-0622-42B3-9284-8469DD574177}"/>
            </a:ext>
          </a:extLst>
        </xdr:cNvPr>
        <xdr:cNvSpPr txBox="1"/>
      </xdr:nvSpPr>
      <xdr:spPr>
        <a:xfrm>
          <a:off x="5527040" y="67665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C46C0673-160F-46A5-893C-B96EEE71EFC0}"/>
            </a:ext>
          </a:extLst>
        </xdr:cNvPr>
        <xdr:cNvCxnSpPr/>
      </xdr:nvCxnSpPr>
      <xdr:spPr>
        <a:xfrm>
          <a:off x="5956300" y="64579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38</xdr:row>
      <xdr:rowOff>48260</xdr:rowOff>
    </xdr:from>
    <xdr:ext cx="464185" cy="259080"/>
    <xdr:sp macro="" textlink="">
      <xdr:nvSpPr>
        <xdr:cNvPr id="105" name="テキスト ボックス 104">
          <a:extLst>
            <a:ext uri="{FF2B5EF4-FFF2-40B4-BE49-F238E27FC236}">
              <a16:creationId xmlns:a16="http://schemas.microsoft.com/office/drawing/2014/main" id="{6CEA20B5-6CF3-44E9-BD30-EA4515229650}"/>
            </a:ext>
          </a:extLst>
        </xdr:cNvPr>
        <xdr:cNvSpPr txBox="1"/>
      </xdr:nvSpPr>
      <xdr:spPr>
        <a:xfrm>
          <a:off x="5527040" y="6322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A3A97D59-C7C6-4AA8-B850-B3444B979FD8}"/>
            </a:ext>
          </a:extLst>
        </xdr:cNvPr>
        <xdr:cNvCxnSpPr/>
      </xdr:nvCxnSpPr>
      <xdr:spPr>
        <a:xfrm>
          <a:off x="5956300" y="60198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105410</xdr:rowOff>
    </xdr:from>
    <xdr:ext cx="464185" cy="259080"/>
    <xdr:sp macro="" textlink="">
      <xdr:nvSpPr>
        <xdr:cNvPr id="107" name="テキスト ボックス 106">
          <a:extLst>
            <a:ext uri="{FF2B5EF4-FFF2-40B4-BE49-F238E27FC236}">
              <a16:creationId xmlns:a16="http://schemas.microsoft.com/office/drawing/2014/main" id="{CED94C19-0927-4914-8EC7-A55FC5B325B4}"/>
            </a:ext>
          </a:extLst>
        </xdr:cNvPr>
        <xdr:cNvSpPr txBox="1"/>
      </xdr:nvSpPr>
      <xdr:spPr>
        <a:xfrm>
          <a:off x="5527040" y="58839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3017BF83-9767-434C-A6EE-1481575E8321}"/>
            </a:ext>
          </a:extLst>
        </xdr:cNvPr>
        <xdr:cNvCxnSpPr/>
      </xdr:nvCxnSpPr>
      <xdr:spPr>
        <a:xfrm>
          <a:off x="5956300" y="55816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162560</xdr:rowOff>
    </xdr:from>
    <xdr:ext cx="464185" cy="259080"/>
    <xdr:sp macro="" textlink="">
      <xdr:nvSpPr>
        <xdr:cNvPr id="109" name="テキスト ボックス 108">
          <a:extLst>
            <a:ext uri="{FF2B5EF4-FFF2-40B4-BE49-F238E27FC236}">
              <a16:creationId xmlns:a16="http://schemas.microsoft.com/office/drawing/2014/main" id="{D43E9BC2-E1DE-4AA9-8E4B-B2DEF99DDA4E}"/>
            </a:ext>
          </a:extLst>
        </xdr:cNvPr>
        <xdr:cNvSpPr txBox="1"/>
      </xdr:nvSpPr>
      <xdr:spPr>
        <a:xfrm>
          <a:off x="5527040" y="54457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6D331F5D-6B08-40C8-B9CC-F3A66A791918}"/>
            </a:ext>
          </a:extLst>
        </xdr:cNvPr>
        <xdr:cNvCxnSpPr/>
      </xdr:nvCxnSpPr>
      <xdr:spPr>
        <a:xfrm>
          <a:off x="5956300" y="5137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48260</xdr:rowOff>
    </xdr:from>
    <xdr:ext cx="464185" cy="259080"/>
    <xdr:sp macro="" textlink="">
      <xdr:nvSpPr>
        <xdr:cNvPr id="111" name="テキスト ボックス 110">
          <a:extLst>
            <a:ext uri="{FF2B5EF4-FFF2-40B4-BE49-F238E27FC236}">
              <a16:creationId xmlns:a16="http://schemas.microsoft.com/office/drawing/2014/main" id="{260AF738-7C1B-4108-A3EF-70F70A7B58F1}"/>
            </a:ext>
          </a:extLst>
        </xdr:cNvPr>
        <xdr:cNvSpPr txBox="1"/>
      </xdr:nvSpPr>
      <xdr:spPr>
        <a:xfrm>
          <a:off x="5527040" y="5001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87B15853-A60B-470D-9EC9-6EC835BCA92A}"/>
            </a:ext>
          </a:extLst>
        </xdr:cNvPr>
        <xdr:cNvSpPr/>
      </xdr:nvSpPr>
      <xdr:spPr>
        <a:xfrm>
          <a:off x="5956300" y="51371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78740</xdr:rowOff>
    </xdr:from>
    <xdr:to>
      <xdr:col>54</xdr:col>
      <xdr:colOff>189865</xdr:colOff>
      <xdr:row>41</xdr:row>
      <xdr:rowOff>23495</xdr:rowOff>
    </xdr:to>
    <xdr:cxnSp macro="">
      <xdr:nvCxnSpPr>
        <xdr:cNvPr id="113" name="直線コネクタ 112">
          <a:extLst>
            <a:ext uri="{FF2B5EF4-FFF2-40B4-BE49-F238E27FC236}">
              <a16:creationId xmlns:a16="http://schemas.microsoft.com/office/drawing/2014/main" id="{C378A8AF-FFE4-4007-AA42-F581EE3A3298}"/>
            </a:ext>
          </a:extLst>
        </xdr:cNvPr>
        <xdr:cNvCxnSpPr/>
      </xdr:nvCxnSpPr>
      <xdr:spPr>
        <a:xfrm flipV="1">
          <a:off x="9429115" y="5857240"/>
          <a:ext cx="0" cy="935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27305</xdr:rowOff>
    </xdr:from>
    <xdr:ext cx="469900" cy="259080"/>
    <xdr:sp macro="" textlink="">
      <xdr:nvSpPr>
        <xdr:cNvPr id="114" name="【図書館】&#10;一人当たり面積最小値テキスト">
          <a:extLst>
            <a:ext uri="{FF2B5EF4-FFF2-40B4-BE49-F238E27FC236}">
              <a16:creationId xmlns:a16="http://schemas.microsoft.com/office/drawing/2014/main" id="{6670EB0D-BAED-49D1-8D37-E0C6AEA03103}"/>
            </a:ext>
          </a:extLst>
        </xdr:cNvPr>
        <xdr:cNvSpPr txBox="1"/>
      </xdr:nvSpPr>
      <xdr:spPr>
        <a:xfrm>
          <a:off x="9467850" y="67964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23495</xdr:rowOff>
    </xdr:from>
    <xdr:to>
      <xdr:col>55</xdr:col>
      <xdr:colOff>88900</xdr:colOff>
      <xdr:row>41</xdr:row>
      <xdr:rowOff>23495</xdr:rowOff>
    </xdr:to>
    <xdr:cxnSp macro="">
      <xdr:nvCxnSpPr>
        <xdr:cNvPr id="115" name="直線コネクタ 114">
          <a:extLst>
            <a:ext uri="{FF2B5EF4-FFF2-40B4-BE49-F238E27FC236}">
              <a16:creationId xmlns:a16="http://schemas.microsoft.com/office/drawing/2014/main" id="{654991EB-6842-4F68-95D3-C2EA449C005E}"/>
            </a:ext>
          </a:extLst>
        </xdr:cNvPr>
        <xdr:cNvCxnSpPr/>
      </xdr:nvCxnSpPr>
      <xdr:spPr>
        <a:xfrm>
          <a:off x="9359900" y="67925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25400</xdr:rowOff>
    </xdr:from>
    <xdr:ext cx="469900" cy="259080"/>
    <xdr:sp macro="" textlink="">
      <xdr:nvSpPr>
        <xdr:cNvPr id="116" name="【図書館】&#10;一人当たり面積最大値テキスト">
          <a:extLst>
            <a:ext uri="{FF2B5EF4-FFF2-40B4-BE49-F238E27FC236}">
              <a16:creationId xmlns:a16="http://schemas.microsoft.com/office/drawing/2014/main" id="{4FA3ED23-AF61-49C4-B5AC-8696498F6D58}"/>
            </a:ext>
          </a:extLst>
        </xdr:cNvPr>
        <xdr:cNvSpPr txBox="1"/>
      </xdr:nvSpPr>
      <xdr:spPr>
        <a:xfrm>
          <a:off x="9467850" y="56388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0.237</a:t>
          </a:r>
          <a:endParaRPr kumimoji="1" lang="ja-JP" altLang="en-US" sz="1000" b="1">
            <a:latin typeface="ＭＳ Ｐゴシック"/>
            <a:ea typeface="ＭＳ Ｐゴシック"/>
          </a:endParaRPr>
        </a:p>
      </xdr:txBody>
    </xdr:sp>
    <xdr:clientData/>
  </xdr:oneCellAnchor>
  <xdr:twoCellAnchor>
    <xdr:from>
      <xdr:col>54</xdr:col>
      <xdr:colOff>101600</xdr:colOff>
      <xdr:row>35</xdr:row>
      <xdr:rowOff>78740</xdr:rowOff>
    </xdr:from>
    <xdr:to>
      <xdr:col>55</xdr:col>
      <xdr:colOff>88900</xdr:colOff>
      <xdr:row>35</xdr:row>
      <xdr:rowOff>78740</xdr:rowOff>
    </xdr:to>
    <xdr:cxnSp macro="">
      <xdr:nvCxnSpPr>
        <xdr:cNvPr id="117" name="直線コネクタ 116">
          <a:extLst>
            <a:ext uri="{FF2B5EF4-FFF2-40B4-BE49-F238E27FC236}">
              <a16:creationId xmlns:a16="http://schemas.microsoft.com/office/drawing/2014/main" id="{354A94E9-1875-442D-BCB8-A619603EEDF7}"/>
            </a:ext>
          </a:extLst>
        </xdr:cNvPr>
        <xdr:cNvCxnSpPr/>
      </xdr:nvCxnSpPr>
      <xdr:spPr>
        <a:xfrm>
          <a:off x="9359900" y="58572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11430</xdr:rowOff>
    </xdr:from>
    <xdr:ext cx="469900" cy="259080"/>
    <xdr:sp macro="" textlink="">
      <xdr:nvSpPr>
        <xdr:cNvPr id="118" name="【図書館】&#10;一人当たり面積平均値テキスト">
          <a:extLst>
            <a:ext uri="{FF2B5EF4-FFF2-40B4-BE49-F238E27FC236}">
              <a16:creationId xmlns:a16="http://schemas.microsoft.com/office/drawing/2014/main" id="{EE7AB184-36BA-4D82-A4C1-73FC700BB473}"/>
            </a:ext>
          </a:extLst>
        </xdr:cNvPr>
        <xdr:cNvSpPr txBox="1"/>
      </xdr:nvSpPr>
      <xdr:spPr>
        <a:xfrm>
          <a:off x="9467850" y="645033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39</xdr:row>
      <xdr:rowOff>160020</xdr:rowOff>
    </xdr:from>
    <xdr:to>
      <xdr:col>55</xdr:col>
      <xdr:colOff>50800</xdr:colOff>
      <xdr:row>40</xdr:row>
      <xdr:rowOff>90170</xdr:rowOff>
    </xdr:to>
    <xdr:sp macro="" textlink="">
      <xdr:nvSpPr>
        <xdr:cNvPr id="119" name="フローチャート: 判断 118">
          <a:extLst>
            <a:ext uri="{FF2B5EF4-FFF2-40B4-BE49-F238E27FC236}">
              <a16:creationId xmlns:a16="http://schemas.microsoft.com/office/drawing/2014/main" id="{14B32B2A-A486-4AA3-8A65-1A61BB93F5E8}"/>
            </a:ext>
          </a:extLst>
        </xdr:cNvPr>
        <xdr:cNvSpPr/>
      </xdr:nvSpPr>
      <xdr:spPr>
        <a:xfrm>
          <a:off x="9398000" y="65989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169545</xdr:rowOff>
    </xdr:from>
    <xdr:to>
      <xdr:col>50</xdr:col>
      <xdr:colOff>165100</xdr:colOff>
      <xdr:row>40</xdr:row>
      <xdr:rowOff>99695</xdr:rowOff>
    </xdr:to>
    <xdr:sp macro="" textlink="">
      <xdr:nvSpPr>
        <xdr:cNvPr id="120" name="フローチャート: 判断 119">
          <a:extLst>
            <a:ext uri="{FF2B5EF4-FFF2-40B4-BE49-F238E27FC236}">
              <a16:creationId xmlns:a16="http://schemas.microsoft.com/office/drawing/2014/main" id="{A2261256-50CE-4DC1-BAC5-B46A50E7F2D4}"/>
            </a:ext>
          </a:extLst>
        </xdr:cNvPr>
        <xdr:cNvSpPr/>
      </xdr:nvSpPr>
      <xdr:spPr>
        <a:xfrm>
          <a:off x="8636000" y="660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AA9A15E3-72EF-445E-888D-75253D3C94CE}"/>
            </a:ext>
          </a:extLst>
        </xdr:cNvPr>
        <xdr:cNvSpPr/>
      </xdr:nvSpPr>
      <xdr:spPr>
        <a:xfrm>
          <a:off x="7842250" y="66065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11430</xdr:rowOff>
    </xdr:from>
    <xdr:to>
      <xdr:col>41</xdr:col>
      <xdr:colOff>101600</xdr:colOff>
      <xdr:row>40</xdr:row>
      <xdr:rowOff>113030</xdr:rowOff>
    </xdr:to>
    <xdr:sp macro="" textlink="">
      <xdr:nvSpPr>
        <xdr:cNvPr id="122" name="フローチャート: 判断 121">
          <a:extLst>
            <a:ext uri="{FF2B5EF4-FFF2-40B4-BE49-F238E27FC236}">
              <a16:creationId xmlns:a16="http://schemas.microsoft.com/office/drawing/2014/main" id="{44FFA0C0-FC1B-41FE-A3CE-5AA478240C99}"/>
            </a:ext>
          </a:extLst>
        </xdr:cNvPr>
        <xdr:cNvSpPr/>
      </xdr:nvSpPr>
      <xdr:spPr>
        <a:xfrm>
          <a:off x="7029450" y="661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20B8C1E1-E8CE-490D-BC68-6D1EC693DF7C}"/>
            </a:ext>
          </a:extLst>
        </xdr:cNvPr>
        <xdr:cNvSpPr/>
      </xdr:nvSpPr>
      <xdr:spPr>
        <a:xfrm>
          <a:off x="6235700" y="665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73660</xdr:rowOff>
    </xdr:from>
    <xdr:ext cx="762000" cy="259080"/>
    <xdr:sp macro="" textlink="">
      <xdr:nvSpPr>
        <xdr:cNvPr id="124" name="テキスト ボックス 123">
          <a:extLst>
            <a:ext uri="{FF2B5EF4-FFF2-40B4-BE49-F238E27FC236}">
              <a16:creationId xmlns:a16="http://schemas.microsoft.com/office/drawing/2014/main" id="{68098009-3396-4B27-B3F4-551A0C2A7AD4}"/>
            </a:ext>
          </a:extLst>
        </xdr:cNvPr>
        <xdr:cNvSpPr txBox="1"/>
      </xdr:nvSpPr>
      <xdr:spPr>
        <a:xfrm>
          <a:off x="92583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73660</xdr:rowOff>
    </xdr:from>
    <xdr:ext cx="762000" cy="259080"/>
    <xdr:sp macro="" textlink="">
      <xdr:nvSpPr>
        <xdr:cNvPr id="125" name="テキスト ボックス 124">
          <a:extLst>
            <a:ext uri="{FF2B5EF4-FFF2-40B4-BE49-F238E27FC236}">
              <a16:creationId xmlns:a16="http://schemas.microsoft.com/office/drawing/2014/main" id="{1B2DE3BD-CAB0-4C89-A863-AE45B91E6EB0}"/>
            </a:ext>
          </a:extLst>
        </xdr:cNvPr>
        <xdr:cNvSpPr txBox="1"/>
      </xdr:nvSpPr>
      <xdr:spPr>
        <a:xfrm>
          <a:off x="85153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44</xdr:row>
      <xdr:rowOff>73660</xdr:rowOff>
    </xdr:from>
    <xdr:ext cx="762000" cy="259080"/>
    <xdr:sp macro="" textlink="">
      <xdr:nvSpPr>
        <xdr:cNvPr id="126" name="テキスト ボックス 125">
          <a:extLst>
            <a:ext uri="{FF2B5EF4-FFF2-40B4-BE49-F238E27FC236}">
              <a16:creationId xmlns:a16="http://schemas.microsoft.com/office/drawing/2014/main" id="{9CAF2269-3A6F-4F02-804F-E99540D1D0B1}"/>
            </a:ext>
          </a:extLst>
        </xdr:cNvPr>
        <xdr:cNvSpPr txBox="1"/>
      </xdr:nvSpPr>
      <xdr:spPr>
        <a:xfrm>
          <a:off x="7715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73660</xdr:rowOff>
    </xdr:from>
    <xdr:ext cx="762000" cy="259080"/>
    <xdr:sp macro="" textlink="">
      <xdr:nvSpPr>
        <xdr:cNvPr id="127" name="テキスト ボックス 126">
          <a:extLst>
            <a:ext uri="{FF2B5EF4-FFF2-40B4-BE49-F238E27FC236}">
              <a16:creationId xmlns:a16="http://schemas.microsoft.com/office/drawing/2014/main" id="{A91E55DF-C032-4120-A375-7AD92FFE5FE3}"/>
            </a:ext>
          </a:extLst>
        </xdr:cNvPr>
        <xdr:cNvSpPr txBox="1"/>
      </xdr:nvSpPr>
      <xdr:spPr>
        <a:xfrm>
          <a:off x="6908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73660</xdr:rowOff>
    </xdr:from>
    <xdr:ext cx="762000" cy="259080"/>
    <xdr:sp macro="" textlink="">
      <xdr:nvSpPr>
        <xdr:cNvPr id="128" name="テキスト ボックス 127">
          <a:extLst>
            <a:ext uri="{FF2B5EF4-FFF2-40B4-BE49-F238E27FC236}">
              <a16:creationId xmlns:a16="http://schemas.microsoft.com/office/drawing/2014/main" id="{F6F64A94-18BE-4A7A-8C50-8457C4A0C883}"/>
            </a:ext>
          </a:extLst>
        </xdr:cNvPr>
        <xdr:cNvSpPr txBox="1"/>
      </xdr:nvSpPr>
      <xdr:spPr>
        <a:xfrm>
          <a:off x="61150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39</xdr:row>
      <xdr:rowOff>169545</xdr:rowOff>
    </xdr:from>
    <xdr:to>
      <xdr:col>55</xdr:col>
      <xdr:colOff>50800</xdr:colOff>
      <xdr:row>40</xdr:row>
      <xdr:rowOff>99695</xdr:rowOff>
    </xdr:to>
    <xdr:sp macro="" textlink="">
      <xdr:nvSpPr>
        <xdr:cNvPr id="129" name="楕円 128">
          <a:extLst>
            <a:ext uri="{FF2B5EF4-FFF2-40B4-BE49-F238E27FC236}">
              <a16:creationId xmlns:a16="http://schemas.microsoft.com/office/drawing/2014/main" id="{9491B42D-21C2-43CF-8CE9-D0A8BC1021C8}"/>
            </a:ext>
          </a:extLst>
        </xdr:cNvPr>
        <xdr:cNvSpPr/>
      </xdr:nvSpPr>
      <xdr:spPr>
        <a:xfrm>
          <a:off x="9398000" y="66020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147955</xdr:rowOff>
    </xdr:from>
    <xdr:ext cx="469900" cy="258445"/>
    <xdr:sp macro="" textlink="">
      <xdr:nvSpPr>
        <xdr:cNvPr id="130" name="【図書館】&#10;一人当たり面積該当値テキスト">
          <a:extLst>
            <a:ext uri="{FF2B5EF4-FFF2-40B4-BE49-F238E27FC236}">
              <a16:creationId xmlns:a16="http://schemas.microsoft.com/office/drawing/2014/main" id="{46F78361-2BF3-4AC4-9870-3053849FEC0D}"/>
            </a:ext>
          </a:extLst>
        </xdr:cNvPr>
        <xdr:cNvSpPr txBox="1"/>
      </xdr:nvSpPr>
      <xdr:spPr>
        <a:xfrm>
          <a:off x="9467850" y="658685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0.056</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2540</xdr:rowOff>
    </xdr:from>
    <xdr:to>
      <xdr:col>50</xdr:col>
      <xdr:colOff>165100</xdr:colOff>
      <xdr:row>40</xdr:row>
      <xdr:rowOff>104140</xdr:rowOff>
    </xdr:to>
    <xdr:sp macro="" textlink="">
      <xdr:nvSpPr>
        <xdr:cNvPr id="131" name="楕円 130">
          <a:extLst>
            <a:ext uri="{FF2B5EF4-FFF2-40B4-BE49-F238E27FC236}">
              <a16:creationId xmlns:a16="http://schemas.microsoft.com/office/drawing/2014/main" id="{A1EEEC41-4675-4A88-A5A7-D24DAB9117BF}"/>
            </a:ext>
          </a:extLst>
        </xdr:cNvPr>
        <xdr:cNvSpPr/>
      </xdr:nvSpPr>
      <xdr:spPr>
        <a:xfrm>
          <a:off x="8636000" y="66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48895</xdr:rowOff>
    </xdr:from>
    <xdr:to>
      <xdr:col>55</xdr:col>
      <xdr:colOff>0</xdr:colOff>
      <xdr:row>40</xdr:row>
      <xdr:rowOff>53340</xdr:rowOff>
    </xdr:to>
    <xdr:cxnSp macro="">
      <xdr:nvCxnSpPr>
        <xdr:cNvPr id="132" name="直線コネクタ 131">
          <a:extLst>
            <a:ext uri="{FF2B5EF4-FFF2-40B4-BE49-F238E27FC236}">
              <a16:creationId xmlns:a16="http://schemas.microsoft.com/office/drawing/2014/main" id="{20E3C6D6-B27F-4D09-96F3-2329FF93A18B}"/>
            </a:ext>
          </a:extLst>
        </xdr:cNvPr>
        <xdr:cNvCxnSpPr/>
      </xdr:nvCxnSpPr>
      <xdr:spPr>
        <a:xfrm flipV="1">
          <a:off x="8686800" y="6652895"/>
          <a:ext cx="742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6985</xdr:rowOff>
    </xdr:from>
    <xdr:to>
      <xdr:col>46</xdr:col>
      <xdr:colOff>38100</xdr:colOff>
      <xdr:row>40</xdr:row>
      <xdr:rowOff>109220</xdr:rowOff>
    </xdr:to>
    <xdr:sp macro="" textlink="">
      <xdr:nvSpPr>
        <xdr:cNvPr id="133" name="楕円 132">
          <a:extLst>
            <a:ext uri="{FF2B5EF4-FFF2-40B4-BE49-F238E27FC236}">
              <a16:creationId xmlns:a16="http://schemas.microsoft.com/office/drawing/2014/main" id="{2FE1ECC5-DFCF-4594-833B-DDBD51998EEE}"/>
            </a:ext>
          </a:extLst>
        </xdr:cNvPr>
        <xdr:cNvSpPr/>
      </xdr:nvSpPr>
      <xdr:spPr>
        <a:xfrm>
          <a:off x="7842250" y="661098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53340</xdr:rowOff>
    </xdr:from>
    <xdr:to>
      <xdr:col>50</xdr:col>
      <xdr:colOff>114300</xdr:colOff>
      <xdr:row>40</xdr:row>
      <xdr:rowOff>57785</xdr:rowOff>
    </xdr:to>
    <xdr:cxnSp macro="">
      <xdr:nvCxnSpPr>
        <xdr:cNvPr id="134" name="直線コネクタ 133">
          <a:extLst>
            <a:ext uri="{FF2B5EF4-FFF2-40B4-BE49-F238E27FC236}">
              <a16:creationId xmlns:a16="http://schemas.microsoft.com/office/drawing/2014/main" id="{6B7E5B0F-AA71-4374-8338-EA8C2C00F19B}"/>
            </a:ext>
          </a:extLst>
        </xdr:cNvPr>
        <xdr:cNvCxnSpPr/>
      </xdr:nvCxnSpPr>
      <xdr:spPr>
        <a:xfrm flipV="1">
          <a:off x="7886700" y="6657340"/>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11430</xdr:rowOff>
    </xdr:from>
    <xdr:to>
      <xdr:col>41</xdr:col>
      <xdr:colOff>101600</xdr:colOff>
      <xdr:row>40</xdr:row>
      <xdr:rowOff>113030</xdr:rowOff>
    </xdr:to>
    <xdr:sp macro="" textlink="">
      <xdr:nvSpPr>
        <xdr:cNvPr id="135" name="楕円 134">
          <a:extLst>
            <a:ext uri="{FF2B5EF4-FFF2-40B4-BE49-F238E27FC236}">
              <a16:creationId xmlns:a16="http://schemas.microsoft.com/office/drawing/2014/main" id="{53A0C635-5E71-4181-A5F4-CB4846801687}"/>
            </a:ext>
          </a:extLst>
        </xdr:cNvPr>
        <xdr:cNvSpPr/>
      </xdr:nvSpPr>
      <xdr:spPr>
        <a:xfrm>
          <a:off x="7029450" y="661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57785</xdr:rowOff>
    </xdr:from>
    <xdr:to>
      <xdr:col>45</xdr:col>
      <xdr:colOff>177800</xdr:colOff>
      <xdr:row>40</xdr:row>
      <xdr:rowOff>62230</xdr:rowOff>
    </xdr:to>
    <xdr:cxnSp macro="">
      <xdr:nvCxnSpPr>
        <xdr:cNvPr id="136" name="直線コネクタ 135">
          <a:extLst>
            <a:ext uri="{FF2B5EF4-FFF2-40B4-BE49-F238E27FC236}">
              <a16:creationId xmlns:a16="http://schemas.microsoft.com/office/drawing/2014/main" id="{C04CCE66-E873-4427-9DDB-778F755259C8}"/>
            </a:ext>
          </a:extLst>
        </xdr:cNvPr>
        <xdr:cNvCxnSpPr/>
      </xdr:nvCxnSpPr>
      <xdr:spPr>
        <a:xfrm flipV="1">
          <a:off x="7080250" y="6661785"/>
          <a:ext cx="8064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16510</xdr:rowOff>
    </xdr:from>
    <xdr:to>
      <xdr:col>36</xdr:col>
      <xdr:colOff>165100</xdr:colOff>
      <xdr:row>40</xdr:row>
      <xdr:rowOff>118110</xdr:rowOff>
    </xdr:to>
    <xdr:sp macro="" textlink="">
      <xdr:nvSpPr>
        <xdr:cNvPr id="137" name="楕円 136">
          <a:extLst>
            <a:ext uri="{FF2B5EF4-FFF2-40B4-BE49-F238E27FC236}">
              <a16:creationId xmlns:a16="http://schemas.microsoft.com/office/drawing/2014/main" id="{B1ACEBA7-9FE3-4F11-A828-B0972C179AB5}"/>
            </a:ext>
          </a:extLst>
        </xdr:cNvPr>
        <xdr:cNvSpPr/>
      </xdr:nvSpPr>
      <xdr:spPr>
        <a:xfrm>
          <a:off x="62357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62230</xdr:rowOff>
    </xdr:from>
    <xdr:to>
      <xdr:col>41</xdr:col>
      <xdr:colOff>50800</xdr:colOff>
      <xdr:row>40</xdr:row>
      <xdr:rowOff>67310</xdr:rowOff>
    </xdr:to>
    <xdr:cxnSp macro="">
      <xdr:nvCxnSpPr>
        <xdr:cNvPr id="138" name="直線コネクタ 137">
          <a:extLst>
            <a:ext uri="{FF2B5EF4-FFF2-40B4-BE49-F238E27FC236}">
              <a16:creationId xmlns:a16="http://schemas.microsoft.com/office/drawing/2014/main" id="{87BA5F7C-FDFB-4DEC-BEC3-92E375CC3509}"/>
            </a:ext>
          </a:extLst>
        </xdr:cNvPr>
        <xdr:cNvCxnSpPr/>
      </xdr:nvCxnSpPr>
      <xdr:spPr>
        <a:xfrm flipV="1">
          <a:off x="6286500" y="666623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38</xdr:row>
      <xdr:rowOff>116205</xdr:rowOff>
    </xdr:from>
    <xdr:ext cx="469900" cy="259080"/>
    <xdr:sp macro="" textlink="">
      <xdr:nvSpPr>
        <xdr:cNvPr id="139" name="n_1aveValue【図書館】&#10;一人当たり面積">
          <a:extLst>
            <a:ext uri="{FF2B5EF4-FFF2-40B4-BE49-F238E27FC236}">
              <a16:creationId xmlns:a16="http://schemas.microsoft.com/office/drawing/2014/main" id="{C51CCBDA-16B4-45DD-89EC-A34BE01D970E}"/>
            </a:ext>
          </a:extLst>
        </xdr:cNvPr>
        <xdr:cNvSpPr txBox="1"/>
      </xdr:nvSpPr>
      <xdr:spPr>
        <a:xfrm>
          <a:off x="8458200" y="63900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120650</xdr:rowOff>
    </xdr:from>
    <xdr:ext cx="466725" cy="255905"/>
    <xdr:sp macro="" textlink="">
      <xdr:nvSpPr>
        <xdr:cNvPr id="140" name="n_2aveValue【図書館】&#10;一人当たり面積">
          <a:extLst>
            <a:ext uri="{FF2B5EF4-FFF2-40B4-BE49-F238E27FC236}">
              <a16:creationId xmlns:a16="http://schemas.microsoft.com/office/drawing/2014/main" id="{2C845332-7C43-4BB9-9635-00DF8D3A30ED}"/>
            </a:ext>
          </a:extLst>
        </xdr:cNvPr>
        <xdr:cNvSpPr txBox="1"/>
      </xdr:nvSpPr>
      <xdr:spPr>
        <a:xfrm>
          <a:off x="7677150" y="639445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40</xdr:row>
      <xdr:rowOff>104140</xdr:rowOff>
    </xdr:from>
    <xdr:ext cx="466725" cy="259080"/>
    <xdr:sp macro="" textlink="">
      <xdr:nvSpPr>
        <xdr:cNvPr id="141" name="n_3aveValue【図書館】&#10;一人当たり面積">
          <a:extLst>
            <a:ext uri="{FF2B5EF4-FFF2-40B4-BE49-F238E27FC236}">
              <a16:creationId xmlns:a16="http://schemas.microsoft.com/office/drawing/2014/main" id="{1CE522B8-D565-4E8A-801A-8127F1D5D3A9}"/>
            </a:ext>
          </a:extLst>
        </xdr:cNvPr>
        <xdr:cNvSpPr txBox="1"/>
      </xdr:nvSpPr>
      <xdr:spPr>
        <a:xfrm>
          <a:off x="6864350" y="67081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40</xdr:row>
      <xdr:rowOff>140970</xdr:rowOff>
    </xdr:from>
    <xdr:ext cx="466725" cy="259080"/>
    <xdr:sp macro="" textlink="">
      <xdr:nvSpPr>
        <xdr:cNvPr id="142" name="n_4aveValue【図書館】&#10;一人当たり面積">
          <a:extLst>
            <a:ext uri="{FF2B5EF4-FFF2-40B4-BE49-F238E27FC236}">
              <a16:creationId xmlns:a16="http://schemas.microsoft.com/office/drawing/2014/main" id="{9D1A9690-7975-4DE0-AD61-E73EDE786FB4}"/>
            </a:ext>
          </a:extLst>
        </xdr:cNvPr>
        <xdr:cNvSpPr txBox="1"/>
      </xdr:nvSpPr>
      <xdr:spPr>
        <a:xfrm>
          <a:off x="6070600" y="67449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95250</xdr:rowOff>
    </xdr:from>
    <xdr:ext cx="469900" cy="259080"/>
    <xdr:sp macro="" textlink="">
      <xdr:nvSpPr>
        <xdr:cNvPr id="143" name="n_1mainValue【図書館】&#10;一人当たり面積">
          <a:extLst>
            <a:ext uri="{FF2B5EF4-FFF2-40B4-BE49-F238E27FC236}">
              <a16:creationId xmlns:a16="http://schemas.microsoft.com/office/drawing/2014/main" id="{72C47CDB-E57A-4BA8-B891-96E95F334539}"/>
            </a:ext>
          </a:extLst>
        </xdr:cNvPr>
        <xdr:cNvSpPr txBox="1"/>
      </xdr:nvSpPr>
      <xdr:spPr>
        <a:xfrm>
          <a:off x="8458200" y="66992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99695</xdr:rowOff>
    </xdr:from>
    <xdr:ext cx="466725" cy="255905"/>
    <xdr:sp macro="" textlink="">
      <xdr:nvSpPr>
        <xdr:cNvPr id="144" name="n_2mainValue【図書館】&#10;一人当たり面積">
          <a:extLst>
            <a:ext uri="{FF2B5EF4-FFF2-40B4-BE49-F238E27FC236}">
              <a16:creationId xmlns:a16="http://schemas.microsoft.com/office/drawing/2014/main" id="{AF3EDA44-A839-4156-A803-6DD3E337C8D3}"/>
            </a:ext>
          </a:extLst>
        </xdr:cNvPr>
        <xdr:cNvSpPr txBox="1"/>
      </xdr:nvSpPr>
      <xdr:spPr>
        <a:xfrm>
          <a:off x="7677150" y="6703695"/>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38</xdr:row>
      <xdr:rowOff>129540</xdr:rowOff>
    </xdr:from>
    <xdr:ext cx="466725" cy="259080"/>
    <xdr:sp macro="" textlink="">
      <xdr:nvSpPr>
        <xdr:cNvPr id="145" name="n_3mainValue【図書館】&#10;一人当たり面積">
          <a:extLst>
            <a:ext uri="{FF2B5EF4-FFF2-40B4-BE49-F238E27FC236}">
              <a16:creationId xmlns:a16="http://schemas.microsoft.com/office/drawing/2014/main" id="{CAC4C8D9-072B-4187-A61D-D30872CEC834}"/>
            </a:ext>
          </a:extLst>
        </xdr:cNvPr>
        <xdr:cNvSpPr txBox="1"/>
      </xdr:nvSpPr>
      <xdr:spPr>
        <a:xfrm>
          <a:off x="6864350" y="64033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38</xdr:row>
      <xdr:rowOff>134620</xdr:rowOff>
    </xdr:from>
    <xdr:ext cx="466725" cy="255905"/>
    <xdr:sp macro="" textlink="">
      <xdr:nvSpPr>
        <xdr:cNvPr id="146" name="n_4mainValue【図書館】&#10;一人当たり面積">
          <a:extLst>
            <a:ext uri="{FF2B5EF4-FFF2-40B4-BE49-F238E27FC236}">
              <a16:creationId xmlns:a16="http://schemas.microsoft.com/office/drawing/2014/main" id="{40B2AEDE-993B-400B-871E-DEB901576CB7}"/>
            </a:ext>
          </a:extLst>
        </xdr:cNvPr>
        <xdr:cNvSpPr txBox="1"/>
      </xdr:nvSpPr>
      <xdr:spPr>
        <a:xfrm>
          <a:off x="6070600" y="640842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AFE9E27-E90F-4FBF-9FA7-3476E893A4A1}"/>
            </a:ext>
          </a:extLst>
        </xdr:cNvPr>
        <xdr:cNvSpPr/>
      </xdr:nvSpPr>
      <xdr:spPr>
        <a:xfrm>
          <a:off x="6858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62EE6BF-FEDD-4A86-BE15-E0AD063D10E1}"/>
            </a:ext>
          </a:extLst>
        </xdr:cNvPr>
        <xdr:cNvSpPr/>
      </xdr:nvSpPr>
      <xdr:spPr>
        <a:xfrm>
          <a:off x="8128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3F2E3839-6E4E-4812-A2FE-381F1E053511}"/>
            </a:ext>
          </a:extLst>
        </xdr:cNvPr>
        <xdr:cNvSpPr/>
      </xdr:nvSpPr>
      <xdr:spPr>
        <a:xfrm>
          <a:off x="8128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6BB132F-A25E-4A69-8F8E-8FE727490E93}"/>
            </a:ext>
          </a:extLst>
        </xdr:cNvPr>
        <xdr:cNvSpPr/>
      </xdr:nvSpPr>
      <xdr:spPr>
        <a:xfrm>
          <a:off x="17145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C43C087-BFC8-4C5B-A48F-E3FE0B427EAB}"/>
            </a:ext>
          </a:extLst>
        </xdr:cNvPr>
        <xdr:cNvSpPr/>
      </xdr:nvSpPr>
      <xdr:spPr>
        <a:xfrm>
          <a:off x="17145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7378B832-345C-40D9-9499-5AD816552E34}"/>
            </a:ext>
          </a:extLst>
        </xdr:cNvPr>
        <xdr:cNvSpPr/>
      </xdr:nvSpPr>
      <xdr:spPr>
        <a:xfrm>
          <a:off x="27432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AE4F57C-2B14-493E-AE4B-5C71D4238712}"/>
            </a:ext>
          </a:extLst>
        </xdr:cNvPr>
        <xdr:cNvSpPr/>
      </xdr:nvSpPr>
      <xdr:spPr>
        <a:xfrm>
          <a:off x="27432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72D2332-59B7-412F-8391-FC24222017EB}"/>
            </a:ext>
          </a:extLst>
        </xdr:cNvPr>
        <xdr:cNvSpPr/>
      </xdr:nvSpPr>
      <xdr:spPr>
        <a:xfrm>
          <a:off x="685800" y="88074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5275" cy="225425"/>
    <xdr:sp macro="" textlink="">
      <xdr:nvSpPr>
        <xdr:cNvPr id="155" name="テキスト ボックス 154">
          <a:extLst>
            <a:ext uri="{FF2B5EF4-FFF2-40B4-BE49-F238E27FC236}">
              <a16:creationId xmlns:a16="http://schemas.microsoft.com/office/drawing/2014/main" id="{24B4FCB9-44BC-49FA-A8C5-FA79094856D8}"/>
            </a:ext>
          </a:extLst>
        </xdr:cNvPr>
        <xdr:cNvSpPr txBox="1"/>
      </xdr:nvSpPr>
      <xdr:spPr>
        <a:xfrm>
          <a:off x="666750" y="86233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25183F6-2CD2-4EAB-8E2E-7BC1CD1D4329}"/>
            </a:ext>
          </a:extLst>
        </xdr:cNvPr>
        <xdr:cNvCxnSpPr/>
      </xdr:nvCxnSpPr>
      <xdr:spPr>
        <a:xfrm>
          <a:off x="685800" y="11010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143510</xdr:rowOff>
    </xdr:from>
    <xdr:ext cx="464185" cy="255905"/>
    <xdr:sp macro="" textlink="">
      <xdr:nvSpPr>
        <xdr:cNvPr id="157" name="テキスト ボックス 156">
          <a:extLst>
            <a:ext uri="{FF2B5EF4-FFF2-40B4-BE49-F238E27FC236}">
              <a16:creationId xmlns:a16="http://schemas.microsoft.com/office/drawing/2014/main" id="{6E9F26F7-AAAC-4778-A9D4-599AB0C759CE}"/>
            </a:ext>
          </a:extLst>
        </xdr:cNvPr>
        <xdr:cNvSpPr txBox="1"/>
      </xdr:nvSpPr>
      <xdr:spPr>
        <a:xfrm>
          <a:off x="275590" y="108750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4448F103-EE3A-49D7-967D-D0EBD80C8E94}"/>
            </a:ext>
          </a:extLst>
        </xdr:cNvPr>
        <xdr:cNvCxnSpPr/>
      </xdr:nvCxnSpPr>
      <xdr:spPr>
        <a:xfrm>
          <a:off x="685800" y="10566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29210</xdr:rowOff>
    </xdr:from>
    <xdr:ext cx="464185" cy="255905"/>
    <xdr:sp macro="" textlink="">
      <xdr:nvSpPr>
        <xdr:cNvPr id="159" name="テキスト ボックス 158">
          <a:extLst>
            <a:ext uri="{FF2B5EF4-FFF2-40B4-BE49-F238E27FC236}">
              <a16:creationId xmlns:a16="http://schemas.microsoft.com/office/drawing/2014/main" id="{4282EA15-DB5F-4FEF-818B-4E78A261C7D0}"/>
            </a:ext>
          </a:extLst>
        </xdr:cNvPr>
        <xdr:cNvSpPr txBox="1"/>
      </xdr:nvSpPr>
      <xdr:spPr>
        <a:xfrm>
          <a:off x="275590" y="104305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7F116137-D150-4A4B-85B2-2B52C8F6A052}"/>
            </a:ext>
          </a:extLst>
        </xdr:cNvPr>
        <xdr:cNvCxnSpPr/>
      </xdr:nvCxnSpPr>
      <xdr:spPr>
        <a:xfrm>
          <a:off x="685800" y="101282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86360</xdr:rowOff>
    </xdr:from>
    <xdr:ext cx="403225" cy="255905"/>
    <xdr:sp macro="" textlink="">
      <xdr:nvSpPr>
        <xdr:cNvPr id="161" name="テキスト ボックス 160">
          <a:extLst>
            <a:ext uri="{FF2B5EF4-FFF2-40B4-BE49-F238E27FC236}">
              <a16:creationId xmlns:a16="http://schemas.microsoft.com/office/drawing/2014/main" id="{E28DFA40-CDCA-456F-9016-49DDF473D7E4}"/>
            </a:ext>
          </a:extLst>
        </xdr:cNvPr>
        <xdr:cNvSpPr txBox="1"/>
      </xdr:nvSpPr>
      <xdr:spPr>
        <a:xfrm>
          <a:off x="339725" y="99923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6F92EAFA-F6F9-4D14-8746-0E2F43FEB038}"/>
            </a:ext>
          </a:extLst>
        </xdr:cNvPr>
        <xdr:cNvCxnSpPr/>
      </xdr:nvCxnSpPr>
      <xdr:spPr>
        <a:xfrm>
          <a:off x="685800" y="9690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143510</xdr:rowOff>
    </xdr:from>
    <xdr:ext cx="403225" cy="255905"/>
    <xdr:sp macro="" textlink="">
      <xdr:nvSpPr>
        <xdr:cNvPr id="163" name="テキスト ボックス 162">
          <a:extLst>
            <a:ext uri="{FF2B5EF4-FFF2-40B4-BE49-F238E27FC236}">
              <a16:creationId xmlns:a16="http://schemas.microsoft.com/office/drawing/2014/main" id="{A5E9891C-4DB2-4493-BCB1-E8D6E3BE98C7}"/>
            </a:ext>
          </a:extLst>
        </xdr:cNvPr>
        <xdr:cNvSpPr txBox="1"/>
      </xdr:nvSpPr>
      <xdr:spPr>
        <a:xfrm>
          <a:off x="339725" y="95542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F2936C72-D734-48FC-AC97-512EB0B18A38}"/>
            </a:ext>
          </a:extLst>
        </xdr:cNvPr>
        <xdr:cNvCxnSpPr/>
      </xdr:nvCxnSpPr>
      <xdr:spPr>
        <a:xfrm>
          <a:off x="685800" y="9245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29210</xdr:rowOff>
    </xdr:from>
    <xdr:ext cx="403225" cy="255905"/>
    <xdr:sp macro="" textlink="">
      <xdr:nvSpPr>
        <xdr:cNvPr id="165" name="テキスト ボックス 164">
          <a:extLst>
            <a:ext uri="{FF2B5EF4-FFF2-40B4-BE49-F238E27FC236}">
              <a16:creationId xmlns:a16="http://schemas.microsoft.com/office/drawing/2014/main" id="{F4FC3C5C-0A74-4131-9218-3DC0C75399A2}"/>
            </a:ext>
          </a:extLst>
        </xdr:cNvPr>
        <xdr:cNvSpPr txBox="1"/>
      </xdr:nvSpPr>
      <xdr:spPr>
        <a:xfrm>
          <a:off x="339725" y="91097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F893B4EF-E43B-4AD6-8564-AC8BD90E5D85}"/>
            </a:ext>
          </a:extLst>
        </xdr:cNvPr>
        <xdr:cNvCxnSpPr/>
      </xdr:nvCxnSpPr>
      <xdr:spPr>
        <a:xfrm>
          <a:off x="685800" y="8807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86360</xdr:rowOff>
    </xdr:from>
    <xdr:ext cx="403225" cy="255905"/>
    <xdr:sp macro="" textlink="">
      <xdr:nvSpPr>
        <xdr:cNvPr id="167" name="テキスト ボックス 166">
          <a:extLst>
            <a:ext uri="{FF2B5EF4-FFF2-40B4-BE49-F238E27FC236}">
              <a16:creationId xmlns:a16="http://schemas.microsoft.com/office/drawing/2014/main" id="{85096224-B890-4E21-B2EA-AB135A6EBF4C}"/>
            </a:ext>
          </a:extLst>
        </xdr:cNvPr>
        <xdr:cNvSpPr txBox="1"/>
      </xdr:nvSpPr>
      <xdr:spPr>
        <a:xfrm>
          <a:off x="339725" y="8671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85CC5086-0F13-4063-A763-AE514C76108B}"/>
            </a:ext>
          </a:extLst>
        </xdr:cNvPr>
        <xdr:cNvSpPr/>
      </xdr:nvSpPr>
      <xdr:spPr>
        <a:xfrm>
          <a:off x="685800" y="88074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73025</xdr:rowOff>
    </xdr:from>
    <xdr:to>
      <xdr:col>24</xdr:col>
      <xdr:colOff>62865</xdr:colOff>
      <xdr:row>63</xdr:row>
      <xdr:rowOff>93980</xdr:rowOff>
    </xdr:to>
    <xdr:cxnSp macro="">
      <xdr:nvCxnSpPr>
        <xdr:cNvPr id="169" name="直線コネクタ 168">
          <a:extLst>
            <a:ext uri="{FF2B5EF4-FFF2-40B4-BE49-F238E27FC236}">
              <a16:creationId xmlns:a16="http://schemas.microsoft.com/office/drawing/2014/main" id="{80224135-5EBA-42C6-8DE5-F2C40289D0A0}"/>
            </a:ext>
          </a:extLst>
        </xdr:cNvPr>
        <xdr:cNvCxnSpPr/>
      </xdr:nvCxnSpPr>
      <xdr:spPr>
        <a:xfrm flipV="1">
          <a:off x="4177665" y="9153525"/>
          <a:ext cx="0" cy="13417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97790</xdr:rowOff>
    </xdr:from>
    <xdr:ext cx="405130" cy="255905"/>
    <xdr:sp macro="" textlink="">
      <xdr:nvSpPr>
        <xdr:cNvPr id="170" name="【体育館・プール】&#10;有形固定資産減価償却率最小値テキスト">
          <a:extLst>
            <a:ext uri="{FF2B5EF4-FFF2-40B4-BE49-F238E27FC236}">
              <a16:creationId xmlns:a16="http://schemas.microsoft.com/office/drawing/2014/main" id="{A4EB48D7-8A03-4C01-96F0-0E70E56C7B61}"/>
            </a:ext>
          </a:extLst>
        </xdr:cNvPr>
        <xdr:cNvSpPr txBox="1"/>
      </xdr:nvSpPr>
      <xdr:spPr>
        <a:xfrm>
          <a:off x="4216400" y="1049909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93980</xdr:rowOff>
    </xdr:from>
    <xdr:to>
      <xdr:col>24</xdr:col>
      <xdr:colOff>152400</xdr:colOff>
      <xdr:row>63</xdr:row>
      <xdr:rowOff>93980</xdr:rowOff>
    </xdr:to>
    <xdr:cxnSp macro="">
      <xdr:nvCxnSpPr>
        <xdr:cNvPr id="171" name="直線コネクタ 170">
          <a:extLst>
            <a:ext uri="{FF2B5EF4-FFF2-40B4-BE49-F238E27FC236}">
              <a16:creationId xmlns:a16="http://schemas.microsoft.com/office/drawing/2014/main" id="{4C426EB5-D663-4A87-A224-4886EC10DD45}"/>
            </a:ext>
          </a:extLst>
        </xdr:cNvPr>
        <xdr:cNvCxnSpPr/>
      </xdr:nvCxnSpPr>
      <xdr:spPr>
        <a:xfrm>
          <a:off x="4108450" y="104952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19685</xdr:rowOff>
    </xdr:from>
    <xdr:ext cx="405130" cy="255905"/>
    <xdr:sp macro="" textlink="">
      <xdr:nvSpPr>
        <xdr:cNvPr id="172" name="【体育館・プール】&#10;有形固定資産減価償却率最大値テキスト">
          <a:extLst>
            <a:ext uri="{FF2B5EF4-FFF2-40B4-BE49-F238E27FC236}">
              <a16:creationId xmlns:a16="http://schemas.microsoft.com/office/drawing/2014/main" id="{9CB7783A-4592-498C-9EE4-0BB7C8BD6819}"/>
            </a:ext>
          </a:extLst>
        </xdr:cNvPr>
        <xdr:cNvSpPr txBox="1"/>
      </xdr:nvSpPr>
      <xdr:spPr>
        <a:xfrm>
          <a:off x="4216400" y="89350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73025</xdr:rowOff>
    </xdr:from>
    <xdr:to>
      <xdr:col>24</xdr:col>
      <xdr:colOff>152400</xdr:colOff>
      <xdr:row>55</xdr:row>
      <xdr:rowOff>73025</xdr:rowOff>
    </xdr:to>
    <xdr:cxnSp macro="">
      <xdr:nvCxnSpPr>
        <xdr:cNvPr id="173" name="直線コネクタ 172">
          <a:extLst>
            <a:ext uri="{FF2B5EF4-FFF2-40B4-BE49-F238E27FC236}">
              <a16:creationId xmlns:a16="http://schemas.microsoft.com/office/drawing/2014/main" id="{C2BBEB00-9CA1-4A97-90D5-6C88928AAEEA}"/>
            </a:ext>
          </a:extLst>
        </xdr:cNvPr>
        <xdr:cNvCxnSpPr/>
      </xdr:nvCxnSpPr>
      <xdr:spPr>
        <a:xfrm>
          <a:off x="4108450" y="91535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38100</xdr:rowOff>
    </xdr:from>
    <xdr:ext cx="405130" cy="259080"/>
    <xdr:sp macro="" textlink="">
      <xdr:nvSpPr>
        <xdr:cNvPr id="174" name="【体育館・プール】&#10;有形固定資産減価償却率平均値テキスト">
          <a:extLst>
            <a:ext uri="{FF2B5EF4-FFF2-40B4-BE49-F238E27FC236}">
              <a16:creationId xmlns:a16="http://schemas.microsoft.com/office/drawing/2014/main" id="{76999F50-F958-4828-A527-43D74C8001F9}"/>
            </a:ext>
          </a:extLst>
        </xdr:cNvPr>
        <xdr:cNvSpPr txBox="1"/>
      </xdr:nvSpPr>
      <xdr:spPr>
        <a:xfrm>
          <a:off x="4216400" y="961390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15240</xdr:rowOff>
    </xdr:from>
    <xdr:to>
      <xdr:col>24</xdr:col>
      <xdr:colOff>114300</xdr:colOff>
      <xdr:row>59</xdr:row>
      <xdr:rowOff>116840</xdr:rowOff>
    </xdr:to>
    <xdr:sp macro="" textlink="">
      <xdr:nvSpPr>
        <xdr:cNvPr id="175" name="フローチャート: 判断 174">
          <a:extLst>
            <a:ext uri="{FF2B5EF4-FFF2-40B4-BE49-F238E27FC236}">
              <a16:creationId xmlns:a16="http://schemas.microsoft.com/office/drawing/2014/main" id="{19CEC9CE-9744-41B7-BF1E-7AE6FABF2D6A}"/>
            </a:ext>
          </a:extLst>
        </xdr:cNvPr>
        <xdr:cNvSpPr/>
      </xdr:nvSpPr>
      <xdr:spPr>
        <a:xfrm>
          <a:off x="4127500" y="975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168910</xdr:rowOff>
    </xdr:from>
    <xdr:to>
      <xdr:col>20</xdr:col>
      <xdr:colOff>38100</xdr:colOff>
      <xdr:row>59</xdr:row>
      <xdr:rowOff>99060</xdr:rowOff>
    </xdr:to>
    <xdr:sp macro="" textlink="">
      <xdr:nvSpPr>
        <xdr:cNvPr id="176" name="フローチャート: 判断 175">
          <a:extLst>
            <a:ext uri="{FF2B5EF4-FFF2-40B4-BE49-F238E27FC236}">
              <a16:creationId xmlns:a16="http://schemas.microsoft.com/office/drawing/2014/main" id="{4863D55A-169A-485B-BA78-2EDDAE8F4C88}"/>
            </a:ext>
          </a:extLst>
        </xdr:cNvPr>
        <xdr:cNvSpPr/>
      </xdr:nvSpPr>
      <xdr:spPr>
        <a:xfrm>
          <a:off x="3384550" y="97383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25EEF96B-C250-4F53-8340-2D1D96439895}"/>
            </a:ext>
          </a:extLst>
        </xdr:cNvPr>
        <xdr:cNvSpPr/>
      </xdr:nvSpPr>
      <xdr:spPr>
        <a:xfrm>
          <a:off x="2571750" y="97193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116205</xdr:rowOff>
    </xdr:from>
    <xdr:to>
      <xdr:col>10</xdr:col>
      <xdr:colOff>165100</xdr:colOff>
      <xdr:row>59</xdr:row>
      <xdr:rowOff>46355</xdr:rowOff>
    </xdr:to>
    <xdr:sp macro="" textlink="">
      <xdr:nvSpPr>
        <xdr:cNvPr id="178" name="フローチャート: 判断 177">
          <a:extLst>
            <a:ext uri="{FF2B5EF4-FFF2-40B4-BE49-F238E27FC236}">
              <a16:creationId xmlns:a16="http://schemas.microsoft.com/office/drawing/2014/main" id="{08545450-876C-49B9-AD2D-A8970A594EB7}"/>
            </a:ext>
          </a:extLst>
        </xdr:cNvPr>
        <xdr:cNvSpPr/>
      </xdr:nvSpPr>
      <xdr:spPr>
        <a:xfrm>
          <a:off x="1778000" y="96920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163830</xdr:rowOff>
    </xdr:from>
    <xdr:to>
      <xdr:col>6</xdr:col>
      <xdr:colOff>38100</xdr:colOff>
      <xdr:row>59</xdr:row>
      <xdr:rowOff>93980</xdr:rowOff>
    </xdr:to>
    <xdr:sp macro="" textlink="">
      <xdr:nvSpPr>
        <xdr:cNvPr id="179" name="フローチャート: 判断 178">
          <a:extLst>
            <a:ext uri="{FF2B5EF4-FFF2-40B4-BE49-F238E27FC236}">
              <a16:creationId xmlns:a16="http://schemas.microsoft.com/office/drawing/2014/main" id="{A26AF767-7FBB-43A7-BD54-E0D9BF444C9E}"/>
            </a:ext>
          </a:extLst>
        </xdr:cNvPr>
        <xdr:cNvSpPr/>
      </xdr:nvSpPr>
      <xdr:spPr>
        <a:xfrm>
          <a:off x="984250" y="97396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111760</xdr:rowOff>
    </xdr:from>
    <xdr:ext cx="762000" cy="255905"/>
    <xdr:sp macro="" textlink="">
      <xdr:nvSpPr>
        <xdr:cNvPr id="180" name="テキスト ボックス 179">
          <a:extLst>
            <a:ext uri="{FF2B5EF4-FFF2-40B4-BE49-F238E27FC236}">
              <a16:creationId xmlns:a16="http://schemas.microsoft.com/office/drawing/2014/main" id="{7FB19BF1-8E1E-427E-A7E9-23DC40812804}"/>
            </a:ext>
          </a:extLst>
        </xdr:cNvPr>
        <xdr:cNvSpPr txBox="1"/>
      </xdr:nvSpPr>
      <xdr:spPr>
        <a:xfrm>
          <a:off x="40068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66</xdr:row>
      <xdr:rowOff>111760</xdr:rowOff>
    </xdr:from>
    <xdr:ext cx="762000" cy="255905"/>
    <xdr:sp macro="" textlink="">
      <xdr:nvSpPr>
        <xdr:cNvPr id="181" name="テキスト ボックス 180">
          <a:extLst>
            <a:ext uri="{FF2B5EF4-FFF2-40B4-BE49-F238E27FC236}">
              <a16:creationId xmlns:a16="http://schemas.microsoft.com/office/drawing/2014/main" id="{DAA8FBE6-AEB1-431B-95D1-84FFA85E3CAF}"/>
            </a:ext>
          </a:extLst>
        </xdr:cNvPr>
        <xdr:cNvSpPr txBox="1"/>
      </xdr:nvSpPr>
      <xdr:spPr>
        <a:xfrm>
          <a:off x="32575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111760</xdr:rowOff>
    </xdr:from>
    <xdr:ext cx="762000" cy="255905"/>
    <xdr:sp macro="" textlink="">
      <xdr:nvSpPr>
        <xdr:cNvPr id="182" name="テキスト ボックス 181">
          <a:extLst>
            <a:ext uri="{FF2B5EF4-FFF2-40B4-BE49-F238E27FC236}">
              <a16:creationId xmlns:a16="http://schemas.microsoft.com/office/drawing/2014/main" id="{A8E32E03-61D5-432D-9D60-0613C7E1F31C}"/>
            </a:ext>
          </a:extLst>
        </xdr:cNvPr>
        <xdr:cNvSpPr txBox="1"/>
      </xdr:nvSpPr>
      <xdr:spPr>
        <a:xfrm>
          <a:off x="245110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111760</xdr:rowOff>
    </xdr:from>
    <xdr:ext cx="762000" cy="255905"/>
    <xdr:sp macro="" textlink="">
      <xdr:nvSpPr>
        <xdr:cNvPr id="183" name="テキスト ボックス 182">
          <a:extLst>
            <a:ext uri="{FF2B5EF4-FFF2-40B4-BE49-F238E27FC236}">
              <a16:creationId xmlns:a16="http://schemas.microsoft.com/office/drawing/2014/main" id="{05B4E26E-CE83-4EEC-BCF4-0593280811A1}"/>
            </a:ext>
          </a:extLst>
        </xdr:cNvPr>
        <xdr:cNvSpPr txBox="1"/>
      </xdr:nvSpPr>
      <xdr:spPr>
        <a:xfrm>
          <a:off x="16573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66</xdr:row>
      <xdr:rowOff>111760</xdr:rowOff>
    </xdr:from>
    <xdr:ext cx="762000" cy="255905"/>
    <xdr:sp macro="" textlink="">
      <xdr:nvSpPr>
        <xdr:cNvPr id="184" name="テキスト ボックス 183">
          <a:extLst>
            <a:ext uri="{FF2B5EF4-FFF2-40B4-BE49-F238E27FC236}">
              <a16:creationId xmlns:a16="http://schemas.microsoft.com/office/drawing/2014/main" id="{E7DD7FDC-B301-449C-8A9A-A46E9B4EE6D1}"/>
            </a:ext>
          </a:extLst>
        </xdr:cNvPr>
        <xdr:cNvSpPr txBox="1"/>
      </xdr:nvSpPr>
      <xdr:spPr>
        <a:xfrm>
          <a:off x="8572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61</xdr:row>
      <xdr:rowOff>90805</xdr:rowOff>
    </xdr:from>
    <xdr:to>
      <xdr:col>24</xdr:col>
      <xdr:colOff>114300</xdr:colOff>
      <xdr:row>62</xdr:row>
      <xdr:rowOff>20955</xdr:rowOff>
    </xdr:to>
    <xdr:sp macro="" textlink="">
      <xdr:nvSpPr>
        <xdr:cNvPr id="185" name="楕円 184">
          <a:extLst>
            <a:ext uri="{FF2B5EF4-FFF2-40B4-BE49-F238E27FC236}">
              <a16:creationId xmlns:a16="http://schemas.microsoft.com/office/drawing/2014/main" id="{670F0E07-34EF-47C0-AAE8-06F7190EDD3F}"/>
            </a:ext>
          </a:extLst>
        </xdr:cNvPr>
        <xdr:cNvSpPr/>
      </xdr:nvSpPr>
      <xdr:spPr>
        <a:xfrm>
          <a:off x="4127500" y="101619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69215</xdr:rowOff>
    </xdr:from>
    <xdr:ext cx="405130" cy="259080"/>
    <xdr:sp macro="" textlink="">
      <xdr:nvSpPr>
        <xdr:cNvPr id="186" name="【体育館・プール】&#10;有形固定資産減価償却率該当値テキスト">
          <a:extLst>
            <a:ext uri="{FF2B5EF4-FFF2-40B4-BE49-F238E27FC236}">
              <a16:creationId xmlns:a16="http://schemas.microsoft.com/office/drawing/2014/main" id="{FF74F0B7-BA20-4951-A592-FA411171C319}"/>
            </a:ext>
          </a:extLst>
        </xdr:cNvPr>
        <xdr:cNvSpPr txBox="1"/>
      </xdr:nvSpPr>
      <xdr:spPr>
        <a:xfrm>
          <a:off x="4216400" y="101403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83.7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61</xdr:row>
      <xdr:rowOff>72390</xdr:rowOff>
    </xdr:from>
    <xdr:to>
      <xdr:col>20</xdr:col>
      <xdr:colOff>38100</xdr:colOff>
      <xdr:row>62</xdr:row>
      <xdr:rowOff>2540</xdr:rowOff>
    </xdr:to>
    <xdr:sp macro="" textlink="">
      <xdr:nvSpPr>
        <xdr:cNvPr id="187" name="楕円 186">
          <a:extLst>
            <a:ext uri="{FF2B5EF4-FFF2-40B4-BE49-F238E27FC236}">
              <a16:creationId xmlns:a16="http://schemas.microsoft.com/office/drawing/2014/main" id="{DDA3CC70-C0E7-4EA7-AC9C-40E1AC249A36}"/>
            </a:ext>
          </a:extLst>
        </xdr:cNvPr>
        <xdr:cNvSpPr/>
      </xdr:nvSpPr>
      <xdr:spPr>
        <a:xfrm>
          <a:off x="3384550" y="101434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123190</xdr:rowOff>
    </xdr:from>
    <xdr:to>
      <xdr:col>24</xdr:col>
      <xdr:colOff>63500</xdr:colOff>
      <xdr:row>61</xdr:row>
      <xdr:rowOff>141605</xdr:rowOff>
    </xdr:to>
    <xdr:cxnSp macro="">
      <xdr:nvCxnSpPr>
        <xdr:cNvPr id="188" name="直線コネクタ 187">
          <a:extLst>
            <a:ext uri="{FF2B5EF4-FFF2-40B4-BE49-F238E27FC236}">
              <a16:creationId xmlns:a16="http://schemas.microsoft.com/office/drawing/2014/main" id="{EFCE5320-0EDD-4578-BBB7-E05D51D0F302}"/>
            </a:ext>
          </a:extLst>
        </xdr:cNvPr>
        <xdr:cNvCxnSpPr/>
      </xdr:nvCxnSpPr>
      <xdr:spPr>
        <a:xfrm>
          <a:off x="3429000" y="10194290"/>
          <a:ext cx="7493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45085</xdr:rowOff>
    </xdr:from>
    <xdr:to>
      <xdr:col>15</xdr:col>
      <xdr:colOff>101600</xdr:colOff>
      <xdr:row>61</xdr:row>
      <xdr:rowOff>146685</xdr:rowOff>
    </xdr:to>
    <xdr:sp macro="" textlink="">
      <xdr:nvSpPr>
        <xdr:cNvPr id="189" name="楕円 188">
          <a:extLst>
            <a:ext uri="{FF2B5EF4-FFF2-40B4-BE49-F238E27FC236}">
              <a16:creationId xmlns:a16="http://schemas.microsoft.com/office/drawing/2014/main" id="{424882E3-BEE4-4931-BA46-CB25AA133830}"/>
            </a:ext>
          </a:extLst>
        </xdr:cNvPr>
        <xdr:cNvSpPr/>
      </xdr:nvSpPr>
      <xdr:spPr>
        <a:xfrm>
          <a:off x="257175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95885</xdr:rowOff>
    </xdr:from>
    <xdr:to>
      <xdr:col>19</xdr:col>
      <xdr:colOff>177800</xdr:colOff>
      <xdr:row>61</xdr:row>
      <xdr:rowOff>123190</xdr:rowOff>
    </xdr:to>
    <xdr:cxnSp macro="">
      <xdr:nvCxnSpPr>
        <xdr:cNvPr id="190" name="直線コネクタ 189">
          <a:extLst>
            <a:ext uri="{FF2B5EF4-FFF2-40B4-BE49-F238E27FC236}">
              <a16:creationId xmlns:a16="http://schemas.microsoft.com/office/drawing/2014/main" id="{FDE143A8-2B61-4201-AA98-79FFDE2DB1CB}"/>
            </a:ext>
          </a:extLst>
        </xdr:cNvPr>
        <xdr:cNvCxnSpPr/>
      </xdr:nvCxnSpPr>
      <xdr:spPr>
        <a:xfrm>
          <a:off x="2622550" y="10166985"/>
          <a:ext cx="8064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26670</xdr:rowOff>
    </xdr:from>
    <xdr:to>
      <xdr:col>10</xdr:col>
      <xdr:colOff>165100</xdr:colOff>
      <xdr:row>61</xdr:row>
      <xdr:rowOff>128270</xdr:rowOff>
    </xdr:to>
    <xdr:sp macro="" textlink="">
      <xdr:nvSpPr>
        <xdr:cNvPr id="191" name="楕円 190">
          <a:extLst>
            <a:ext uri="{FF2B5EF4-FFF2-40B4-BE49-F238E27FC236}">
              <a16:creationId xmlns:a16="http://schemas.microsoft.com/office/drawing/2014/main" id="{5DD828FE-7782-4C79-90C4-464B98AC3347}"/>
            </a:ext>
          </a:extLst>
        </xdr:cNvPr>
        <xdr:cNvSpPr/>
      </xdr:nvSpPr>
      <xdr:spPr>
        <a:xfrm>
          <a:off x="1778000" y="1009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77470</xdr:rowOff>
    </xdr:from>
    <xdr:to>
      <xdr:col>15</xdr:col>
      <xdr:colOff>50800</xdr:colOff>
      <xdr:row>61</xdr:row>
      <xdr:rowOff>95885</xdr:rowOff>
    </xdr:to>
    <xdr:cxnSp macro="">
      <xdr:nvCxnSpPr>
        <xdr:cNvPr id="192" name="直線コネクタ 191">
          <a:extLst>
            <a:ext uri="{FF2B5EF4-FFF2-40B4-BE49-F238E27FC236}">
              <a16:creationId xmlns:a16="http://schemas.microsoft.com/office/drawing/2014/main" id="{D1E851A0-4D00-40F3-A720-B67212E72432}"/>
            </a:ext>
          </a:extLst>
        </xdr:cNvPr>
        <xdr:cNvCxnSpPr/>
      </xdr:nvCxnSpPr>
      <xdr:spPr>
        <a:xfrm>
          <a:off x="1828800" y="10148570"/>
          <a:ext cx="7937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163830</xdr:rowOff>
    </xdr:from>
    <xdr:to>
      <xdr:col>6</xdr:col>
      <xdr:colOff>38100</xdr:colOff>
      <xdr:row>61</xdr:row>
      <xdr:rowOff>93980</xdr:rowOff>
    </xdr:to>
    <xdr:sp macro="" textlink="">
      <xdr:nvSpPr>
        <xdr:cNvPr id="193" name="楕円 192">
          <a:extLst>
            <a:ext uri="{FF2B5EF4-FFF2-40B4-BE49-F238E27FC236}">
              <a16:creationId xmlns:a16="http://schemas.microsoft.com/office/drawing/2014/main" id="{0D45C751-3D82-42BF-A459-C662F572D1C2}"/>
            </a:ext>
          </a:extLst>
        </xdr:cNvPr>
        <xdr:cNvSpPr/>
      </xdr:nvSpPr>
      <xdr:spPr>
        <a:xfrm>
          <a:off x="984250" y="100698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43180</xdr:rowOff>
    </xdr:from>
    <xdr:to>
      <xdr:col>10</xdr:col>
      <xdr:colOff>114300</xdr:colOff>
      <xdr:row>61</xdr:row>
      <xdr:rowOff>77470</xdr:rowOff>
    </xdr:to>
    <xdr:cxnSp macro="">
      <xdr:nvCxnSpPr>
        <xdr:cNvPr id="194" name="直線コネクタ 193">
          <a:extLst>
            <a:ext uri="{FF2B5EF4-FFF2-40B4-BE49-F238E27FC236}">
              <a16:creationId xmlns:a16="http://schemas.microsoft.com/office/drawing/2014/main" id="{78B046D5-5366-401E-805F-A4F7C42974EF}"/>
            </a:ext>
          </a:extLst>
        </xdr:cNvPr>
        <xdr:cNvCxnSpPr/>
      </xdr:nvCxnSpPr>
      <xdr:spPr>
        <a:xfrm>
          <a:off x="1028700" y="10114280"/>
          <a:ext cx="8001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57</xdr:row>
      <xdr:rowOff>115570</xdr:rowOff>
    </xdr:from>
    <xdr:ext cx="405130" cy="259080"/>
    <xdr:sp macro="" textlink="">
      <xdr:nvSpPr>
        <xdr:cNvPr id="195" name="n_1aveValue【体育館・プール】&#10;有形固定資産減価償却率">
          <a:extLst>
            <a:ext uri="{FF2B5EF4-FFF2-40B4-BE49-F238E27FC236}">
              <a16:creationId xmlns:a16="http://schemas.microsoft.com/office/drawing/2014/main" id="{F1280563-820F-4759-A3F0-F6A4759EDEBC}"/>
            </a:ext>
          </a:extLst>
        </xdr:cNvPr>
        <xdr:cNvSpPr txBox="1"/>
      </xdr:nvSpPr>
      <xdr:spPr>
        <a:xfrm>
          <a:off x="3239135" y="95262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57</xdr:row>
      <xdr:rowOff>90170</xdr:rowOff>
    </xdr:from>
    <xdr:ext cx="401955" cy="259080"/>
    <xdr:sp macro="" textlink="">
      <xdr:nvSpPr>
        <xdr:cNvPr id="196" name="n_2aveValue【体育館・プール】&#10;有形固定資産減価償却率">
          <a:extLst>
            <a:ext uri="{FF2B5EF4-FFF2-40B4-BE49-F238E27FC236}">
              <a16:creationId xmlns:a16="http://schemas.microsoft.com/office/drawing/2014/main" id="{ABFA9BCB-9530-436E-9271-877A46C03153}"/>
            </a:ext>
          </a:extLst>
        </xdr:cNvPr>
        <xdr:cNvSpPr txBox="1"/>
      </xdr:nvSpPr>
      <xdr:spPr>
        <a:xfrm>
          <a:off x="2439035" y="950087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57</xdr:row>
      <xdr:rowOff>63500</xdr:rowOff>
    </xdr:from>
    <xdr:ext cx="401955" cy="255905"/>
    <xdr:sp macro="" textlink="">
      <xdr:nvSpPr>
        <xdr:cNvPr id="197" name="n_3aveValue【体育館・プール】&#10;有形固定資産減価償却率">
          <a:extLst>
            <a:ext uri="{FF2B5EF4-FFF2-40B4-BE49-F238E27FC236}">
              <a16:creationId xmlns:a16="http://schemas.microsoft.com/office/drawing/2014/main" id="{5A508A01-7ED4-4B6A-98B1-76FECD0CCD68}"/>
            </a:ext>
          </a:extLst>
        </xdr:cNvPr>
        <xdr:cNvSpPr txBox="1"/>
      </xdr:nvSpPr>
      <xdr:spPr>
        <a:xfrm>
          <a:off x="1645285" y="94742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57</xdr:row>
      <xdr:rowOff>110490</xdr:rowOff>
    </xdr:from>
    <xdr:ext cx="401955" cy="255905"/>
    <xdr:sp macro="" textlink="">
      <xdr:nvSpPr>
        <xdr:cNvPr id="198" name="n_4aveValue【体育館・プール】&#10;有形固定資産減価償却率">
          <a:extLst>
            <a:ext uri="{FF2B5EF4-FFF2-40B4-BE49-F238E27FC236}">
              <a16:creationId xmlns:a16="http://schemas.microsoft.com/office/drawing/2014/main" id="{F23773B7-67D2-4A43-B3F6-781DF9ABB984}"/>
            </a:ext>
          </a:extLst>
        </xdr:cNvPr>
        <xdr:cNvSpPr txBox="1"/>
      </xdr:nvSpPr>
      <xdr:spPr>
        <a:xfrm>
          <a:off x="851535" y="95211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61</xdr:row>
      <xdr:rowOff>165100</xdr:rowOff>
    </xdr:from>
    <xdr:ext cx="405130" cy="259080"/>
    <xdr:sp macro="" textlink="">
      <xdr:nvSpPr>
        <xdr:cNvPr id="199" name="n_1mainValue【体育館・プール】&#10;有形固定資産減価償却率">
          <a:extLst>
            <a:ext uri="{FF2B5EF4-FFF2-40B4-BE49-F238E27FC236}">
              <a16:creationId xmlns:a16="http://schemas.microsoft.com/office/drawing/2014/main" id="{66E7CEBB-62DA-4975-9BE7-8A85D2BDAD0E}"/>
            </a:ext>
          </a:extLst>
        </xdr:cNvPr>
        <xdr:cNvSpPr txBox="1"/>
      </xdr:nvSpPr>
      <xdr:spPr>
        <a:xfrm>
          <a:off x="3239135" y="102362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61</xdr:row>
      <xdr:rowOff>137795</xdr:rowOff>
    </xdr:from>
    <xdr:ext cx="401955" cy="259080"/>
    <xdr:sp macro="" textlink="">
      <xdr:nvSpPr>
        <xdr:cNvPr id="200" name="n_2mainValue【体育館・プール】&#10;有形固定資産減価償却率">
          <a:extLst>
            <a:ext uri="{FF2B5EF4-FFF2-40B4-BE49-F238E27FC236}">
              <a16:creationId xmlns:a16="http://schemas.microsoft.com/office/drawing/2014/main" id="{F9A67824-3175-475F-8802-7A59480047E7}"/>
            </a:ext>
          </a:extLst>
        </xdr:cNvPr>
        <xdr:cNvSpPr txBox="1"/>
      </xdr:nvSpPr>
      <xdr:spPr>
        <a:xfrm>
          <a:off x="2439035" y="102088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81.7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61</xdr:row>
      <xdr:rowOff>119380</xdr:rowOff>
    </xdr:from>
    <xdr:ext cx="401955" cy="259080"/>
    <xdr:sp macro="" textlink="">
      <xdr:nvSpPr>
        <xdr:cNvPr id="201" name="n_3mainValue【体育館・プール】&#10;有形固定資産減価償却率">
          <a:extLst>
            <a:ext uri="{FF2B5EF4-FFF2-40B4-BE49-F238E27FC236}">
              <a16:creationId xmlns:a16="http://schemas.microsoft.com/office/drawing/2014/main" id="{9DDEA8AD-8872-4F3D-AC1E-EDD9105134B4}"/>
            </a:ext>
          </a:extLst>
        </xdr:cNvPr>
        <xdr:cNvSpPr txBox="1"/>
      </xdr:nvSpPr>
      <xdr:spPr>
        <a:xfrm>
          <a:off x="1645285" y="101904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61</xdr:row>
      <xdr:rowOff>85090</xdr:rowOff>
    </xdr:from>
    <xdr:ext cx="401955" cy="259080"/>
    <xdr:sp macro="" textlink="">
      <xdr:nvSpPr>
        <xdr:cNvPr id="202" name="n_4mainValue【体育館・プール】&#10;有形固定資産減価償却率">
          <a:extLst>
            <a:ext uri="{FF2B5EF4-FFF2-40B4-BE49-F238E27FC236}">
              <a16:creationId xmlns:a16="http://schemas.microsoft.com/office/drawing/2014/main" id="{4E288BCF-6E43-4EDA-90ED-6EAECB36A361}"/>
            </a:ext>
          </a:extLst>
        </xdr:cNvPr>
        <xdr:cNvSpPr txBox="1"/>
      </xdr:nvSpPr>
      <xdr:spPr>
        <a:xfrm>
          <a:off x="851535" y="101561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6F77FCB-F92E-4A4E-9626-EC5407503D00}"/>
            </a:ext>
          </a:extLst>
        </xdr:cNvPr>
        <xdr:cNvSpPr/>
      </xdr:nvSpPr>
      <xdr:spPr>
        <a:xfrm>
          <a:off x="595630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8937DF01-A3C6-452E-8032-48165F5E1A7F}"/>
            </a:ext>
          </a:extLst>
        </xdr:cNvPr>
        <xdr:cNvSpPr/>
      </xdr:nvSpPr>
      <xdr:spPr>
        <a:xfrm>
          <a:off x="60642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5298271-4E8D-4D40-B03D-11A5A3ED5FF7}"/>
            </a:ext>
          </a:extLst>
        </xdr:cNvPr>
        <xdr:cNvSpPr/>
      </xdr:nvSpPr>
      <xdr:spPr>
        <a:xfrm>
          <a:off x="60642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F225C0C9-6CBE-4452-ABFA-89E31B46AAC9}"/>
            </a:ext>
          </a:extLst>
        </xdr:cNvPr>
        <xdr:cNvSpPr/>
      </xdr:nvSpPr>
      <xdr:spPr>
        <a:xfrm>
          <a:off x="69850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8D33E683-C737-40E2-B2FB-3EB319FA6C72}"/>
            </a:ext>
          </a:extLst>
        </xdr:cNvPr>
        <xdr:cNvSpPr/>
      </xdr:nvSpPr>
      <xdr:spPr>
        <a:xfrm>
          <a:off x="69850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7EF978C0-E715-4EAF-821A-4E137F6191C7}"/>
            </a:ext>
          </a:extLst>
        </xdr:cNvPr>
        <xdr:cNvSpPr/>
      </xdr:nvSpPr>
      <xdr:spPr>
        <a:xfrm>
          <a:off x="80137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F444823A-3C74-4A6A-B451-298210E7D408}"/>
            </a:ext>
          </a:extLst>
        </xdr:cNvPr>
        <xdr:cNvSpPr/>
      </xdr:nvSpPr>
      <xdr:spPr>
        <a:xfrm>
          <a:off x="80137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0.251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1102DA70-D217-4EF7-A5EB-C02349396FA2}"/>
            </a:ext>
          </a:extLst>
        </xdr:cNvPr>
        <xdr:cNvSpPr/>
      </xdr:nvSpPr>
      <xdr:spPr>
        <a:xfrm>
          <a:off x="5956300" y="88074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6710" cy="225425"/>
    <xdr:sp macro="" textlink="">
      <xdr:nvSpPr>
        <xdr:cNvPr id="211" name="テキスト ボックス 210">
          <a:extLst>
            <a:ext uri="{FF2B5EF4-FFF2-40B4-BE49-F238E27FC236}">
              <a16:creationId xmlns:a16="http://schemas.microsoft.com/office/drawing/2014/main" id="{C092F644-77CA-4AB5-9AA1-D5C1E3F6B688}"/>
            </a:ext>
          </a:extLst>
        </xdr:cNvPr>
        <xdr:cNvSpPr txBox="1"/>
      </xdr:nvSpPr>
      <xdr:spPr>
        <a:xfrm>
          <a:off x="5918200" y="86233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5A6F9938-EB9C-4E15-B06C-BA19B12B39E3}"/>
            </a:ext>
          </a:extLst>
        </xdr:cNvPr>
        <xdr:cNvCxnSpPr/>
      </xdr:nvCxnSpPr>
      <xdr:spPr>
        <a:xfrm>
          <a:off x="5956300" y="11010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1C1A10C4-23A3-4715-AE27-0EFA35444E8A}"/>
            </a:ext>
          </a:extLst>
        </xdr:cNvPr>
        <xdr:cNvCxnSpPr/>
      </xdr:nvCxnSpPr>
      <xdr:spPr>
        <a:xfrm>
          <a:off x="5956300" y="10642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105410</xdr:rowOff>
    </xdr:from>
    <xdr:ext cx="464185" cy="259080"/>
    <xdr:sp macro="" textlink="">
      <xdr:nvSpPr>
        <xdr:cNvPr id="214" name="テキスト ボックス 213">
          <a:extLst>
            <a:ext uri="{FF2B5EF4-FFF2-40B4-BE49-F238E27FC236}">
              <a16:creationId xmlns:a16="http://schemas.microsoft.com/office/drawing/2014/main" id="{D3A81D63-3823-4AD0-A7EE-1401ADCC9E0F}"/>
            </a:ext>
          </a:extLst>
        </xdr:cNvPr>
        <xdr:cNvSpPr txBox="1"/>
      </xdr:nvSpPr>
      <xdr:spPr>
        <a:xfrm>
          <a:off x="5527040" y="105067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4ADB051C-9ABE-4515-96D9-5CF1D99AECA2}"/>
            </a:ext>
          </a:extLst>
        </xdr:cNvPr>
        <xdr:cNvCxnSpPr/>
      </xdr:nvCxnSpPr>
      <xdr:spPr>
        <a:xfrm>
          <a:off x="5956300" y="10274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61</xdr:row>
      <xdr:rowOff>67310</xdr:rowOff>
    </xdr:from>
    <xdr:ext cx="464185" cy="259080"/>
    <xdr:sp macro="" textlink="">
      <xdr:nvSpPr>
        <xdr:cNvPr id="216" name="テキスト ボックス 215">
          <a:extLst>
            <a:ext uri="{FF2B5EF4-FFF2-40B4-BE49-F238E27FC236}">
              <a16:creationId xmlns:a16="http://schemas.microsoft.com/office/drawing/2014/main" id="{7F92F88C-E5BD-43C3-8231-5C87C13DCF2E}"/>
            </a:ext>
          </a:extLst>
        </xdr:cNvPr>
        <xdr:cNvSpPr txBox="1"/>
      </xdr:nvSpPr>
      <xdr:spPr>
        <a:xfrm>
          <a:off x="5527040" y="101384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2B315FEB-7BCA-4C8F-B647-185760514A9A}"/>
            </a:ext>
          </a:extLst>
        </xdr:cNvPr>
        <xdr:cNvCxnSpPr/>
      </xdr:nvCxnSpPr>
      <xdr:spPr>
        <a:xfrm>
          <a:off x="5956300" y="9906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59</xdr:row>
      <xdr:rowOff>29210</xdr:rowOff>
    </xdr:from>
    <xdr:ext cx="464185" cy="255905"/>
    <xdr:sp macro="" textlink="">
      <xdr:nvSpPr>
        <xdr:cNvPr id="218" name="テキスト ボックス 217">
          <a:extLst>
            <a:ext uri="{FF2B5EF4-FFF2-40B4-BE49-F238E27FC236}">
              <a16:creationId xmlns:a16="http://schemas.microsoft.com/office/drawing/2014/main" id="{6AD53092-3DEC-48DA-A509-55D187FB5785}"/>
            </a:ext>
          </a:extLst>
        </xdr:cNvPr>
        <xdr:cNvSpPr txBox="1"/>
      </xdr:nvSpPr>
      <xdr:spPr>
        <a:xfrm>
          <a:off x="5527040" y="97701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CA2E45C0-0963-4605-A98D-673F3A91C28D}"/>
            </a:ext>
          </a:extLst>
        </xdr:cNvPr>
        <xdr:cNvCxnSpPr/>
      </xdr:nvCxnSpPr>
      <xdr:spPr>
        <a:xfrm>
          <a:off x="5956300" y="9544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162560</xdr:rowOff>
    </xdr:from>
    <xdr:ext cx="464185" cy="259080"/>
    <xdr:sp macro="" textlink="">
      <xdr:nvSpPr>
        <xdr:cNvPr id="220" name="テキスト ボックス 219">
          <a:extLst>
            <a:ext uri="{FF2B5EF4-FFF2-40B4-BE49-F238E27FC236}">
              <a16:creationId xmlns:a16="http://schemas.microsoft.com/office/drawing/2014/main" id="{36D4931F-A8DE-4067-9E3E-15E37F230CA0}"/>
            </a:ext>
          </a:extLst>
        </xdr:cNvPr>
        <xdr:cNvSpPr txBox="1"/>
      </xdr:nvSpPr>
      <xdr:spPr>
        <a:xfrm>
          <a:off x="5527040" y="9408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1898D4B6-B28C-4D90-8327-0FB8D5B7E1DC}"/>
            </a:ext>
          </a:extLst>
        </xdr:cNvPr>
        <xdr:cNvCxnSpPr/>
      </xdr:nvCxnSpPr>
      <xdr:spPr>
        <a:xfrm>
          <a:off x="5956300" y="91757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124460</xdr:rowOff>
    </xdr:from>
    <xdr:ext cx="464185" cy="259080"/>
    <xdr:sp macro="" textlink="">
      <xdr:nvSpPr>
        <xdr:cNvPr id="222" name="テキスト ボックス 221">
          <a:extLst>
            <a:ext uri="{FF2B5EF4-FFF2-40B4-BE49-F238E27FC236}">
              <a16:creationId xmlns:a16="http://schemas.microsoft.com/office/drawing/2014/main" id="{5271D966-28BE-4C9F-9755-129401A76B97}"/>
            </a:ext>
          </a:extLst>
        </xdr:cNvPr>
        <xdr:cNvSpPr txBox="1"/>
      </xdr:nvSpPr>
      <xdr:spPr>
        <a:xfrm>
          <a:off x="5527040" y="9039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AF1E0ACB-6EDA-4B7D-9625-11EE1CB96C2D}"/>
            </a:ext>
          </a:extLst>
        </xdr:cNvPr>
        <xdr:cNvCxnSpPr/>
      </xdr:nvCxnSpPr>
      <xdr:spPr>
        <a:xfrm>
          <a:off x="5956300" y="88074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86360</xdr:rowOff>
    </xdr:from>
    <xdr:ext cx="464185" cy="255905"/>
    <xdr:sp macro="" textlink="">
      <xdr:nvSpPr>
        <xdr:cNvPr id="224" name="テキスト ボックス 223">
          <a:extLst>
            <a:ext uri="{FF2B5EF4-FFF2-40B4-BE49-F238E27FC236}">
              <a16:creationId xmlns:a16="http://schemas.microsoft.com/office/drawing/2014/main" id="{468E7B4B-320A-422B-A17C-42C5D9BABF2E}"/>
            </a:ext>
          </a:extLst>
        </xdr:cNvPr>
        <xdr:cNvSpPr txBox="1"/>
      </xdr:nvSpPr>
      <xdr:spPr>
        <a:xfrm>
          <a:off x="5527040" y="8671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E4353D7B-3962-4040-932C-E281BB899ADF}"/>
            </a:ext>
          </a:extLst>
        </xdr:cNvPr>
        <xdr:cNvSpPr/>
      </xdr:nvSpPr>
      <xdr:spPr>
        <a:xfrm>
          <a:off x="5956300" y="88074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A3AAB764-7CD3-4FFA-BB57-E0F849745918}"/>
            </a:ext>
          </a:extLst>
        </xdr:cNvPr>
        <xdr:cNvCxnSpPr/>
      </xdr:nvCxnSpPr>
      <xdr:spPr>
        <a:xfrm flipV="1">
          <a:off x="9429115" y="9239250"/>
          <a:ext cx="0" cy="13881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64770</xdr:rowOff>
    </xdr:from>
    <xdr:ext cx="469900" cy="255905"/>
    <xdr:sp macro="" textlink="">
      <xdr:nvSpPr>
        <xdr:cNvPr id="227" name="【体育館・プール】&#10;一人当たり面積最小値テキスト">
          <a:extLst>
            <a:ext uri="{FF2B5EF4-FFF2-40B4-BE49-F238E27FC236}">
              <a16:creationId xmlns:a16="http://schemas.microsoft.com/office/drawing/2014/main" id="{913CF181-0A40-4BED-8950-E9EC3E1A7544}"/>
            </a:ext>
          </a:extLst>
        </xdr:cNvPr>
        <xdr:cNvSpPr txBox="1"/>
      </xdr:nvSpPr>
      <xdr:spPr>
        <a:xfrm>
          <a:off x="9467850" y="106311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0.012</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25B8FB4D-3E5C-41DA-9EA4-9F17D2527828}"/>
            </a:ext>
          </a:extLst>
        </xdr:cNvPr>
        <xdr:cNvCxnSpPr/>
      </xdr:nvCxnSpPr>
      <xdr:spPr>
        <a:xfrm>
          <a:off x="9359900" y="106273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105410</xdr:rowOff>
    </xdr:from>
    <xdr:ext cx="469900" cy="259080"/>
    <xdr:sp macro="" textlink="">
      <xdr:nvSpPr>
        <xdr:cNvPr id="229" name="【体育館・プール】&#10;一人当たり面積最大値テキスト">
          <a:extLst>
            <a:ext uri="{FF2B5EF4-FFF2-40B4-BE49-F238E27FC236}">
              <a16:creationId xmlns:a16="http://schemas.microsoft.com/office/drawing/2014/main" id="{ABF2DC62-CAD1-4319-8C02-C41E6F93AB41}"/>
            </a:ext>
          </a:extLst>
        </xdr:cNvPr>
        <xdr:cNvSpPr txBox="1"/>
      </xdr:nvSpPr>
      <xdr:spPr>
        <a:xfrm>
          <a:off x="9467850" y="90208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1.150</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45DD086C-F191-4CA3-810D-7506AE87A7C8}"/>
            </a:ext>
          </a:extLst>
        </xdr:cNvPr>
        <xdr:cNvCxnSpPr/>
      </xdr:nvCxnSpPr>
      <xdr:spPr>
        <a:xfrm>
          <a:off x="9359900" y="92392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140970</xdr:rowOff>
    </xdr:from>
    <xdr:ext cx="469900" cy="259080"/>
    <xdr:sp macro="" textlink="">
      <xdr:nvSpPr>
        <xdr:cNvPr id="231" name="【体育館・プール】&#10;一人当たり面積平均値テキスト">
          <a:extLst>
            <a:ext uri="{FF2B5EF4-FFF2-40B4-BE49-F238E27FC236}">
              <a16:creationId xmlns:a16="http://schemas.microsoft.com/office/drawing/2014/main" id="{DB5D863F-EC97-4E57-A9B1-596E850AF896}"/>
            </a:ext>
          </a:extLst>
        </xdr:cNvPr>
        <xdr:cNvSpPr txBox="1"/>
      </xdr:nvSpPr>
      <xdr:spPr>
        <a:xfrm>
          <a:off x="9467850" y="102120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0.297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34671E40-A770-4902-9BE0-3066819A55F5}"/>
            </a:ext>
          </a:extLst>
        </xdr:cNvPr>
        <xdr:cNvSpPr/>
      </xdr:nvSpPr>
      <xdr:spPr>
        <a:xfrm>
          <a:off x="9398000" y="10233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D8094368-73C2-4D58-96E5-E6868FB6BA15}"/>
            </a:ext>
          </a:extLst>
        </xdr:cNvPr>
        <xdr:cNvSpPr/>
      </xdr:nvSpPr>
      <xdr:spPr>
        <a:xfrm>
          <a:off x="8636000" y="10232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D3D02CCC-55E7-4D52-8208-16D1E012A305}"/>
            </a:ext>
          </a:extLst>
        </xdr:cNvPr>
        <xdr:cNvSpPr/>
      </xdr:nvSpPr>
      <xdr:spPr>
        <a:xfrm>
          <a:off x="7842250" y="102374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0077857A-1D25-465A-98EB-BA42BE9BEA7B}"/>
            </a:ext>
          </a:extLst>
        </xdr:cNvPr>
        <xdr:cNvSpPr/>
      </xdr:nvSpPr>
      <xdr:spPr>
        <a:xfrm>
          <a:off x="702945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E77340BD-BCDA-46FF-BF50-F5EFFFA6DEC1}"/>
            </a:ext>
          </a:extLst>
        </xdr:cNvPr>
        <xdr:cNvSpPr/>
      </xdr:nvSpPr>
      <xdr:spPr>
        <a:xfrm>
          <a:off x="6235700" y="1028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111760</xdr:rowOff>
    </xdr:from>
    <xdr:ext cx="762000" cy="255905"/>
    <xdr:sp macro="" textlink="">
      <xdr:nvSpPr>
        <xdr:cNvPr id="237" name="テキスト ボックス 236">
          <a:extLst>
            <a:ext uri="{FF2B5EF4-FFF2-40B4-BE49-F238E27FC236}">
              <a16:creationId xmlns:a16="http://schemas.microsoft.com/office/drawing/2014/main" id="{77D2045E-D058-4524-BB34-B10F5411BEDD}"/>
            </a:ext>
          </a:extLst>
        </xdr:cNvPr>
        <xdr:cNvSpPr txBox="1"/>
      </xdr:nvSpPr>
      <xdr:spPr>
        <a:xfrm>
          <a:off x="925830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111760</xdr:rowOff>
    </xdr:from>
    <xdr:ext cx="762000" cy="255905"/>
    <xdr:sp macro="" textlink="">
      <xdr:nvSpPr>
        <xdr:cNvPr id="238" name="テキスト ボックス 237">
          <a:extLst>
            <a:ext uri="{FF2B5EF4-FFF2-40B4-BE49-F238E27FC236}">
              <a16:creationId xmlns:a16="http://schemas.microsoft.com/office/drawing/2014/main" id="{CFD0227E-80CD-4763-A8DD-5E68809159BB}"/>
            </a:ext>
          </a:extLst>
        </xdr:cNvPr>
        <xdr:cNvSpPr txBox="1"/>
      </xdr:nvSpPr>
      <xdr:spPr>
        <a:xfrm>
          <a:off x="85153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66</xdr:row>
      <xdr:rowOff>111760</xdr:rowOff>
    </xdr:from>
    <xdr:ext cx="762000" cy="255905"/>
    <xdr:sp macro="" textlink="">
      <xdr:nvSpPr>
        <xdr:cNvPr id="239" name="テキスト ボックス 238">
          <a:extLst>
            <a:ext uri="{FF2B5EF4-FFF2-40B4-BE49-F238E27FC236}">
              <a16:creationId xmlns:a16="http://schemas.microsoft.com/office/drawing/2014/main" id="{BF426F71-304F-4AE7-86C3-2D8BFB060251}"/>
            </a:ext>
          </a:extLst>
        </xdr:cNvPr>
        <xdr:cNvSpPr txBox="1"/>
      </xdr:nvSpPr>
      <xdr:spPr>
        <a:xfrm>
          <a:off x="77152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111760</xdr:rowOff>
    </xdr:from>
    <xdr:ext cx="762000" cy="255905"/>
    <xdr:sp macro="" textlink="">
      <xdr:nvSpPr>
        <xdr:cNvPr id="240" name="テキスト ボックス 239">
          <a:extLst>
            <a:ext uri="{FF2B5EF4-FFF2-40B4-BE49-F238E27FC236}">
              <a16:creationId xmlns:a16="http://schemas.microsoft.com/office/drawing/2014/main" id="{F1A5A734-2E56-4E53-A80A-EA1E84EA570E}"/>
            </a:ext>
          </a:extLst>
        </xdr:cNvPr>
        <xdr:cNvSpPr txBox="1"/>
      </xdr:nvSpPr>
      <xdr:spPr>
        <a:xfrm>
          <a:off x="690880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111760</xdr:rowOff>
    </xdr:from>
    <xdr:ext cx="762000" cy="255905"/>
    <xdr:sp macro="" textlink="">
      <xdr:nvSpPr>
        <xdr:cNvPr id="241" name="テキスト ボックス 240">
          <a:extLst>
            <a:ext uri="{FF2B5EF4-FFF2-40B4-BE49-F238E27FC236}">
              <a16:creationId xmlns:a16="http://schemas.microsoft.com/office/drawing/2014/main" id="{5D797831-0A2E-44C0-B38F-5CEA8D5E8063}"/>
            </a:ext>
          </a:extLst>
        </xdr:cNvPr>
        <xdr:cNvSpPr txBox="1"/>
      </xdr:nvSpPr>
      <xdr:spPr>
        <a:xfrm>
          <a:off x="61150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61</xdr:row>
      <xdr:rowOff>118110</xdr:rowOff>
    </xdr:from>
    <xdr:to>
      <xdr:col>55</xdr:col>
      <xdr:colOff>50800</xdr:colOff>
      <xdr:row>62</xdr:row>
      <xdr:rowOff>48260</xdr:rowOff>
    </xdr:to>
    <xdr:sp macro="" textlink="">
      <xdr:nvSpPr>
        <xdr:cNvPr id="242" name="楕円 241">
          <a:extLst>
            <a:ext uri="{FF2B5EF4-FFF2-40B4-BE49-F238E27FC236}">
              <a16:creationId xmlns:a16="http://schemas.microsoft.com/office/drawing/2014/main" id="{8C247A4E-1294-4EAA-B292-3B72CB97E868}"/>
            </a:ext>
          </a:extLst>
        </xdr:cNvPr>
        <xdr:cNvSpPr/>
      </xdr:nvSpPr>
      <xdr:spPr>
        <a:xfrm>
          <a:off x="9398000" y="101892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140970</xdr:rowOff>
    </xdr:from>
    <xdr:ext cx="469900" cy="259080"/>
    <xdr:sp macro="" textlink="">
      <xdr:nvSpPr>
        <xdr:cNvPr id="243" name="【体育館・プール】&#10;一人当たり面積該当値テキスト">
          <a:extLst>
            <a:ext uri="{FF2B5EF4-FFF2-40B4-BE49-F238E27FC236}">
              <a16:creationId xmlns:a16="http://schemas.microsoft.com/office/drawing/2014/main" id="{BC1F91ED-1343-4810-886D-7DAD64D48845}"/>
            </a:ext>
          </a:extLst>
        </xdr:cNvPr>
        <xdr:cNvSpPr txBox="1"/>
      </xdr:nvSpPr>
      <xdr:spPr>
        <a:xfrm>
          <a:off x="9467850" y="10046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0.332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61</xdr:row>
      <xdr:rowOff>124460</xdr:rowOff>
    </xdr:from>
    <xdr:to>
      <xdr:col>50</xdr:col>
      <xdr:colOff>165100</xdr:colOff>
      <xdr:row>62</xdr:row>
      <xdr:rowOff>54610</xdr:rowOff>
    </xdr:to>
    <xdr:sp macro="" textlink="">
      <xdr:nvSpPr>
        <xdr:cNvPr id="244" name="楕円 243">
          <a:extLst>
            <a:ext uri="{FF2B5EF4-FFF2-40B4-BE49-F238E27FC236}">
              <a16:creationId xmlns:a16="http://schemas.microsoft.com/office/drawing/2014/main" id="{4F9BA715-0FF8-4F18-92FC-FA8BF8C5B0DC}"/>
            </a:ext>
          </a:extLst>
        </xdr:cNvPr>
        <xdr:cNvSpPr/>
      </xdr:nvSpPr>
      <xdr:spPr>
        <a:xfrm>
          <a:off x="8636000" y="101955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168910</xdr:rowOff>
    </xdr:from>
    <xdr:to>
      <xdr:col>55</xdr:col>
      <xdr:colOff>0</xdr:colOff>
      <xdr:row>62</xdr:row>
      <xdr:rowOff>3810</xdr:rowOff>
    </xdr:to>
    <xdr:cxnSp macro="">
      <xdr:nvCxnSpPr>
        <xdr:cNvPr id="245" name="直線コネクタ 244">
          <a:extLst>
            <a:ext uri="{FF2B5EF4-FFF2-40B4-BE49-F238E27FC236}">
              <a16:creationId xmlns:a16="http://schemas.microsoft.com/office/drawing/2014/main" id="{6E8E151C-86F6-4865-BA0F-65404AEA16DD}"/>
            </a:ext>
          </a:extLst>
        </xdr:cNvPr>
        <xdr:cNvCxnSpPr/>
      </xdr:nvCxnSpPr>
      <xdr:spPr>
        <a:xfrm flipV="1">
          <a:off x="8686800" y="10233660"/>
          <a:ext cx="742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133350</xdr:rowOff>
    </xdr:from>
    <xdr:to>
      <xdr:col>46</xdr:col>
      <xdr:colOff>38100</xdr:colOff>
      <xdr:row>62</xdr:row>
      <xdr:rowOff>63500</xdr:rowOff>
    </xdr:to>
    <xdr:sp macro="" textlink="">
      <xdr:nvSpPr>
        <xdr:cNvPr id="246" name="楕円 245">
          <a:extLst>
            <a:ext uri="{FF2B5EF4-FFF2-40B4-BE49-F238E27FC236}">
              <a16:creationId xmlns:a16="http://schemas.microsoft.com/office/drawing/2014/main" id="{27F9F156-A436-49FB-97A9-93A1923E5B5A}"/>
            </a:ext>
          </a:extLst>
        </xdr:cNvPr>
        <xdr:cNvSpPr/>
      </xdr:nvSpPr>
      <xdr:spPr>
        <a:xfrm>
          <a:off x="7842250" y="102044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3810</xdr:rowOff>
    </xdr:from>
    <xdr:to>
      <xdr:col>50</xdr:col>
      <xdr:colOff>114300</xdr:colOff>
      <xdr:row>62</xdr:row>
      <xdr:rowOff>12700</xdr:rowOff>
    </xdr:to>
    <xdr:cxnSp macro="">
      <xdr:nvCxnSpPr>
        <xdr:cNvPr id="247" name="直線コネクタ 246">
          <a:extLst>
            <a:ext uri="{FF2B5EF4-FFF2-40B4-BE49-F238E27FC236}">
              <a16:creationId xmlns:a16="http://schemas.microsoft.com/office/drawing/2014/main" id="{026D9A81-1695-49F7-B1E8-3392D8DCB669}"/>
            </a:ext>
          </a:extLst>
        </xdr:cNvPr>
        <xdr:cNvCxnSpPr/>
      </xdr:nvCxnSpPr>
      <xdr:spPr>
        <a:xfrm flipV="1">
          <a:off x="7886700" y="10240010"/>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140970</xdr:rowOff>
    </xdr:from>
    <xdr:to>
      <xdr:col>41</xdr:col>
      <xdr:colOff>101600</xdr:colOff>
      <xdr:row>62</xdr:row>
      <xdr:rowOff>71120</xdr:rowOff>
    </xdr:to>
    <xdr:sp macro="" textlink="">
      <xdr:nvSpPr>
        <xdr:cNvPr id="248" name="楕円 247">
          <a:extLst>
            <a:ext uri="{FF2B5EF4-FFF2-40B4-BE49-F238E27FC236}">
              <a16:creationId xmlns:a16="http://schemas.microsoft.com/office/drawing/2014/main" id="{25B3B14D-92DD-4B27-B556-007D66F5B003}"/>
            </a:ext>
          </a:extLst>
        </xdr:cNvPr>
        <xdr:cNvSpPr/>
      </xdr:nvSpPr>
      <xdr:spPr>
        <a:xfrm>
          <a:off x="7029450" y="10212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12700</xdr:rowOff>
    </xdr:from>
    <xdr:to>
      <xdr:col>45</xdr:col>
      <xdr:colOff>177800</xdr:colOff>
      <xdr:row>62</xdr:row>
      <xdr:rowOff>20320</xdr:rowOff>
    </xdr:to>
    <xdr:cxnSp macro="">
      <xdr:nvCxnSpPr>
        <xdr:cNvPr id="249" name="直線コネクタ 248">
          <a:extLst>
            <a:ext uri="{FF2B5EF4-FFF2-40B4-BE49-F238E27FC236}">
              <a16:creationId xmlns:a16="http://schemas.microsoft.com/office/drawing/2014/main" id="{483A3D5E-D9A1-4EDA-9695-DE73EF485A8D}"/>
            </a:ext>
          </a:extLst>
        </xdr:cNvPr>
        <xdr:cNvCxnSpPr/>
      </xdr:nvCxnSpPr>
      <xdr:spPr>
        <a:xfrm flipV="1">
          <a:off x="7080250" y="10248900"/>
          <a:ext cx="8064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147320</xdr:rowOff>
    </xdr:from>
    <xdr:to>
      <xdr:col>36</xdr:col>
      <xdr:colOff>165100</xdr:colOff>
      <xdr:row>62</xdr:row>
      <xdr:rowOff>77470</xdr:rowOff>
    </xdr:to>
    <xdr:sp macro="" textlink="">
      <xdr:nvSpPr>
        <xdr:cNvPr id="250" name="楕円 249">
          <a:extLst>
            <a:ext uri="{FF2B5EF4-FFF2-40B4-BE49-F238E27FC236}">
              <a16:creationId xmlns:a16="http://schemas.microsoft.com/office/drawing/2014/main" id="{B34070E1-3F92-4252-8BD5-64DA2D365C00}"/>
            </a:ext>
          </a:extLst>
        </xdr:cNvPr>
        <xdr:cNvSpPr/>
      </xdr:nvSpPr>
      <xdr:spPr>
        <a:xfrm>
          <a:off x="6235700" y="10218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20320</xdr:rowOff>
    </xdr:from>
    <xdr:to>
      <xdr:col>41</xdr:col>
      <xdr:colOff>50800</xdr:colOff>
      <xdr:row>62</xdr:row>
      <xdr:rowOff>26670</xdr:rowOff>
    </xdr:to>
    <xdr:cxnSp macro="">
      <xdr:nvCxnSpPr>
        <xdr:cNvPr id="251" name="直線コネクタ 250">
          <a:extLst>
            <a:ext uri="{FF2B5EF4-FFF2-40B4-BE49-F238E27FC236}">
              <a16:creationId xmlns:a16="http://schemas.microsoft.com/office/drawing/2014/main" id="{9008FB6B-DC2B-4B12-8BC8-A687AA0DBFD8}"/>
            </a:ext>
          </a:extLst>
        </xdr:cNvPr>
        <xdr:cNvCxnSpPr/>
      </xdr:nvCxnSpPr>
      <xdr:spPr>
        <a:xfrm flipV="1">
          <a:off x="6286500" y="10256520"/>
          <a:ext cx="7937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62</xdr:row>
      <xdr:rowOff>82550</xdr:rowOff>
    </xdr:from>
    <xdr:ext cx="469900" cy="259080"/>
    <xdr:sp macro="" textlink="">
      <xdr:nvSpPr>
        <xdr:cNvPr id="252" name="n_1aveValue【体育館・プール】&#10;一人当たり面積">
          <a:extLst>
            <a:ext uri="{FF2B5EF4-FFF2-40B4-BE49-F238E27FC236}">
              <a16:creationId xmlns:a16="http://schemas.microsoft.com/office/drawing/2014/main" id="{9BD7AA95-543C-4881-88F2-0477331CB7DF}"/>
            </a:ext>
          </a:extLst>
        </xdr:cNvPr>
        <xdr:cNvSpPr txBox="1"/>
      </xdr:nvSpPr>
      <xdr:spPr>
        <a:xfrm>
          <a:off x="8458200" y="10318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0.298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62</xdr:row>
      <xdr:rowOff>93980</xdr:rowOff>
    </xdr:from>
    <xdr:ext cx="466725" cy="259080"/>
    <xdr:sp macro="" textlink="">
      <xdr:nvSpPr>
        <xdr:cNvPr id="253" name="n_2aveValue【体育館・プール】&#10;一人当たり面積">
          <a:extLst>
            <a:ext uri="{FF2B5EF4-FFF2-40B4-BE49-F238E27FC236}">
              <a16:creationId xmlns:a16="http://schemas.microsoft.com/office/drawing/2014/main" id="{4A05C202-BB9E-4E89-A199-7911EAB5B686}"/>
            </a:ext>
          </a:extLst>
        </xdr:cNvPr>
        <xdr:cNvSpPr txBox="1"/>
      </xdr:nvSpPr>
      <xdr:spPr>
        <a:xfrm>
          <a:off x="7677150" y="103301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100330</xdr:rowOff>
    </xdr:from>
    <xdr:ext cx="466725" cy="255905"/>
    <xdr:sp macro="" textlink="">
      <xdr:nvSpPr>
        <xdr:cNvPr id="254" name="n_3aveValue【体育館・プール】&#10;一人当たり面積">
          <a:extLst>
            <a:ext uri="{FF2B5EF4-FFF2-40B4-BE49-F238E27FC236}">
              <a16:creationId xmlns:a16="http://schemas.microsoft.com/office/drawing/2014/main" id="{06A975E0-6D07-47C6-820A-673DED1C2AE0}"/>
            </a:ext>
          </a:extLst>
        </xdr:cNvPr>
        <xdr:cNvSpPr txBox="1"/>
      </xdr:nvSpPr>
      <xdr:spPr>
        <a:xfrm>
          <a:off x="6864350" y="103365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0.284</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137160</xdr:rowOff>
    </xdr:from>
    <xdr:ext cx="466725" cy="259080"/>
    <xdr:sp macro="" textlink="">
      <xdr:nvSpPr>
        <xdr:cNvPr id="255" name="n_4aveValue【体育館・プール】&#10;一人当たり面積">
          <a:extLst>
            <a:ext uri="{FF2B5EF4-FFF2-40B4-BE49-F238E27FC236}">
              <a16:creationId xmlns:a16="http://schemas.microsoft.com/office/drawing/2014/main" id="{ED71A6C8-7245-4156-B644-A5997CAF21D5}"/>
            </a:ext>
          </a:extLst>
        </xdr:cNvPr>
        <xdr:cNvSpPr txBox="1"/>
      </xdr:nvSpPr>
      <xdr:spPr>
        <a:xfrm>
          <a:off x="6070600" y="103733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0.255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60</xdr:row>
      <xdr:rowOff>71120</xdr:rowOff>
    </xdr:from>
    <xdr:ext cx="469900" cy="259080"/>
    <xdr:sp macro="" textlink="">
      <xdr:nvSpPr>
        <xdr:cNvPr id="256" name="n_1mainValue【体育館・プール】&#10;一人当たり面積">
          <a:extLst>
            <a:ext uri="{FF2B5EF4-FFF2-40B4-BE49-F238E27FC236}">
              <a16:creationId xmlns:a16="http://schemas.microsoft.com/office/drawing/2014/main" id="{28345C63-340B-47E6-937A-4DD4332D9BC7}"/>
            </a:ext>
          </a:extLst>
        </xdr:cNvPr>
        <xdr:cNvSpPr txBox="1"/>
      </xdr:nvSpPr>
      <xdr:spPr>
        <a:xfrm>
          <a:off x="8458200" y="99771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0.327</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60</xdr:row>
      <xdr:rowOff>80010</xdr:rowOff>
    </xdr:from>
    <xdr:ext cx="466725" cy="259080"/>
    <xdr:sp macro="" textlink="">
      <xdr:nvSpPr>
        <xdr:cNvPr id="257" name="n_2mainValue【体育館・プール】&#10;一人当たり面積">
          <a:extLst>
            <a:ext uri="{FF2B5EF4-FFF2-40B4-BE49-F238E27FC236}">
              <a16:creationId xmlns:a16="http://schemas.microsoft.com/office/drawing/2014/main" id="{8CB8C89E-BFC3-457A-8408-816BE001B469}"/>
            </a:ext>
          </a:extLst>
        </xdr:cNvPr>
        <xdr:cNvSpPr txBox="1"/>
      </xdr:nvSpPr>
      <xdr:spPr>
        <a:xfrm>
          <a:off x="7677150" y="99860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0.320</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60</xdr:row>
      <xdr:rowOff>87630</xdr:rowOff>
    </xdr:from>
    <xdr:ext cx="466725" cy="255905"/>
    <xdr:sp macro="" textlink="">
      <xdr:nvSpPr>
        <xdr:cNvPr id="258" name="n_3mainValue【体育館・プール】&#10;一人当たり面積">
          <a:extLst>
            <a:ext uri="{FF2B5EF4-FFF2-40B4-BE49-F238E27FC236}">
              <a16:creationId xmlns:a16="http://schemas.microsoft.com/office/drawing/2014/main" id="{1A0F9D9B-D765-4B88-8FD0-B94FB64E1BBC}"/>
            </a:ext>
          </a:extLst>
        </xdr:cNvPr>
        <xdr:cNvSpPr txBox="1"/>
      </xdr:nvSpPr>
      <xdr:spPr>
        <a:xfrm>
          <a:off x="6864350" y="999363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60</xdr:row>
      <xdr:rowOff>93980</xdr:rowOff>
    </xdr:from>
    <xdr:ext cx="466725" cy="259080"/>
    <xdr:sp macro="" textlink="">
      <xdr:nvSpPr>
        <xdr:cNvPr id="259" name="n_4mainValue【体育館・プール】&#10;一人当たり面積">
          <a:extLst>
            <a:ext uri="{FF2B5EF4-FFF2-40B4-BE49-F238E27FC236}">
              <a16:creationId xmlns:a16="http://schemas.microsoft.com/office/drawing/2014/main" id="{94D729E8-9016-4810-857F-DE14EA38A18B}"/>
            </a:ext>
          </a:extLst>
        </xdr:cNvPr>
        <xdr:cNvSpPr txBox="1"/>
      </xdr:nvSpPr>
      <xdr:spPr>
        <a:xfrm>
          <a:off x="6070600" y="999998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0.309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567D0DB3-B096-41F2-A567-5926472A70DE}"/>
            </a:ext>
          </a:extLst>
        </xdr:cNvPr>
        <xdr:cNvSpPr/>
      </xdr:nvSpPr>
      <xdr:spPr>
        <a:xfrm>
          <a:off x="6858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AA8CA059-2498-4B2D-B9D3-9E87C19BBF84}"/>
            </a:ext>
          </a:extLst>
        </xdr:cNvPr>
        <xdr:cNvSpPr/>
      </xdr:nvSpPr>
      <xdr:spPr>
        <a:xfrm>
          <a:off x="8128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8167C43D-B43B-4BDB-B75D-6246428A9EB9}"/>
            </a:ext>
          </a:extLst>
        </xdr:cNvPr>
        <xdr:cNvSpPr/>
      </xdr:nvSpPr>
      <xdr:spPr>
        <a:xfrm>
          <a:off x="8128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9D5D1952-8D2D-4118-B015-93E92838E0C7}"/>
            </a:ext>
          </a:extLst>
        </xdr:cNvPr>
        <xdr:cNvSpPr/>
      </xdr:nvSpPr>
      <xdr:spPr>
        <a:xfrm>
          <a:off x="17145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C2FDB209-E5DA-4091-9F51-383B7DA50CC0}"/>
            </a:ext>
          </a:extLst>
        </xdr:cNvPr>
        <xdr:cNvSpPr/>
      </xdr:nvSpPr>
      <xdr:spPr>
        <a:xfrm>
          <a:off x="17145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4B1D91E3-C8BF-4BD2-8A62-3156CF36DDF4}"/>
            </a:ext>
          </a:extLst>
        </xdr:cNvPr>
        <xdr:cNvSpPr/>
      </xdr:nvSpPr>
      <xdr:spPr>
        <a:xfrm>
          <a:off x="27432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F4020493-F3CC-4B1C-B7D3-C6295E2F3FF7}"/>
            </a:ext>
          </a:extLst>
        </xdr:cNvPr>
        <xdr:cNvSpPr/>
      </xdr:nvSpPr>
      <xdr:spPr>
        <a:xfrm>
          <a:off x="27432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56.0</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8E4F746B-AB61-4C26-AF81-10FD5AC6E184}"/>
            </a:ext>
          </a:extLst>
        </xdr:cNvPr>
        <xdr:cNvSpPr/>
      </xdr:nvSpPr>
      <xdr:spPr>
        <a:xfrm>
          <a:off x="685800" y="1247775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8" name="正方形/長方形 267">
          <a:extLst>
            <a:ext uri="{FF2B5EF4-FFF2-40B4-BE49-F238E27FC236}">
              <a16:creationId xmlns:a16="http://schemas.microsoft.com/office/drawing/2014/main" id="{6672C9D3-726F-4935-B1A7-B6BBB8936B6E}"/>
            </a:ext>
          </a:extLst>
        </xdr:cNvPr>
        <xdr:cNvSpPr/>
      </xdr:nvSpPr>
      <xdr:spPr>
        <a:xfrm>
          <a:off x="595630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9" name="正方形/長方形 268">
          <a:extLst>
            <a:ext uri="{FF2B5EF4-FFF2-40B4-BE49-F238E27FC236}">
              <a16:creationId xmlns:a16="http://schemas.microsoft.com/office/drawing/2014/main" id="{B5A25003-95F5-482F-ACC1-B4CAAA6026CB}"/>
            </a:ext>
          </a:extLst>
        </xdr:cNvPr>
        <xdr:cNvSpPr/>
      </xdr:nvSpPr>
      <xdr:spPr>
        <a:xfrm>
          <a:off x="60642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0" name="正方形/長方形 269">
          <a:extLst>
            <a:ext uri="{FF2B5EF4-FFF2-40B4-BE49-F238E27FC236}">
              <a16:creationId xmlns:a16="http://schemas.microsoft.com/office/drawing/2014/main" id="{DEB6325A-1E2D-404A-A83D-70A990089CDB}"/>
            </a:ext>
          </a:extLst>
        </xdr:cNvPr>
        <xdr:cNvSpPr/>
      </xdr:nvSpPr>
      <xdr:spPr>
        <a:xfrm>
          <a:off x="60642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1" name="正方形/長方形 270">
          <a:extLst>
            <a:ext uri="{FF2B5EF4-FFF2-40B4-BE49-F238E27FC236}">
              <a16:creationId xmlns:a16="http://schemas.microsoft.com/office/drawing/2014/main" id="{1E137CD3-12DD-4FEC-B68F-1ADA21990B64}"/>
            </a:ext>
          </a:extLst>
        </xdr:cNvPr>
        <xdr:cNvSpPr/>
      </xdr:nvSpPr>
      <xdr:spPr>
        <a:xfrm>
          <a:off x="69850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2" name="正方形/長方形 271">
          <a:extLst>
            <a:ext uri="{FF2B5EF4-FFF2-40B4-BE49-F238E27FC236}">
              <a16:creationId xmlns:a16="http://schemas.microsoft.com/office/drawing/2014/main" id="{CFC5DEF9-20E6-4ECC-B39A-EF8D140412B9}"/>
            </a:ext>
          </a:extLst>
        </xdr:cNvPr>
        <xdr:cNvSpPr/>
      </xdr:nvSpPr>
      <xdr:spPr>
        <a:xfrm>
          <a:off x="69850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3" name="正方形/長方形 272">
          <a:extLst>
            <a:ext uri="{FF2B5EF4-FFF2-40B4-BE49-F238E27FC236}">
              <a16:creationId xmlns:a16="http://schemas.microsoft.com/office/drawing/2014/main" id="{ECA68E66-B4B5-4CAA-8BF2-CFF81EA60B27}"/>
            </a:ext>
          </a:extLst>
        </xdr:cNvPr>
        <xdr:cNvSpPr/>
      </xdr:nvSpPr>
      <xdr:spPr>
        <a:xfrm>
          <a:off x="80137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4" name="正方形/長方形 273">
          <a:extLst>
            <a:ext uri="{FF2B5EF4-FFF2-40B4-BE49-F238E27FC236}">
              <a16:creationId xmlns:a16="http://schemas.microsoft.com/office/drawing/2014/main" id="{F823796F-BC76-4FE0-9D2A-06563A719B4F}"/>
            </a:ext>
          </a:extLst>
        </xdr:cNvPr>
        <xdr:cNvSpPr/>
      </xdr:nvSpPr>
      <xdr:spPr>
        <a:xfrm>
          <a:off x="80137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5" name="正方形/長方形 274">
          <a:extLst>
            <a:ext uri="{FF2B5EF4-FFF2-40B4-BE49-F238E27FC236}">
              <a16:creationId xmlns:a16="http://schemas.microsoft.com/office/drawing/2014/main" id="{5D1B98EB-F7EC-415B-B8D1-EBD4E33B2287}"/>
            </a:ext>
          </a:extLst>
        </xdr:cNvPr>
        <xdr:cNvSpPr/>
      </xdr:nvSpPr>
      <xdr:spPr>
        <a:xfrm>
          <a:off x="5956300" y="1247775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C321B102-383D-410F-B390-DDF755F7CDB8}"/>
            </a:ext>
          </a:extLst>
        </xdr:cNvPr>
        <xdr:cNvSpPr/>
      </xdr:nvSpPr>
      <xdr:spPr>
        <a:xfrm>
          <a:off x="6858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719F3251-0EAB-4FC5-8526-11CFB1885ECB}"/>
            </a:ext>
          </a:extLst>
        </xdr:cNvPr>
        <xdr:cNvSpPr/>
      </xdr:nvSpPr>
      <xdr:spPr>
        <a:xfrm>
          <a:off x="8128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B64B5694-106C-4AB3-988E-F058F68E6B35}"/>
            </a:ext>
          </a:extLst>
        </xdr:cNvPr>
        <xdr:cNvSpPr/>
      </xdr:nvSpPr>
      <xdr:spPr>
        <a:xfrm>
          <a:off x="8128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37/41</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A865CB86-7181-463A-ACE0-4982D7B81856}"/>
            </a:ext>
          </a:extLst>
        </xdr:cNvPr>
        <xdr:cNvSpPr/>
      </xdr:nvSpPr>
      <xdr:spPr>
        <a:xfrm>
          <a:off x="17145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3AE2BCE4-9D7B-49B4-8BFD-44B049A39DB3}"/>
            </a:ext>
          </a:extLst>
        </xdr:cNvPr>
        <xdr:cNvSpPr/>
      </xdr:nvSpPr>
      <xdr:spPr>
        <a:xfrm>
          <a:off x="17145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8243B715-92C1-4C68-9221-7FDD45370845}"/>
            </a:ext>
          </a:extLst>
        </xdr:cNvPr>
        <xdr:cNvSpPr/>
      </xdr:nvSpPr>
      <xdr:spPr>
        <a:xfrm>
          <a:off x="2743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122BD58F-2EC5-41F2-836C-82806B3AE952}"/>
            </a:ext>
          </a:extLst>
        </xdr:cNvPr>
        <xdr:cNvSpPr/>
      </xdr:nvSpPr>
      <xdr:spPr>
        <a:xfrm>
          <a:off x="2743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F0DC35D3-978B-4A5C-B217-501F64DA7ACC}"/>
            </a:ext>
          </a:extLst>
        </xdr:cNvPr>
        <xdr:cNvSpPr/>
      </xdr:nvSpPr>
      <xdr:spPr>
        <a:xfrm>
          <a:off x="685800" y="16148050"/>
          <a:ext cx="42672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275" cy="225425"/>
    <xdr:sp macro="" textlink="">
      <xdr:nvSpPr>
        <xdr:cNvPr id="284" name="テキスト ボックス 283">
          <a:extLst>
            <a:ext uri="{FF2B5EF4-FFF2-40B4-BE49-F238E27FC236}">
              <a16:creationId xmlns:a16="http://schemas.microsoft.com/office/drawing/2014/main" id="{4E60FEB4-B758-4D19-A4A9-B65F5A324C62}"/>
            </a:ext>
          </a:extLst>
        </xdr:cNvPr>
        <xdr:cNvSpPr txBox="1"/>
      </xdr:nvSpPr>
      <xdr:spPr>
        <a:xfrm>
          <a:off x="666750" y="159639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5" name="直線コネクタ 284">
          <a:extLst>
            <a:ext uri="{FF2B5EF4-FFF2-40B4-BE49-F238E27FC236}">
              <a16:creationId xmlns:a16="http://schemas.microsoft.com/office/drawing/2014/main" id="{8F007008-6859-4FA3-9A27-0446AE5A0351}"/>
            </a:ext>
          </a:extLst>
        </xdr:cNvPr>
        <xdr:cNvCxnSpPr/>
      </xdr:nvCxnSpPr>
      <xdr:spPr>
        <a:xfrm>
          <a:off x="685800" y="18345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286" name="テキスト ボックス 285">
          <a:extLst>
            <a:ext uri="{FF2B5EF4-FFF2-40B4-BE49-F238E27FC236}">
              <a16:creationId xmlns:a16="http://schemas.microsoft.com/office/drawing/2014/main" id="{E6C19EFD-1204-4F0F-85C9-6A89246110CC}"/>
            </a:ext>
          </a:extLst>
        </xdr:cNvPr>
        <xdr:cNvSpPr txBox="1"/>
      </xdr:nvSpPr>
      <xdr:spPr>
        <a:xfrm>
          <a:off x="275590" y="18209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7" name="直線コネクタ 286">
          <a:extLst>
            <a:ext uri="{FF2B5EF4-FFF2-40B4-BE49-F238E27FC236}">
              <a16:creationId xmlns:a16="http://schemas.microsoft.com/office/drawing/2014/main" id="{AAFD9A22-2672-4F04-B6CE-572F04250B12}"/>
            </a:ext>
          </a:extLst>
        </xdr:cNvPr>
        <xdr:cNvCxnSpPr/>
      </xdr:nvCxnSpPr>
      <xdr:spPr>
        <a:xfrm>
          <a:off x="685800" y="17983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4185" cy="259080"/>
    <xdr:sp macro="" textlink="">
      <xdr:nvSpPr>
        <xdr:cNvPr id="288" name="テキスト ボックス 287">
          <a:extLst>
            <a:ext uri="{FF2B5EF4-FFF2-40B4-BE49-F238E27FC236}">
              <a16:creationId xmlns:a16="http://schemas.microsoft.com/office/drawing/2014/main" id="{BAD000E0-8CB8-4BC0-9C71-87CC880DEB30}"/>
            </a:ext>
          </a:extLst>
        </xdr:cNvPr>
        <xdr:cNvSpPr txBox="1"/>
      </xdr:nvSpPr>
      <xdr:spPr>
        <a:xfrm>
          <a:off x="275590" y="17840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89" name="直線コネクタ 288">
          <a:extLst>
            <a:ext uri="{FF2B5EF4-FFF2-40B4-BE49-F238E27FC236}">
              <a16:creationId xmlns:a16="http://schemas.microsoft.com/office/drawing/2014/main" id="{A73BB6F4-FD9E-4424-8280-B3CC5E440F78}"/>
            </a:ext>
          </a:extLst>
        </xdr:cNvPr>
        <xdr:cNvCxnSpPr/>
      </xdr:nvCxnSpPr>
      <xdr:spPr>
        <a:xfrm>
          <a:off x="685800" y="17614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3225" cy="255905"/>
    <xdr:sp macro="" textlink="">
      <xdr:nvSpPr>
        <xdr:cNvPr id="290" name="テキスト ボックス 289">
          <a:extLst>
            <a:ext uri="{FF2B5EF4-FFF2-40B4-BE49-F238E27FC236}">
              <a16:creationId xmlns:a16="http://schemas.microsoft.com/office/drawing/2014/main" id="{69E4E909-0DCC-4E7B-AFF3-036327D87757}"/>
            </a:ext>
          </a:extLst>
        </xdr:cNvPr>
        <xdr:cNvSpPr txBox="1"/>
      </xdr:nvSpPr>
      <xdr:spPr>
        <a:xfrm>
          <a:off x="339725" y="174790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1" name="直線コネクタ 290">
          <a:extLst>
            <a:ext uri="{FF2B5EF4-FFF2-40B4-BE49-F238E27FC236}">
              <a16:creationId xmlns:a16="http://schemas.microsoft.com/office/drawing/2014/main" id="{85780515-870C-4D26-AF33-1B54948209A8}"/>
            </a:ext>
          </a:extLst>
        </xdr:cNvPr>
        <xdr:cNvCxnSpPr/>
      </xdr:nvCxnSpPr>
      <xdr:spPr>
        <a:xfrm>
          <a:off x="685800" y="17246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3225" cy="259080"/>
    <xdr:sp macro="" textlink="">
      <xdr:nvSpPr>
        <xdr:cNvPr id="292" name="テキスト ボックス 291">
          <a:extLst>
            <a:ext uri="{FF2B5EF4-FFF2-40B4-BE49-F238E27FC236}">
              <a16:creationId xmlns:a16="http://schemas.microsoft.com/office/drawing/2014/main" id="{28B29702-293C-47E7-BC55-3CA5ED15074B}"/>
            </a:ext>
          </a:extLst>
        </xdr:cNvPr>
        <xdr:cNvSpPr txBox="1"/>
      </xdr:nvSpPr>
      <xdr:spPr>
        <a:xfrm>
          <a:off x="339725" y="17110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3" name="直線コネクタ 292">
          <a:extLst>
            <a:ext uri="{FF2B5EF4-FFF2-40B4-BE49-F238E27FC236}">
              <a16:creationId xmlns:a16="http://schemas.microsoft.com/office/drawing/2014/main" id="{6257D25A-69EC-4CED-B9A5-31C87641784A}"/>
            </a:ext>
          </a:extLst>
        </xdr:cNvPr>
        <xdr:cNvCxnSpPr/>
      </xdr:nvCxnSpPr>
      <xdr:spPr>
        <a:xfrm>
          <a:off x="6858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3225" cy="259080"/>
    <xdr:sp macro="" textlink="">
      <xdr:nvSpPr>
        <xdr:cNvPr id="294" name="テキスト ボックス 293">
          <a:extLst>
            <a:ext uri="{FF2B5EF4-FFF2-40B4-BE49-F238E27FC236}">
              <a16:creationId xmlns:a16="http://schemas.microsoft.com/office/drawing/2014/main" id="{BE7FD4E2-051C-4E1A-8DD7-F454B46219DF}"/>
            </a:ext>
          </a:extLst>
        </xdr:cNvPr>
        <xdr:cNvSpPr txBox="1"/>
      </xdr:nvSpPr>
      <xdr:spPr>
        <a:xfrm>
          <a:off x="339725" y="16742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5" name="直線コネクタ 294">
          <a:extLst>
            <a:ext uri="{FF2B5EF4-FFF2-40B4-BE49-F238E27FC236}">
              <a16:creationId xmlns:a16="http://schemas.microsoft.com/office/drawing/2014/main" id="{DB272779-182F-40A9-A4FE-A555576C5287}"/>
            </a:ext>
          </a:extLst>
        </xdr:cNvPr>
        <xdr:cNvCxnSpPr/>
      </xdr:nvCxnSpPr>
      <xdr:spPr>
        <a:xfrm>
          <a:off x="685800" y="1651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3225" cy="255905"/>
    <xdr:sp macro="" textlink="">
      <xdr:nvSpPr>
        <xdr:cNvPr id="296" name="テキスト ボックス 295">
          <a:extLst>
            <a:ext uri="{FF2B5EF4-FFF2-40B4-BE49-F238E27FC236}">
              <a16:creationId xmlns:a16="http://schemas.microsoft.com/office/drawing/2014/main" id="{444160D6-FCD8-41CE-9CCC-E04815A10CAE}"/>
            </a:ext>
          </a:extLst>
        </xdr:cNvPr>
        <xdr:cNvSpPr txBox="1"/>
      </xdr:nvSpPr>
      <xdr:spPr>
        <a:xfrm>
          <a:off x="339725" y="163741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7" name="直線コネクタ 296">
          <a:extLst>
            <a:ext uri="{FF2B5EF4-FFF2-40B4-BE49-F238E27FC236}">
              <a16:creationId xmlns:a16="http://schemas.microsoft.com/office/drawing/2014/main" id="{600EB5D0-1640-48C3-9D79-505CA98D2ADF}"/>
            </a:ext>
          </a:extLst>
        </xdr:cNvPr>
        <xdr:cNvCxnSpPr/>
      </xdr:nvCxnSpPr>
      <xdr:spPr>
        <a:xfrm>
          <a:off x="685800" y="16148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5915" cy="259080"/>
    <xdr:sp macro="" textlink="">
      <xdr:nvSpPr>
        <xdr:cNvPr id="298" name="テキスト ボックス 297">
          <a:extLst>
            <a:ext uri="{FF2B5EF4-FFF2-40B4-BE49-F238E27FC236}">
              <a16:creationId xmlns:a16="http://schemas.microsoft.com/office/drawing/2014/main" id="{30EBD594-DB5A-401D-856D-C20D46E2A5E3}"/>
            </a:ext>
          </a:extLst>
        </xdr:cNvPr>
        <xdr:cNvSpPr txBox="1"/>
      </xdr:nvSpPr>
      <xdr:spPr>
        <a:xfrm>
          <a:off x="384810" y="160121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99" name="【市民会館】&#10;有形固定資産減価償却率グラフ枠">
          <a:extLst>
            <a:ext uri="{FF2B5EF4-FFF2-40B4-BE49-F238E27FC236}">
              <a16:creationId xmlns:a16="http://schemas.microsoft.com/office/drawing/2014/main" id="{A1990557-41B9-4440-A1D3-8011F913415D}"/>
            </a:ext>
          </a:extLst>
        </xdr:cNvPr>
        <xdr:cNvSpPr/>
      </xdr:nvSpPr>
      <xdr:spPr>
        <a:xfrm>
          <a:off x="685800" y="16148050"/>
          <a:ext cx="42672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00" name="直線コネクタ 299">
          <a:extLst>
            <a:ext uri="{FF2B5EF4-FFF2-40B4-BE49-F238E27FC236}">
              <a16:creationId xmlns:a16="http://schemas.microsoft.com/office/drawing/2014/main" id="{13FC5B57-5957-47EC-8BFD-A18D3445FE2C}"/>
            </a:ext>
          </a:extLst>
        </xdr:cNvPr>
        <xdr:cNvCxnSpPr/>
      </xdr:nvCxnSpPr>
      <xdr:spPr>
        <a:xfrm flipV="1">
          <a:off x="4177665" y="16468725"/>
          <a:ext cx="0" cy="15144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156210</xdr:rowOff>
    </xdr:from>
    <xdr:ext cx="469900" cy="255905"/>
    <xdr:sp macro="" textlink="">
      <xdr:nvSpPr>
        <xdr:cNvPr id="301" name="【市民会館】&#10;有形固定資産減価償却率最小値テキスト">
          <a:extLst>
            <a:ext uri="{FF2B5EF4-FFF2-40B4-BE49-F238E27FC236}">
              <a16:creationId xmlns:a16="http://schemas.microsoft.com/office/drawing/2014/main" id="{04D3A3C4-D0F7-450C-AD11-58CF7EEF0134}"/>
            </a:ext>
          </a:extLst>
        </xdr:cNvPr>
        <xdr:cNvSpPr txBox="1"/>
      </xdr:nvSpPr>
      <xdr:spPr>
        <a:xfrm>
          <a:off x="4216400" y="179870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2" name="直線コネクタ 301">
          <a:extLst>
            <a:ext uri="{FF2B5EF4-FFF2-40B4-BE49-F238E27FC236}">
              <a16:creationId xmlns:a16="http://schemas.microsoft.com/office/drawing/2014/main" id="{8A4F4EB8-FAFE-4E5B-B6B9-FF342C00949A}"/>
            </a:ext>
          </a:extLst>
        </xdr:cNvPr>
        <xdr:cNvCxnSpPr/>
      </xdr:nvCxnSpPr>
      <xdr:spPr>
        <a:xfrm>
          <a:off x="4108450" y="17983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70485</xdr:rowOff>
    </xdr:from>
    <xdr:ext cx="405130" cy="259080"/>
    <xdr:sp macro="" textlink="">
      <xdr:nvSpPr>
        <xdr:cNvPr id="303" name="【市民会館】&#10;有形固定資産減価償却率最大値テキスト">
          <a:extLst>
            <a:ext uri="{FF2B5EF4-FFF2-40B4-BE49-F238E27FC236}">
              <a16:creationId xmlns:a16="http://schemas.microsoft.com/office/drawing/2014/main" id="{414BEE73-CF82-4A06-AD7F-C802DE97A631}"/>
            </a:ext>
          </a:extLst>
        </xdr:cNvPr>
        <xdr:cNvSpPr txBox="1"/>
      </xdr:nvSpPr>
      <xdr:spPr>
        <a:xfrm>
          <a:off x="4216400" y="162502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17.5</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304" name="直線コネクタ 303">
          <a:extLst>
            <a:ext uri="{FF2B5EF4-FFF2-40B4-BE49-F238E27FC236}">
              <a16:creationId xmlns:a16="http://schemas.microsoft.com/office/drawing/2014/main" id="{41BD63B7-C3D3-4F51-9F63-7D66E478072E}"/>
            </a:ext>
          </a:extLst>
        </xdr:cNvPr>
        <xdr:cNvCxnSpPr/>
      </xdr:nvCxnSpPr>
      <xdr:spPr>
        <a:xfrm>
          <a:off x="4108450" y="164687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74930</xdr:rowOff>
    </xdr:from>
    <xdr:ext cx="405130" cy="255905"/>
    <xdr:sp macro="" textlink="">
      <xdr:nvSpPr>
        <xdr:cNvPr id="305" name="【市民会館】&#10;有形固定資産減価償却率平均値テキスト">
          <a:extLst>
            <a:ext uri="{FF2B5EF4-FFF2-40B4-BE49-F238E27FC236}">
              <a16:creationId xmlns:a16="http://schemas.microsoft.com/office/drawing/2014/main" id="{CD4CA84F-3CCC-42E5-8B33-B41BB87CED10}"/>
            </a:ext>
          </a:extLst>
        </xdr:cNvPr>
        <xdr:cNvSpPr txBox="1"/>
      </xdr:nvSpPr>
      <xdr:spPr>
        <a:xfrm>
          <a:off x="4216400" y="1691513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306" name="フローチャート: 判断 305">
          <a:extLst>
            <a:ext uri="{FF2B5EF4-FFF2-40B4-BE49-F238E27FC236}">
              <a16:creationId xmlns:a16="http://schemas.microsoft.com/office/drawing/2014/main" id="{AB6C5F98-5085-4EBE-80C0-86C0E9C29B11}"/>
            </a:ext>
          </a:extLst>
        </xdr:cNvPr>
        <xdr:cNvSpPr/>
      </xdr:nvSpPr>
      <xdr:spPr>
        <a:xfrm>
          <a:off x="4127500" y="1705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307" name="フローチャート: 判断 306">
          <a:extLst>
            <a:ext uri="{FF2B5EF4-FFF2-40B4-BE49-F238E27FC236}">
              <a16:creationId xmlns:a16="http://schemas.microsoft.com/office/drawing/2014/main" id="{59F95E78-2D8B-47EB-9AB8-09681CE9E925}"/>
            </a:ext>
          </a:extLst>
        </xdr:cNvPr>
        <xdr:cNvSpPr/>
      </xdr:nvSpPr>
      <xdr:spPr>
        <a:xfrm>
          <a:off x="3384550" y="170211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308" name="フローチャート: 判断 307">
          <a:extLst>
            <a:ext uri="{FF2B5EF4-FFF2-40B4-BE49-F238E27FC236}">
              <a16:creationId xmlns:a16="http://schemas.microsoft.com/office/drawing/2014/main" id="{04EB4F7A-83D3-4D8A-89DF-35D694DDA44B}"/>
            </a:ext>
          </a:extLst>
        </xdr:cNvPr>
        <xdr:cNvSpPr/>
      </xdr:nvSpPr>
      <xdr:spPr>
        <a:xfrm>
          <a:off x="2571750" y="1700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145415</xdr:rowOff>
    </xdr:from>
    <xdr:to>
      <xdr:col>10</xdr:col>
      <xdr:colOff>165100</xdr:colOff>
      <xdr:row>103</xdr:row>
      <xdr:rowOff>75565</xdr:rowOff>
    </xdr:to>
    <xdr:sp macro="" textlink="">
      <xdr:nvSpPr>
        <xdr:cNvPr id="309" name="フローチャート: 判断 308">
          <a:extLst>
            <a:ext uri="{FF2B5EF4-FFF2-40B4-BE49-F238E27FC236}">
              <a16:creationId xmlns:a16="http://schemas.microsoft.com/office/drawing/2014/main" id="{D42C336F-BAB0-4500-80CC-67CA3DD78B3D}"/>
            </a:ext>
          </a:extLst>
        </xdr:cNvPr>
        <xdr:cNvSpPr/>
      </xdr:nvSpPr>
      <xdr:spPr>
        <a:xfrm>
          <a:off x="1778000" y="169856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48260</xdr:rowOff>
    </xdr:from>
    <xdr:to>
      <xdr:col>6</xdr:col>
      <xdr:colOff>38100</xdr:colOff>
      <xdr:row>103</xdr:row>
      <xdr:rowOff>149860</xdr:rowOff>
    </xdr:to>
    <xdr:sp macro="" textlink="">
      <xdr:nvSpPr>
        <xdr:cNvPr id="310" name="フローチャート: 判断 309">
          <a:extLst>
            <a:ext uri="{FF2B5EF4-FFF2-40B4-BE49-F238E27FC236}">
              <a16:creationId xmlns:a16="http://schemas.microsoft.com/office/drawing/2014/main" id="{1DC40029-D80D-432E-BC69-2C0C960FEA41}"/>
            </a:ext>
          </a:extLst>
        </xdr:cNvPr>
        <xdr:cNvSpPr/>
      </xdr:nvSpPr>
      <xdr:spPr>
        <a:xfrm>
          <a:off x="984250" y="170535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311" name="テキスト ボックス 310">
          <a:extLst>
            <a:ext uri="{FF2B5EF4-FFF2-40B4-BE49-F238E27FC236}">
              <a16:creationId xmlns:a16="http://schemas.microsoft.com/office/drawing/2014/main" id="{83201BED-3B6F-4C29-A717-1E38B783BBAD}"/>
            </a:ext>
          </a:extLst>
        </xdr:cNvPr>
        <xdr:cNvSpPr txBox="1"/>
      </xdr:nvSpPr>
      <xdr:spPr>
        <a:xfrm>
          <a:off x="40068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177800</xdr:colOff>
      <xdr:row>111</xdr:row>
      <xdr:rowOff>16510</xdr:rowOff>
    </xdr:from>
    <xdr:ext cx="762000" cy="259080"/>
    <xdr:sp macro="" textlink="">
      <xdr:nvSpPr>
        <xdr:cNvPr id="312" name="テキスト ボックス 311">
          <a:extLst>
            <a:ext uri="{FF2B5EF4-FFF2-40B4-BE49-F238E27FC236}">
              <a16:creationId xmlns:a16="http://schemas.microsoft.com/office/drawing/2014/main" id="{364EAAC7-5E98-458D-BF10-AB8D2EDC6320}"/>
            </a:ext>
          </a:extLst>
        </xdr:cNvPr>
        <xdr:cNvSpPr txBox="1"/>
      </xdr:nvSpPr>
      <xdr:spPr>
        <a:xfrm>
          <a:off x="32575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62000" cy="259080"/>
    <xdr:sp macro="" textlink="">
      <xdr:nvSpPr>
        <xdr:cNvPr id="313" name="テキスト ボックス 312">
          <a:extLst>
            <a:ext uri="{FF2B5EF4-FFF2-40B4-BE49-F238E27FC236}">
              <a16:creationId xmlns:a16="http://schemas.microsoft.com/office/drawing/2014/main" id="{57046268-6891-41AA-9A98-CC883205E14F}"/>
            </a:ext>
          </a:extLst>
        </xdr:cNvPr>
        <xdr:cNvSpPr txBox="1"/>
      </xdr:nvSpPr>
      <xdr:spPr>
        <a:xfrm>
          <a:off x="24511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314" name="テキスト ボックス 313">
          <a:extLst>
            <a:ext uri="{FF2B5EF4-FFF2-40B4-BE49-F238E27FC236}">
              <a16:creationId xmlns:a16="http://schemas.microsoft.com/office/drawing/2014/main" id="{5D7986E0-2A7B-43E6-B8EC-16E527068226}"/>
            </a:ext>
          </a:extLst>
        </xdr:cNvPr>
        <xdr:cNvSpPr txBox="1"/>
      </xdr:nvSpPr>
      <xdr:spPr>
        <a:xfrm>
          <a:off x="16573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177800</xdr:colOff>
      <xdr:row>111</xdr:row>
      <xdr:rowOff>16510</xdr:rowOff>
    </xdr:from>
    <xdr:ext cx="762000" cy="259080"/>
    <xdr:sp macro="" textlink="">
      <xdr:nvSpPr>
        <xdr:cNvPr id="315" name="テキスト ボックス 314">
          <a:extLst>
            <a:ext uri="{FF2B5EF4-FFF2-40B4-BE49-F238E27FC236}">
              <a16:creationId xmlns:a16="http://schemas.microsoft.com/office/drawing/2014/main" id="{7E543152-A980-4A53-AC37-0C96980602CE}"/>
            </a:ext>
          </a:extLst>
        </xdr:cNvPr>
        <xdr:cNvSpPr txBox="1"/>
      </xdr:nvSpPr>
      <xdr:spPr>
        <a:xfrm>
          <a:off x="857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107</xdr:row>
      <xdr:rowOff>90170</xdr:rowOff>
    </xdr:from>
    <xdr:to>
      <xdr:col>24</xdr:col>
      <xdr:colOff>114300</xdr:colOff>
      <xdr:row>108</xdr:row>
      <xdr:rowOff>20320</xdr:rowOff>
    </xdr:to>
    <xdr:sp macro="" textlink="">
      <xdr:nvSpPr>
        <xdr:cNvPr id="316" name="楕円 315">
          <a:extLst>
            <a:ext uri="{FF2B5EF4-FFF2-40B4-BE49-F238E27FC236}">
              <a16:creationId xmlns:a16="http://schemas.microsoft.com/office/drawing/2014/main" id="{28FC7708-19C7-45D1-92C4-5CE1261538E7}"/>
            </a:ext>
          </a:extLst>
        </xdr:cNvPr>
        <xdr:cNvSpPr/>
      </xdr:nvSpPr>
      <xdr:spPr>
        <a:xfrm>
          <a:off x="4127500" y="177558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68580</xdr:rowOff>
    </xdr:from>
    <xdr:ext cx="405130" cy="259080"/>
    <xdr:sp macro="" textlink="">
      <xdr:nvSpPr>
        <xdr:cNvPr id="317" name="【市民会館】&#10;有形固定資産減価償却率該当値テキスト">
          <a:extLst>
            <a:ext uri="{FF2B5EF4-FFF2-40B4-BE49-F238E27FC236}">
              <a16:creationId xmlns:a16="http://schemas.microsoft.com/office/drawing/2014/main" id="{50026972-635D-4A9B-A689-92B567BD42C8}"/>
            </a:ext>
          </a:extLst>
        </xdr:cNvPr>
        <xdr:cNvSpPr txBox="1"/>
      </xdr:nvSpPr>
      <xdr:spPr>
        <a:xfrm>
          <a:off x="4216400" y="177342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90.4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107</xdr:row>
      <xdr:rowOff>53975</xdr:rowOff>
    </xdr:from>
    <xdr:to>
      <xdr:col>20</xdr:col>
      <xdr:colOff>38100</xdr:colOff>
      <xdr:row>107</xdr:row>
      <xdr:rowOff>155575</xdr:rowOff>
    </xdr:to>
    <xdr:sp macro="" textlink="">
      <xdr:nvSpPr>
        <xdr:cNvPr id="318" name="楕円 317">
          <a:extLst>
            <a:ext uri="{FF2B5EF4-FFF2-40B4-BE49-F238E27FC236}">
              <a16:creationId xmlns:a16="http://schemas.microsoft.com/office/drawing/2014/main" id="{B3B6CF81-6E58-4A62-A536-3AA63F859654}"/>
            </a:ext>
          </a:extLst>
        </xdr:cNvPr>
        <xdr:cNvSpPr/>
      </xdr:nvSpPr>
      <xdr:spPr>
        <a:xfrm>
          <a:off x="3384550" y="177196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104775</xdr:rowOff>
    </xdr:from>
    <xdr:to>
      <xdr:col>24</xdr:col>
      <xdr:colOff>63500</xdr:colOff>
      <xdr:row>107</xdr:row>
      <xdr:rowOff>140970</xdr:rowOff>
    </xdr:to>
    <xdr:cxnSp macro="">
      <xdr:nvCxnSpPr>
        <xdr:cNvPr id="319" name="直線コネクタ 318">
          <a:extLst>
            <a:ext uri="{FF2B5EF4-FFF2-40B4-BE49-F238E27FC236}">
              <a16:creationId xmlns:a16="http://schemas.microsoft.com/office/drawing/2014/main" id="{8A04D84B-38B7-4B12-B4E6-8D7ADE3CBEC4}"/>
            </a:ext>
          </a:extLst>
        </xdr:cNvPr>
        <xdr:cNvCxnSpPr/>
      </xdr:nvCxnSpPr>
      <xdr:spPr>
        <a:xfrm>
          <a:off x="3429000" y="17770475"/>
          <a:ext cx="7493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19685</xdr:rowOff>
    </xdr:from>
    <xdr:to>
      <xdr:col>15</xdr:col>
      <xdr:colOff>101600</xdr:colOff>
      <xdr:row>107</xdr:row>
      <xdr:rowOff>121285</xdr:rowOff>
    </xdr:to>
    <xdr:sp macro="" textlink="">
      <xdr:nvSpPr>
        <xdr:cNvPr id="320" name="楕円 319">
          <a:extLst>
            <a:ext uri="{FF2B5EF4-FFF2-40B4-BE49-F238E27FC236}">
              <a16:creationId xmlns:a16="http://schemas.microsoft.com/office/drawing/2014/main" id="{0B3D2209-661B-4BBC-B53F-78E5C71EFCC7}"/>
            </a:ext>
          </a:extLst>
        </xdr:cNvPr>
        <xdr:cNvSpPr/>
      </xdr:nvSpPr>
      <xdr:spPr>
        <a:xfrm>
          <a:off x="2571750" y="176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70485</xdr:rowOff>
    </xdr:from>
    <xdr:to>
      <xdr:col>19</xdr:col>
      <xdr:colOff>177800</xdr:colOff>
      <xdr:row>107</xdr:row>
      <xdr:rowOff>104775</xdr:rowOff>
    </xdr:to>
    <xdr:cxnSp macro="">
      <xdr:nvCxnSpPr>
        <xdr:cNvPr id="321" name="直線コネクタ 320">
          <a:extLst>
            <a:ext uri="{FF2B5EF4-FFF2-40B4-BE49-F238E27FC236}">
              <a16:creationId xmlns:a16="http://schemas.microsoft.com/office/drawing/2014/main" id="{E4E564C7-661E-4A17-85ED-D8AE6A76FED0}"/>
            </a:ext>
          </a:extLst>
        </xdr:cNvPr>
        <xdr:cNvCxnSpPr/>
      </xdr:nvCxnSpPr>
      <xdr:spPr>
        <a:xfrm>
          <a:off x="2622550" y="17736185"/>
          <a:ext cx="8064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156845</xdr:rowOff>
    </xdr:from>
    <xdr:to>
      <xdr:col>10</xdr:col>
      <xdr:colOff>165100</xdr:colOff>
      <xdr:row>107</xdr:row>
      <xdr:rowOff>86995</xdr:rowOff>
    </xdr:to>
    <xdr:sp macro="" textlink="">
      <xdr:nvSpPr>
        <xdr:cNvPr id="322" name="楕円 321">
          <a:extLst>
            <a:ext uri="{FF2B5EF4-FFF2-40B4-BE49-F238E27FC236}">
              <a16:creationId xmlns:a16="http://schemas.microsoft.com/office/drawing/2014/main" id="{64E5DF4A-4E10-4531-84E2-C7B61CECDDC6}"/>
            </a:ext>
          </a:extLst>
        </xdr:cNvPr>
        <xdr:cNvSpPr/>
      </xdr:nvSpPr>
      <xdr:spPr>
        <a:xfrm>
          <a:off x="1778000" y="176574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36195</xdr:rowOff>
    </xdr:from>
    <xdr:to>
      <xdr:col>15</xdr:col>
      <xdr:colOff>50800</xdr:colOff>
      <xdr:row>107</xdr:row>
      <xdr:rowOff>70485</xdr:rowOff>
    </xdr:to>
    <xdr:cxnSp macro="">
      <xdr:nvCxnSpPr>
        <xdr:cNvPr id="323" name="直線コネクタ 322">
          <a:extLst>
            <a:ext uri="{FF2B5EF4-FFF2-40B4-BE49-F238E27FC236}">
              <a16:creationId xmlns:a16="http://schemas.microsoft.com/office/drawing/2014/main" id="{D3A6BD07-7542-4018-B2CD-557897A017CE}"/>
            </a:ext>
          </a:extLst>
        </xdr:cNvPr>
        <xdr:cNvCxnSpPr/>
      </xdr:nvCxnSpPr>
      <xdr:spPr>
        <a:xfrm>
          <a:off x="1828800" y="17701895"/>
          <a:ext cx="79375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120650</xdr:rowOff>
    </xdr:from>
    <xdr:to>
      <xdr:col>6</xdr:col>
      <xdr:colOff>38100</xdr:colOff>
      <xdr:row>107</xdr:row>
      <xdr:rowOff>50800</xdr:rowOff>
    </xdr:to>
    <xdr:sp macro="" textlink="">
      <xdr:nvSpPr>
        <xdr:cNvPr id="324" name="楕円 323">
          <a:extLst>
            <a:ext uri="{FF2B5EF4-FFF2-40B4-BE49-F238E27FC236}">
              <a16:creationId xmlns:a16="http://schemas.microsoft.com/office/drawing/2014/main" id="{244A7DD7-6E23-448B-ACCD-F0B56CDD82E3}"/>
            </a:ext>
          </a:extLst>
        </xdr:cNvPr>
        <xdr:cNvSpPr/>
      </xdr:nvSpPr>
      <xdr:spPr>
        <a:xfrm>
          <a:off x="984250" y="176212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0</xdr:rowOff>
    </xdr:from>
    <xdr:to>
      <xdr:col>10</xdr:col>
      <xdr:colOff>114300</xdr:colOff>
      <xdr:row>107</xdr:row>
      <xdr:rowOff>36195</xdr:rowOff>
    </xdr:to>
    <xdr:cxnSp macro="">
      <xdr:nvCxnSpPr>
        <xdr:cNvPr id="325" name="直線コネクタ 324">
          <a:extLst>
            <a:ext uri="{FF2B5EF4-FFF2-40B4-BE49-F238E27FC236}">
              <a16:creationId xmlns:a16="http://schemas.microsoft.com/office/drawing/2014/main" id="{C3858208-3D38-44B9-8EF8-BB9E31B61C65}"/>
            </a:ext>
          </a:extLst>
        </xdr:cNvPr>
        <xdr:cNvCxnSpPr/>
      </xdr:nvCxnSpPr>
      <xdr:spPr>
        <a:xfrm>
          <a:off x="1028700" y="17665700"/>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101</xdr:row>
      <xdr:rowOff>133985</xdr:rowOff>
    </xdr:from>
    <xdr:ext cx="405130" cy="255905"/>
    <xdr:sp macro="" textlink="">
      <xdr:nvSpPr>
        <xdr:cNvPr id="326" name="n_1aveValue【市民会館】&#10;有形固定資産減価償却率">
          <a:extLst>
            <a:ext uri="{FF2B5EF4-FFF2-40B4-BE49-F238E27FC236}">
              <a16:creationId xmlns:a16="http://schemas.microsoft.com/office/drawing/2014/main" id="{7B898907-B04E-434D-9123-D79E021A1795}"/>
            </a:ext>
          </a:extLst>
        </xdr:cNvPr>
        <xdr:cNvSpPr txBox="1"/>
      </xdr:nvSpPr>
      <xdr:spPr>
        <a:xfrm>
          <a:off x="3239135" y="168090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101</xdr:row>
      <xdr:rowOff>122555</xdr:rowOff>
    </xdr:from>
    <xdr:ext cx="401955" cy="255905"/>
    <xdr:sp macro="" textlink="">
      <xdr:nvSpPr>
        <xdr:cNvPr id="327" name="n_2aveValue【市民会館】&#10;有形固定資産減価償却率">
          <a:extLst>
            <a:ext uri="{FF2B5EF4-FFF2-40B4-BE49-F238E27FC236}">
              <a16:creationId xmlns:a16="http://schemas.microsoft.com/office/drawing/2014/main" id="{EF938EB9-E748-4C2B-9854-5CAB733D4641}"/>
            </a:ext>
          </a:extLst>
        </xdr:cNvPr>
        <xdr:cNvSpPr txBox="1"/>
      </xdr:nvSpPr>
      <xdr:spPr>
        <a:xfrm>
          <a:off x="2439035" y="1679765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101</xdr:row>
      <xdr:rowOff>92075</xdr:rowOff>
    </xdr:from>
    <xdr:ext cx="401955" cy="259080"/>
    <xdr:sp macro="" textlink="">
      <xdr:nvSpPr>
        <xdr:cNvPr id="328" name="n_3aveValue【市民会館】&#10;有形固定資産減価償却率">
          <a:extLst>
            <a:ext uri="{FF2B5EF4-FFF2-40B4-BE49-F238E27FC236}">
              <a16:creationId xmlns:a16="http://schemas.microsoft.com/office/drawing/2014/main" id="{9C90E00C-5868-46D5-BE62-8522A5C5DDFD}"/>
            </a:ext>
          </a:extLst>
        </xdr:cNvPr>
        <xdr:cNvSpPr txBox="1"/>
      </xdr:nvSpPr>
      <xdr:spPr>
        <a:xfrm>
          <a:off x="1645285" y="1676717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101</xdr:row>
      <xdr:rowOff>166370</xdr:rowOff>
    </xdr:from>
    <xdr:ext cx="401955" cy="255905"/>
    <xdr:sp macro="" textlink="">
      <xdr:nvSpPr>
        <xdr:cNvPr id="329" name="n_4aveValue【市民会館】&#10;有形固定資産減価償却率">
          <a:extLst>
            <a:ext uri="{FF2B5EF4-FFF2-40B4-BE49-F238E27FC236}">
              <a16:creationId xmlns:a16="http://schemas.microsoft.com/office/drawing/2014/main" id="{873DFEF9-65DC-41CC-952A-2B72E4C96996}"/>
            </a:ext>
          </a:extLst>
        </xdr:cNvPr>
        <xdr:cNvSpPr txBox="1"/>
      </xdr:nvSpPr>
      <xdr:spPr>
        <a:xfrm>
          <a:off x="851535" y="168414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107</xdr:row>
      <xdr:rowOff>146685</xdr:rowOff>
    </xdr:from>
    <xdr:ext cx="405130" cy="255905"/>
    <xdr:sp macro="" textlink="">
      <xdr:nvSpPr>
        <xdr:cNvPr id="330" name="n_1mainValue【市民会館】&#10;有形固定資産減価償却率">
          <a:extLst>
            <a:ext uri="{FF2B5EF4-FFF2-40B4-BE49-F238E27FC236}">
              <a16:creationId xmlns:a16="http://schemas.microsoft.com/office/drawing/2014/main" id="{499A5D13-F73A-4BDC-9590-14C597BB3329}"/>
            </a:ext>
          </a:extLst>
        </xdr:cNvPr>
        <xdr:cNvSpPr txBox="1"/>
      </xdr:nvSpPr>
      <xdr:spPr>
        <a:xfrm>
          <a:off x="3239135" y="178123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107</xdr:row>
      <xdr:rowOff>112395</xdr:rowOff>
    </xdr:from>
    <xdr:ext cx="401955" cy="255905"/>
    <xdr:sp macro="" textlink="">
      <xdr:nvSpPr>
        <xdr:cNvPr id="331" name="n_2mainValue【市民会館】&#10;有形固定資産減価償却率">
          <a:extLst>
            <a:ext uri="{FF2B5EF4-FFF2-40B4-BE49-F238E27FC236}">
              <a16:creationId xmlns:a16="http://schemas.microsoft.com/office/drawing/2014/main" id="{8A917905-4B5C-47C4-A76E-E72930A5B24E}"/>
            </a:ext>
          </a:extLst>
        </xdr:cNvPr>
        <xdr:cNvSpPr txBox="1"/>
      </xdr:nvSpPr>
      <xdr:spPr>
        <a:xfrm>
          <a:off x="2439035" y="1777809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86.7</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107</xdr:row>
      <xdr:rowOff>78105</xdr:rowOff>
    </xdr:from>
    <xdr:ext cx="401955" cy="255905"/>
    <xdr:sp macro="" textlink="">
      <xdr:nvSpPr>
        <xdr:cNvPr id="332" name="n_3mainValue【市民会館】&#10;有形固定資産減価償却率">
          <a:extLst>
            <a:ext uri="{FF2B5EF4-FFF2-40B4-BE49-F238E27FC236}">
              <a16:creationId xmlns:a16="http://schemas.microsoft.com/office/drawing/2014/main" id="{895A1E9B-2428-4163-9C46-B027EA4FDEBA}"/>
            </a:ext>
          </a:extLst>
        </xdr:cNvPr>
        <xdr:cNvSpPr txBox="1"/>
      </xdr:nvSpPr>
      <xdr:spPr>
        <a:xfrm>
          <a:off x="1645285" y="177438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107</xdr:row>
      <xdr:rowOff>41910</xdr:rowOff>
    </xdr:from>
    <xdr:ext cx="401955" cy="255905"/>
    <xdr:sp macro="" textlink="">
      <xdr:nvSpPr>
        <xdr:cNvPr id="333" name="n_4mainValue【市民会館】&#10;有形固定資産減価償却率">
          <a:extLst>
            <a:ext uri="{FF2B5EF4-FFF2-40B4-BE49-F238E27FC236}">
              <a16:creationId xmlns:a16="http://schemas.microsoft.com/office/drawing/2014/main" id="{B6951E64-3F1D-4CA2-84A8-0665F8B43684}"/>
            </a:ext>
          </a:extLst>
        </xdr:cNvPr>
        <xdr:cNvSpPr txBox="1"/>
      </xdr:nvSpPr>
      <xdr:spPr>
        <a:xfrm>
          <a:off x="851535" y="1770761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4" name="正方形/長方形 333">
          <a:extLst>
            <a:ext uri="{FF2B5EF4-FFF2-40B4-BE49-F238E27FC236}">
              <a16:creationId xmlns:a16="http://schemas.microsoft.com/office/drawing/2014/main" id="{9B136E9F-97B7-41EE-AFCC-C6365035EE40}"/>
            </a:ext>
          </a:extLst>
        </xdr:cNvPr>
        <xdr:cNvSpPr/>
      </xdr:nvSpPr>
      <xdr:spPr>
        <a:xfrm>
          <a:off x="595630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5" name="正方形/長方形 334">
          <a:extLst>
            <a:ext uri="{FF2B5EF4-FFF2-40B4-BE49-F238E27FC236}">
              <a16:creationId xmlns:a16="http://schemas.microsoft.com/office/drawing/2014/main" id="{FFDE1F2D-4031-475B-BB25-279627FA1F95}"/>
            </a:ext>
          </a:extLst>
        </xdr:cNvPr>
        <xdr:cNvSpPr/>
      </xdr:nvSpPr>
      <xdr:spPr>
        <a:xfrm>
          <a:off x="60642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6" name="正方形/長方形 335">
          <a:extLst>
            <a:ext uri="{FF2B5EF4-FFF2-40B4-BE49-F238E27FC236}">
              <a16:creationId xmlns:a16="http://schemas.microsoft.com/office/drawing/2014/main" id="{07024BA5-5D7D-4ACE-9647-285AA9364826}"/>
            </a:ext>
          </a:extLst>
        </xdr:cNvPr>
        <xdr:cNvSpPr/>
      </xdr:nvSpPr>
      <xdr:spPr>
        <a:xfrm>
          <a:off x="60642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12/41</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7" name="正方形/長方形 336">
          <a:extLst>
            <a:ext uri="{FF2B5EF4-FFF2-40B4-BE49-F238E27FC236}">
              <a16:creationId xmlns:a16="http://schemas.microsoft.com/office/drawing/2014/main" id="{6DDB9597-3921-488B-8983-2BD6A40C06B7}"/>
            </a:ext>
          </a:extLst>
        </xdr:cNvPr>
        <xdr:cNvSpPr/>
      </xdr:nvSpPr>
      <xdr:spPr>
        <a:xfrm>
          <a:off x="69850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8" name="正方形/長方形 337">
          <a:extLst>
            <a:ext uri="{FF2B5EF4-FFF2-40B4-BE49-F238E27FC236}">
              <a16:creationId xmlns:a16="http://schemas.microsoft.com/office/drawing/2014/main" id="{FC83ABEF-E2C1-49DC-99DE-CC82E675FD10}"/>
            </a:ext>
          </a:extLst>
        </xdr:cNvPr>
        <xdr:cNvSpPr/>
      </xdr:nvSpPr>
      <xdr:spPr>
        <a:xfrm>
          <a:off x="69850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9" name="正方形/長方形 338">
          <a:extLst>
            <a:ext uri="{FF2B5EF4-FFF2-40B4-BE49-F238E27FC236}">
              <a16:creationId xmlns:a16="http://schemas.microsoft.com/office/drawing/2014/main" id="{6862E929-93A9-437C-AB77-30C7FF077C0B}"/>
            </a:ext>
          </a:extLst>
        </xdr:cNvPr>
        <xdr:cNvSpPr/>
      </xdr:nvSpPr>
      <xdr:spPr>
        <a:xfrm>
          <a:off x="8013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0" name="正方形/長方形 339">
          <a:extLst>
            <a:ext uri="{FF2B5EF4-FFF2-40B4-BE49-F238E27FC236}">
              <a16:creationId xmlns:a16="http://schemas.microsoft.com/office/drawing/2014/main" id="{EF3D6A24-7C60-41F8-BF57-958226A72B41}"/>
            </a:ext>
          </a:extLst>
        </xdr:cNvPr>
        <xdr:cNvSpPr/>
      </xdr:nvSpPr>
      <xdr:spPr>
        <a:xfrm>
          <a:off x="8013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1" name="正方形/長方形 340">
          <a:extLst>
            <a:ext uri="{FF2B5EF4-FFF2-40B4-BE49-F238E27FC236}">
              <a16:creationId xmlns:a16="http://schemas.microsoft.com/office/drawing/2014/main" id="{DF601D73-503A-4F6F-879D-AE864B970BC5}"/>
            </a:ext>
          </a:extLst>
        </xdr:cNvPr>
        <xdr:cNvSpPr/>
      </xdr:nvSpPr>
      <xdr:spPr>
        <a:xfrm>
          <a:off x="5956300" y="16148050"/>
          <a:ext cx="424815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710" cy="225425"/>
    <xdr:sp macro="" textlink="">
      <xdr:nvSpPr>
        <xdr:cNvPr id="342" name="テキスト ボックス 341">
          <a:extLst>
            <a:ext uri="{FF2B5EF4-FFF2-40B4-BE49-F238E27FC236}">
              <a16:creationId xmlns:a16="http://schemas.microsoft.com/office/drawing/2014/main" id="{74B5ADC2-72AE-40D3-B597-7B1B8A83E60F}"/>
            </a:ext>
          </a:extLst>
        </xdr:cNvPr>
        <xdr:cNvSpPr txBox="1"/>
      </xdr:nvSpPr>
      <xdr:spPr>
        <a:xfrm>
          <a:off x="5918200" y="159639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3" name="直線コネクタ 342">
          <a:extLst>
            <a:ext uri="{FF2B5EF4-FFF2-40B4-BE49-F238E27FC236}">
              <a16:creationId xmlns:a16="http://schemas.microsoft.com/office/drawing/2014/main" id="{1214118D-5694-4DB1-A703-DD7B62EF95D6}"/>
            </a:ext>
          </a:extLst>
        </xdr:cNvPr>
        <xdr:cNvCxnSpPr/>
      </xdr:nvCxnSpPr>
      <xdr:spPr>
        <a:xfrm>
          <a:off x="5956300" y="183451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4" name="直線コネクタ 343">
          <a:extLst>
            <a:ext uri="{FF2B5EF4-FFF2-40B4-BE49-F238E27FC236}">
              <a16:creationId xmlns:a16="http://schemas.microsoft.com/office/drawing/2014/main" id="{91C4B25E-D46E-46E1-B553-B58586FF7B3C}"/>
            </a:ext>
          </a:extLst>
        </xdr:cNvPr>
        <xdr:cNvCxnSpPr/>
      </xdr:nvCxnSpPr>
      <xdr:spPr>
        <a:xfrm>
          <a:off x="5956300" y="179832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185" cy="259080"/>
    <xdr:sp macro="" textlink="">
      <xdr:nvSpPr>
        <xdr:cNvPr id="345" name="テキスト ボックス 344">
          <a:extLst>
            <a:ext uri="{FF2B5EF4-FFF2-40B4-BE49-F238E27FC236}">
              <a16:creationId xmlns:a16="http://schemas.microsoft.com/office/drawing/2014/main" id="{34986FBA-692E-4512-8E33-2D3CB86B2DD3}"/>
            </a:ext>
          </a:extLst>
        </xdr:cNvPr>
        <xdr:cNvSpPr txBox="1"/>
      </xdr:nvSpPr>
      <xdr:spPr>
        <a:xfrm>
          <a:off x="5527040" y="17840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6" name="直線コネクタ 345">
          <a:extLst>
            <a:ext uri="{FF2B5EF4-FFF2-40B4-BE49-F238E27FC236}">
              <a16:creationId xmlns:a16="http://schemas.microsoft.com/office/drawing/2014/main" id="{62D895DD-2946-45CA-99CC-5026D0042E12}"/>
            </a:ext>
          </a:extLst>
        </xdr:cNvPr>
        <xdr:cNvCxnSpPr/>
      </xdr:nvCxnSpPr>
      <xdr:spPr>
        <a:xfrm>
          <a:off x="5956300" y="176149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185" cy="255905"/>
    <xdr:sp macro="" textlink="">
      <xdr:nvSpPr>
        <xdr:cNvPr id="347" name="テキスト ボックス 346">
          <a:extLst>
            <a:ext uri="{FF2B5EF4-FFF2-40B4-BE49-F238E27FC236}">
              <a16:creationId xmlns:a16="http://schemas.microsoft.com/office/drawing/2014/main" id="{32D512F6-D44E-4D8F-A77B-D4A7F7813AE0}"/>
            </a:ext>
          </a:extLst>
        </xdr:cNvPr>
        <xdr:cNvSpPr txBox="1"/>
      </xdr:nvSpPr>
      <xdr:spPr>
        <a:xfrm>
          <a:off x="5527040" y="174790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8" name="直線コネクタ 347">
          <a:extLst>
            <a:ext uri="{FF2B5EF4-FFF2-40B4-BE49-F238E27FC236}">
              <a16:creationId xmlns:a16="http://schemas.microsoft.com/office/drawing/2014/main" id="{33FAE482-B5A0-4686-9325-296387A814FA}"/>
            </a:ext>
          </a:extLst>
        </xdr:cNvPr>
        <xdr:cNvCxnSpPr/>
      </xdr:nvCxnSpPr>
      <xdr:spPr>
        <a:xfrm>
          <a:off x="5956300" y="172466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185" cy="259080"/>
    <xdr:sp macro="" textlink="">
      <xdr:nvSpPr>
        <xdr:cNvPr id="349" name="テキスト ボックス 348">
          <a:extLst>
            <a:ext uri="{FF2B5EF4-FFF2-40B4-BE49-F238E27FC236}">
              <a16:creationId xmlns:a16="http://schemas.microsoft.com/office/drawing/2014/main" id="{88231F23-C09B-4C1D-A396-6C4934D23330}"/>
            </a:ext>
          </a:extLst>
        </xdr:cNvPr>
        <xdr:cNvSpPr txBox="1"/>
      </xdr:nvSpPr>
      <xdr:spPr>
        <a:xfrm>
          <a:off x="5527040" y="171107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0" name="直線コネクタ 349">
          <a:extLst>
            <a:ext uri="{FF2B5EF4-FFF2-40B4-BE49-F238E27FC236}">
              <a16:creationId xmlns:a16="http://schemas.microsoft.com/office/drawing/2014/main" id="{528929F8-E7DB-444E-BE0E-4C9C34916296}"/>
            </a:ext>
          </a:extLst>
        </xdr:cNvPr>
        <xdr:cNvCxnSpPr/>
      </xdr:nvCxnSpPr>
      <xdr:spPr>
        <a:xfrm>
          <a:off x="5956300" y="168783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185" cy="259080"/>
    <xdr:sp macro="" textlink="">
      <xdr:nvSpPr>
        <xdr:cNvPr id="351" name="テキスト ボックス 350">
          <a:extLst>
            <a:ext uri="{FF2B5EF4-FFF2-40B4-BE49-F238E27FC236}">
              <a16:creationId xmlns:a16="http://schemas.microsoft.com/office/drawing/2014/main" id="{C0B11D96-D6D4-477E-AEF3-8D1ECA1AC265}"/>
            </a:ext>
          </a:extLst>
        </xdr:cNvPr>
        <xdr:cNvSpPr txBox="1"/>
      </xdr:nvSpPr>
      <xdr:spPr>
        <a:xfrm>
          <a:off x="5527040" y="167424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2" name="直線コネクタ 351">
          <a:extLst>
            <a:ext uri="{FF2B5EF4-FFF2-40B4-BE49-F238E27FC236}">
              <a16:creationId xmlns:a16="http://schemas.microsoft.com/office/drawing/2014/main" id="{83C46DE8-C973-4A87-95DE-E10B77DB9C12}"/>
            </a:ext>
          </a:extLst>
        </xdr:cNvPr>
        <xdr:cNvCxnSpPr/>
      </xdr:nvCxnSpPr>
      <xdr:spPr>
        <a:xfrm>
          <a:off x="5956300" y="16510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185" cy="255905"/>
    <xdr:sp macro="" textlink="">
      <xdr:nvSpPr>
        <xdr:cNvPr id="353" name="テキスト ボックス 352">
          <a:extLst>
            <a:ext uri="{FF2B5EF4-FFF2-40B4-BE49-F238E27FC236}">
              <a16:creationId xmlns:a16="http://schemas.microsoft.com/office/drawing/2014/main" id="{4FDC17A4-AC43-4D46-A476-99A8F0DA7A49}"/>
            </a:ext>
          </a:extLst>
        </xdr:cNvPr>
        <xdr:cNvSpPr txBox="1"/>
      </xdr:nvSpPr>
      <xdr:spPr>
        <a:xfrm>
          <a:off x="5527040" y="163741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4" name="直線コネクタ 353">
          <a:extLst>
            <a:ext uri="{FF2B5EF4-FFF2-40B4-BE49-F238E27FC236}">
              <a16:creationId xmlns:a16="http://schemas.microsoft.com/office/drawing/2014/main" id="{55E70389-9F57-4450-A986-04369A74FF04}"/>
            </a:ext>
          </a:extLst>
        </xdr:cNvPr>
        <xdr:cNvCxnSpPr/>
      </xdr:nvCxnSpPr>
      <xdr:spPr>
        <a:xfrm>
          <a:off x="5956300" y="1614805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185" cy="259080"/>
    <xdr:sp macro="" textlink="">
      <xdr:nvSpPr>
        <xdr:cNvPr id="355" name="テキスト ボックス 354">
          <a:extLst>
            <a:ext uri="{FF2B5EF4-FFF2-40B4-BE49-F238E27FC236}">
              <a16:creationId xmlns:a16="http://schemas.microsoft.com/office/drawing/2014/main" id="{BB392403-6CAF-4C68-803E-898CC989A333}"/>
            </a:ext>
          </a:extLst>
        </xdr:cNvPr>
        <xdr:cNvSpPr txBox="1"/>
      </xdr:nvSpPr>
      <xdr:spPr>
        <a:xfrm>
          <a:off x="5527040" y="16012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6" name="【市民会館】&#10;一人当たり面積グラフ枠">
          <a:extLst>
            <a:ext uri="{FF2B5EF4-FFF2-40B4-BE49-F238E27FC236}">
              <a16:creationId xmlns:a16="http://schemas.microsoft.com/office/drawing/2014/main" id="{982EAEF3-05D2-40C1-A504-A17657E480D6}"/>
            </a:ext>
          </a:extLst>
        </xdr:cNvPr>
        <xdr:cNvSpPr/>
      </xdr:nvSpPr>
      <xdr:spPr>
        <a:xfrm>
          <a:off x="5956300" y="16148050"/>
          <a:ext cx="424815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118110</xdr:rowOff>
    </xdr:to>
    <xdr:cxnSp macro="">
      <xdr:nvCxnSpPr>
        <xdr:cNvPr id="357" name="直線コネクタ 356">
          <a:extLst>
            <a:ext uri="{FF2B5EF4-FFF2-40B4-BE49-F238E27FC236}">
              <a16:creationId xmlns:a16="http://schemas.microsoft.com/office/drawing/2014/main" id="{938B953C-F411-46C3-A2FC-B1F827D37E3D}"/>
            </a:ext>
          </a:extLst>
        </xdr:cNvPr>
        <xdr:cNvCxnSpPr/>
      </xdr:nvCxnSpPr>
      <xdr:spPr>
        <a:xfrm flipV="1">
          <a:off x="9429115" y="16413480"/>
          <a:ext cx="0" cy="1535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121920</xdr:rowOff>
    </xdr:from>
    <xdr:ext cx="469900" cy="255905"/>
    <xdr:sp macro="" textlink="">
      <xdr:nvSpPr>
        <xdr:cNvPr id="358" name="【市民会館】&#10;一人当たり面積最小値テキスト">
          <a:extLst>
            <a:ext uri="{FF2B5EF4-FFF2-40B4-BE49-F238E27FC236}">
              <a16:creationId xmlns:a16="http://schemas.microsoft.com/office/drawing/2014/main" id="{4B8351A3-5078-4103-8DF3-F798EC1FD8E4}"/>
            </a:ext>
          </a:extLst>
        </xdr:cNvPr>
        <xdr:cNvSpPr txBox="1"/>
      </xdr:nvSpPr>
      <xdr:spPr>
        <a:xfrm>
          <a:off x="9467850" y="179527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118110</xdr:rowOff>
    </xdr:from>
    <xdr:to>
      <xdr:col>55</xdr:col>
      <xdr:colOff>88900</xdr:colOff>
      <xdr:row>108</xdr:row>
      <xdr:rowOff>118110</xdr:rowOff>
    </xdr:to>
    <xdr:cxnSp macro="">
      <xdr:nvCxnSpPr>
        <xdr:cNvPr id="359" name="直線コネクタ 358">
          <a:extLst>
            <a:ext uri="{FF2B5EF4-FFF2-40B4-BE49-F238E27FC236}">
              <a16:creationId xmlns:a16="http://schemas.microsoft.com/office/drawing/2014/main" id="{6CED3380-6D4F-4D7D-8784-1AE24BD21CDE}"/>
            </a:ext>
          </a:extLst>
        </xdr:cNvPr>
        <xdr:cNvCxnSpPr/>
      </xdr:nvCxnSpPr>
      <xdr:spPr>
        <a:xfrm>
          <a:off x="9359900" y="179489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15240</xdr:rowOff>
    </xdr:from>
    <xdr:ext cx="469900" cy="259080"/>
    <xdr:sp macro="" textlink="">
      <xdr:nvSpPr>
        <xdr:cNvPr id="360" name="【市民会館】&#10;一人当たり面積最大値テキスト">
          <a:extLst>
            <a:ext uri="{FF2B5EF4-FFF2-40B4-BE49-F238E27FC236}">
              <a16:creationId xmlns:a16="http://schemas.microsoft.com/office/drawing/2014/main" id="{52755815-6405-4054-B750-5237D5E0D537}"/>
            </a:ext>
          </a:extLst>
        </xdr:cNvPr>
        <xdr:cNvSpPr txBox="1"/>
      </xdr:nvSpPr>
      <xdr:spPr>
        <a:xfrm>
          <a:off x="9467850" y="161950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0.427</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361" name="直線コネクタ 360">
          <a:extLst>
            <a:ext uri="{FF2B5EF4-FFF2-40B4-BE49-F238E27FC236}">
              <a16:creationId xmlns:a16="http://schemas.microsoft.com/office/drawing/2014/main" id="{D69F4B24-E84E-4A99-BEF4-8833BC8025EE}"/>
            </a:ext>
          </a:extLst>
        </xdr:cNvPr>
        <xdr:cNvCxnSpPr/>
      </xdr:nvCxnSpPr>
      <xdr:spPr>
        <a:xfrm>
          <a:off x="9359900" y="16413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118110</xdr:rowOff>
    </xdr:from>
    <xdr:ext cx="469900" cy="259080"/>
    <xdr:sp macro="" textlink="">
      <xdr:nvSpPr>
        <xdr:cNvPr id="362" name="【市民会館】&#10;一人当たり面積平均値テキスト">
          <a:extLst>
            <a:ext uri="{FF2B5EF4-FFF2-40B4-BE49-F238E27FC236}">
              <a16:creationId xmlns:a16="http://schemas.microsoft.com/office/drawing/2014/main" id="{E54E2A28-B1F8-4B2D-BED3-D0FC21280596}"/>
            </a:ext>
          </a:extLst>
        </xdr:cNvPr>
        <xdr:cNvSpPr txBox="1"/>
      </xdr:nvSpPr>
      <xdr:spPr>
        <a:xfrm>
          <a:off x="9467850" y="1745361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363" name="フローチャート: 判断 362">
          <a:extLst>
            <a:ext uri="{FF2B5EF4-FFF2-40B4-BE49-F238E27FC236}">
              <a16:creationId xmlns:a16="http://schemas.microsoft.com/office/drawing/2014/main" id="{2C6FF53D-24C6-43C1-A752-752E1BA6074E}"/>
            </a:ext>
          </a:extLst>
        </xdr:cNvPr>
        <xdr:cNvSpPr/>
      </xdr:nvSpPr>
      <xdr:spPr>
        <a:xfrm>
          <a:off x="9398000" y="174752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364" name="フローチャート: 判断 363">
          <a:extLst>
            <a:ext uri="{FF2B5EF4-FFF2-40B4-BE49-F238E27FC236}">
              <a16:creationId xmlns:a16="http://schemas.microsoft.com/office/drawing/2014/main" id="{E84FBCA9-FFBD-4081-8808-AE6CAEF7ABFC}"/>
            </a:ext>
          </a:extLst>
        </xdr:cNvPr>
        <xdr:cNvSpPr/>
      </xdr:nvSpPr>
      <xdr:spPr>
        <a:xfrm>
          <a:off x="8636000" y="17475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365" name="フローチャート: 判断 364">
          <a:extLst>
            <a:ext uri="{FF2B5EF4-FFF2-40B4-BE49-F238E27FC236}">
              <a16:creationId xmlns:a16="http://schemas.microsoft.com/office/drawing/2014/main" id="{2270365F-F707-46DA-AAA8-CB08C2BDACBE}"/>
            </a:ext>
          </a:extLst>
        </xdr:cNvPr>
        <xdr:cNvSpPr/>
      </xdr:nvSpPr>
      <xdr:spPr>
        <a:xfrm>
          <a:off x="7842250" y="174866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162560</xdr:rowOff>
    </xdr:from>
    <xdr:to>
      <xdr:col>41</xdr:col>
      <xdr:colOff>101600</xdr:colOff>
      <xdr:row>106</xdr:row>
      <xdr:rowOff>92710</xdr:rowOff>
    </xdr:to>
    <xdr:sp macro="" textlink="">
      <xdr:nvSpPr>
        <xdr:cNvPr id="366" name="フローチャート: 判断 365">
          <a:extLst>
            <a:ext uri="{FF2B5EF4-FFF2-40B4-BE49-F238E27FC236}">
              <a16:creationId xmlns:a16="http://schemas.microsoft.com/office/drawing/2014/main" id="{8F7E05BC-C01E-41F7-8C4A-994B290B5C87}"/>
            </a:ext>
          </a:extLst>
        </xdr:cNvPr>
        <xdr:cNvSpPr/>
      </xdr:nvSpPr>
      <xdr:spPr>
        <a:xfrm>
          <a:off x="7029450" y="174980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135890</xdr:rowOff>
    </xdr:from>
    <xdr:to>
      <xdr:col>36</xdr:col>
      <xdr:colOff>165100</xdr:colOff>
      <xdr:row>106</xdr:row>
      <xdr:rowOff>66040</xdr:rowOff>
    </xdr:to>
    <xdr:sp macro="" textlink="">
      <xdr:nvSpPr>
        <xdr:cNvPr id="367" name="フローチャート: 判断 366">
          <a:extLst>
            <a:ext uri="{FF2B5EF4-FFF2-40B4-BE49-F238E27FC236}">
              <a16:creationId xmlns:a16="http://schemas.microsoft.com/office/drawing/2014/main" id="{E6F1C959-73B9-41FF-A50B-8F15ED57FE4B}"/>
            </a:ext>
          </a:extLst>
        </xdr:cNvPr>
        <xdr:cNvSpPr/>
      </xdr:nvSpPr>
      <xdr:spPr>
        <a:xfrm>
          <a:off x="6235700" y="17471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368" name="テキスト ボックス 367">
          <a:extLst>
            <a:ext uri="{FF2B5EF4-FFF2-40B4-BE49-F238E27FC236}">
              <a16:creationId xmlns:a16="http://schemas.microsoft.com/office/drawing/2014/main" id="{0D59B957-3C4F-4C00-9CFF-71F5A2865AE6}"/>
            </a:ext>
          </a:extLst>
        </xdr:cNvPr>
        <xdr:cNvSpPr txBox="1"/>
      </xdr:nvSpPr>
      <xdr:spPr>
        <a:xfrm>
          <a:off x="92583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369" name="テキスト ボックス 368">
          <a:extLst>
            <a:ext uri="{FF2B5EF4-FFF2-40B4-BE49-F238E27FC236}">
              <a16:creationId xmlns:a16="http://schemas.microsoft.com/office/drawing/2014/main" id="{0EB919B1-551D-4E10-95DA-191AB494DC8B}"/>
            </a:ext>
          </a:extLst>
        </xdr:cNvPr>
        <xdr:cNvSpPr txBox="1"/>
      </xdr:nvSpPr>
      <xdr:spPr>
        <a:xfrm>
          <a:off x="85153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177800</xdr:colOff>
      <xdr:row>111</xdr:row>
      <xdr:rowOff>16510</xdr:rowOff>
    </xdr:from>
    <xdr:ext cx="762000" cy="259080"/>
    <xdr:sp macro="" textlink="">
      <xdr:nvSpPr>
        <xdr:cNvPr id="370" name="テキスト ボックス 369">
          <a:extLst>
            <a:ext uri="{FF2B5EF4-FFF2-40B4-BE49-F238E27FC236}">
              <a16:creationId xmlns:a16="http://schemas.microsoft.com/office/drawing/2014/main" id="{EF06B801-220A-4F2B-8EC2-0B3E6F0DB96A}"/>
            </a:ext>
          </a:extLst>
        </xdr:cNvPr>
        <xdr:cNvSpPr txBox="1"/>
      </xdr:nvSpPr>
      <xdr:spPr>
        <a:xfrm>
          <a:off x="7715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62000" cy="259080"/>
    <xdr:sp macro="" textlink="">
      <xdr:nvSpPr>
        <xdr:cNvPr id="371" name="テキスト ボックス 370">
          <a:extLst>
            <a:ext uri="{FF2B5EF4-FFF2-40B4-BE49-F238E27FC236}">
              <a16:creationId xmlns:a16="http://schemas.microsoft.com/office/drawing/2014/main" id="{7C2F0CE7-E173-4D79-A643-6E6885A921E3}"/>
            </a:ext>
          </a:extLst>
        </xdr:cNvPr>
        <xdr:cNvSpPr txBox="1"/>
      </xdr:nvSpPr>
      <xdr:spPr>
        <a:xfrm>
          <a:off x="6908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372" name="テキスト ボックス 371">
          <a:extLst>
            <a:ext uri="{FF2B5EF4-FFF2-40B4-BE49-F238E27FC236}">
              <a16:creationId xmlns:a16="http://schemas.microsoft.com/office/drawing/2014/main" id="{385FC06F-3B39-4B61-BD22-1DA5C3F01B70}"/>
            </a:ext>
          </a:extLst>
        </xdr:cNvPr>
        <xdr:cNvSpPr txBox="1"/>
      </xdr:nvSpPr>
      <xdr:spPr>
        <a:xfrm>
          <a:off x="61150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104</xdr:row>
      <xdr:rowOff>143510</xdr:rowOff>
    </xdr:from>
    <xdr:to>
      <xdr:col>55</xdr:col>
      <xdr:colOff>50800</xdr:colOff>
      <xdr:row>105</xdr:row>
      <xdr:rowOff>73660</xdr:rowOff>
    </xdr:to>
    <xdr:sp macro="" textlink="">
      <xdr:nvSpPr>
        <xdr:cNvPr id="373" name="楕円 372">
          <a:extLst>
            <a:ext uri="{FF2B5EF4-FFF2-40B4-BE49-F238E27FC236}">
              <a16:creationId xmlns:a16="http://schemas.microsoft.com/office/drawing/2014/main" id="{E3568FED-FE0D-4607-8280-B71C3A1B7ABC}"/>
            </a:ext>
          </a:extLst>
        </xdr:cNvPr>
        <xdr:cNvSpPr/>
      </xdr:nvSpPr>
      <xdr:spPr>
        <a:xfrm>
          <a:off x="9398000" y="173139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166370</xdr:rowOff>
    </xdr:from>
    <xdr:ext cx="469900" cy="255905"/>
    <xdr:sp macro="" textlink="">
      <xdr:nvSpPr>
        <xdr:cNvPr id="374" name="【市民会館】&#10;一人当たり面積該当値テキスト">
          <a:extLst>
            <a:ext uri="{FF2B5EF4-FFF2-40B4-BE49-F238E27FC236}">
              <a16:creationId xmlns:a16="http://schemas.microsoft.com/office/drawing/2014/main" id="{84AE5188-EFC8-4047-B62B-FC3E9ECDAFE8}"/>
            </a:ext>
          </a:extLst>
        </xdr:cNvPr>
        <xdr:cNvSpPr txBox="1"/>
      </xdr:nvSpPr>
      <xdr:spPr>
        <a:xfrm>
          <a:off x="9467850" y="1717167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104</xdr:row>
      <xdr:rowOff>154940</xdr:rowOff>
    </xdr:from>
    <xdr:to>
      <xdr:col>50</xdr:col>
      <xdr:colOff>165100</xdr:colOff>
      <xdr:row>105</xdr:row>
      <xdr:rowOff>85090</xdr:rowOff>
    </xdr:to>
    <xdr:sp macro="" textlink="">
      <xdr:nvSpPr>
        <xdr:cNvPr id="375" name="楕円 374">
          <a:extLst>
            <a:ext uri="{FF2B5EF4-FFF2-40B4-BE49-F238E27FC236}">
              <a16:creationId xmlns:a16="http://schemas.microsoft.com/office/drawing/2014/main" id="{1A35D8BB-FC4C-46AE-A0A4-030C5F5F92D0}"/>
            </a:ext>
          </a:extLst>
        </xdr:cNvPr>
        <xdr:cNvSpPr/>
      </xdr:nvSpPr>
      <xdr:spPr>
        <a:xfrm>
          <a:off x="8636000" y="173253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22860</xdr:rowOff>
    </xdr:from>
    <xdr:to>
      <xdr:col>55</xdr:col>
      <xdr:colOff>0</xdr:colOff>
      <xdr:row>105</xdr:row>
      <xdr:rowOff>34290</xdr:rowOff>
    </xdr:to>
    <xdr:cxnSp macro="">
      <xdr:nvCxnSpPr>
        <xdr:cNvPr id="376" name="直線コネクタ 375">
          <a:extLst>
            <a:ext uri="{FF2B5EF4-FFF2-40B4-BE49-F238E27FC236}">
              <a16:creationId xmlns:a16="http://schemas.microsoft.com/office/drawing/2014/main" id="{77E8B8FA-F600-4658-8772-23BE68BC6212}"/>
            </a:ext>
          </a:extLst>
        </xdr:cNvPr>
        <xdr:cNvCxnSpPr/>
      </xdr:nvCxnSpPr>
      <xdr:spPr>
        <a:xfrm flipV="1">
          <a:off x="8686800" y="17358360"/>
          <a:ext cx="742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166370</xdr:rowOff>
    </xdr:from>
    <xdr:to>
      <xdr:col>46</xdr:col>
      <xdr:colOff>38100</xdr:colOff>
      <xdr:row>105</xdr:row>
      <xdr:rowOff>96520</xdr:rowOff>
    </xdr:to>
    <xdr:sp macro="" textlink="">
      <xdr:nvSpPr>
        <xdr:cNvPr id="377" name="楕円 376">
          <a:extLst>
            <a:ext uri="{FF2B5EF4-FFF2-40B4-BE49-F238E27FC236}">
              <a16:creationId xmlns:a16="http://schemas.microsoft.com/office/drawing/2014/main" id="{E08941D6-16ED-4AD0-9F37-ED2D48111A65}"/>
            </a:ext>
          </a:extLst>
        </xdr:cNvPr>
        <xdr:cNvSpPr/>
      </xdr:nvSpPr>
      <xdr:spPr>
        <a:xfrm>
          <a:off x="7842250" y="173367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34290</xdr:rowOff>
    </xdr:from>
    <xdr:to>
      <xdr:col>50</xdr:col>
      <xdr:colOff>114300</xdr:colOff>
      <xdr:row>105</xdr:row>
      <xdr:rowOff>45720</xdr:rowOff>
    </xdr:to>
    <xdr:cxnSp macro="">
      <xdr:nvCxnSpPr>
        <xdr:cNvPr id="378" name="直線コネクタ 377">
          <a:extLst>
            <a:ext uri="{FF2B5EF4-FFF2-40B4-BE49-F238E27FC236}">
              <a16:creationId xmlns:a16="http://schemas.microsoft.com/office/drawing/2014/main" id="{0BB51EC9-71B4-4A65-9836-AF71B1688BFD}"/>
            </a:ext>
          </a:extLst>
        </xdr:cNvPr>
        <xdr:cNvCxnSpPr/>
      </xdr:nvCxnSpPr>
      <xdr:spPr>
        <a:xfrm flipV="1">
          <a:off x="7886700" y="1736979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6350</xdr:rowOff>
    </xdr:from>
    <xdr:to>
      <xdr:col>41</xdr:col>
      <xdr:colOff>101600</xdr:colOff>
      <xdr:row>105</xdr:row>
      <xdr:rowOff>107950</xdr:rowOff>
    </xdr:to>
    <xdr:sp macro="" textlink="">
      <xdr:nvSpPr>
        <xdr:cNvPr id="379" name="楕円 378">
          <a:extLst>
            <a:ext uri="{FF2B5EF4-FFF2-40B4-BE49-F238E27FC236}">
              <a16:creationId xmlns:a16="http://schemas.microsoft.com/office/drawing/2014/main" id="{F0190273-9589-45A5-8357-B67815136AAB}"/>
            </a:ext>
          </a:extLst>
        </xdr:cNvPr>
        <xdr:cNvSpPr/>
      </xdr:nvSpPr>
      <xdr:spPr>
        <a:xfrm>
          <a:off x="702945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45720</xdr:rowOff>
    </xdr:from>
    <xdr:to>
      <xdr:col>45</xdr:col>
      <xdr:colOff>177800</xdr:colOff>
      <xdr:row>105</xdr:row>
      <xdr:rowOff>57150</xdr:rowOff>
    </xdr:to>
    <xdr:cxnSp macro="">
      <xdr:nvCxnSpPr>
        <xdr:cNvPr id="380" name="直線コネクタ 379">
          <a:extLst>
            <a:ext uri="{FF2B5EF4-FFF2-40B4-BE49-F238E27FC236}">
              <a16:creationId xmlns:a16="http://schemas.microsoft.com/office/drawing/2014/main" id="{15C99819-62BA-457F-A660-14D408302AD6}"/>
            </a:ext>
          </a:extLst>
        </xdr:cNvPr>
        <xdr:cNvCxnSpPr/>
      </xdr:nvCxnSpPr>
      <xdr:spPr>
        <a:xfrm flipV="1">
          <a:off x="7080250" y="17381220"/>
          <a:ext cx="8064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17780</xdr:rowOff>
    </xdr:from>
    <xdr:to>
      <xdr:col>36</xdr:col>
      <xdr:colOff>165100</xdr:colOff>
      <xdr:row>105</xdr:row>
      <xdr:rowOff>119380</xdr:rowOff>
    </xdr:to>
    <xdr:sp macro="" textlink="">
      <xdr:nvSpPr>
        <xdr:cNvPr id="381" name="楕円 380">
          <a:extLst>
            <a:ext uri="{FF2B5EF4-FFF2-40B4-BE49-F238E27FC236}">
              <a16:creationId xmlns:a16="http://schemas.microsoft.com/office/drawing/2014/main" id="{4FB0EEF6-EA1F-47C2-9C4A-65104CF0B520}"/>
            </a:ext>
          </a:extLst>
        </xdr:cNvPr>
        <xdr:cNvSpPr/>
      </xdr:nvSpPr>
      <xdr:spPr>
        <a:xfrm>
          <a:off x="62357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57150</xdr:rowOff>
    </xdr:from>
    <xdr:to>
      <xdr:col>41</xdr:col>
      <xdr:colOff>50800</xdr:colOff>
      <xdr:row>105</xdr:row>
      <xdr:rowOff>68580</xdr:rowOff>
    </xdr:to>
    <xdr:cxnSp macro="">
      <xdr:nvCxnSpPr>
        <xdr:cNvPr id="382" name="直線コネクタ 381">
          <a:extLst>
            <a:ext uri="{FF2B5EF4-FFF2-40B4-BE49-F238E27FC236}">
              <a16:creationId xmlns:a16="http://schemas.microsoft.com/office/drawing/2014/main" id="{8AD1C49E-23BB-4FA5-AA04-363E605C3117}"/>
            </a:ext>
          </a:extLst>
        </xdr:cNvPr>
        <xdr:cNvCxnSpPr/>
      </xdr:nvCxnSpPr>
      <xdr:spPr>
        <a:xfrm flipV="1">
          <a:off x="6286500" y="17392650"/>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106</xdr:row>
      <xdr:rowOff>60960</xdr:rowOff>
    </xdr:from>
    <xdr:ext cx="469900" cy="259080"/>
    <xdr:sp macro="" textlink="">
      <xdr:nvSpPr>
        <xdr:cNvPr id="383" name="n_1aveValue【市民会館】&#10;一人当たり面積">
          <a:extLst>
            <a:ext uri="{FF2B5EF4-FFF2-40B4-BE49-F238E27FC236}">
              <a16:creationId xmlns:a16="http://schemas.microsoft.com/office/drawing/2014/main" id="{37BBAD58-714F-49AC-B3B2-846E3A78264E}"/>
            </a:ext>
          </a:extLst>
        </xdr:cNvPr>
        <xdr:cNvSpPr txBox="1"/>
      </xdr:nvSpPr>
      <xdr:spPr>
        <a:xfrm>
          <a:off x="8458200" y="175615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0.125</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106</xdr:row>
      <xdr:rowOff>72390</xdr:rowOff>
    </xdr:from>
    <xdr:ext cx="466725" cy="259080"/>
    <xdr:sp macro="" textlink="">
      <xdr:nvSpPr>
        <xdr:cNvPr id="384" name="n_2aveValue【市民会館】&#10;一人当たり面積">
          <a:extLst>
            <a:ext uri="{FF2B5EF4-FFF2-40B4-BE49-F238E27FC236}">
              <a16:creationId xmlns:a16="http://schemas.microsoft.com/office/drawing/2014/main" id="{13B1EBD8-D0F1-4A04-AF84-9E5313A521AA}"/>
            </a:ext>
          </a:extLst>
        </xdr:cNvPr>
        <xdr:cNvSpPr txBox="1"/>
      </xdr:nvSpPr>
      <xdr:spPr>
        <a:xfrm>
          <a:off x="7677150" y="175729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106</xdr:row>
      <xdr:rowOff>83820</xdr:rowOff>
    </xdr:from>
    <xdr:ext cx="466725" cy="259080"/>
    <xdr:sp macro="" textlink="">
      <xdr:nvSpPr>
        <xdr:cNvPr id="385" name="n_3aveValue【市民会館】&#10;一人当たり面積">
          <a:extLst>
            <a:ext uri="{FF2B5EF4-FFF2-40B4-BE49-F238E27FC236}">
              <a16:creationId xmlns:a16="http://schemas.microsoft.com/office/drawing/2014/main" id="{B97105C8-4E81-4E02-946B-0A6330ABD347}"/>
            </a:ext>
          </a:extLst>
        </xdr:cNvPr>
        <xdr:cNvSpPr txBox="1"/>
      </xdr:nvSpPr>
      <xdr:spPr>
        <a:xfrm>
          <a:off x="6864350" y="175844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106</xdr:row>
      <xdr:rowOff>57150</xdr:rowOff>
    </xdr:from>
    <xdr:ext cx="466725" cy="259080"/>
    <xdr:sp macro="" textlink="">
      <xdr:nvSpPr>
        <xdr:cNvPr id="386" name="n_4aveValue【市民会館】&#10;一人当たり面積">
          <a:extLst>
            <a:ext uri="{FF2B5EF4-FFF2-40B4-BE49-F238E27FC236}">
              <a16:creationId xmlns:a16="http://schemas.microsoft.com/office/drawing/2014/main" id="{B52735B0-7452-4124-9686-022103B752A6}"/>
            </a:ext>
          </a:extLst>
        </xdr:cNvPr>
        <xdr:cNvSpPr txBox="1"/>
      </xdr:nvSpPr>
      <xdr:spPr>
        <a:xfrm>
          <a:off x="6070600" y="175577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0.126</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103</xdr:row>
      <xdr:rowOff>101600</xdr:rowOff>
    </xdr:from>
    <xdr:ext cx="469900" cy="259080"/>
    <xdr:sp macro="" textlink="">
      <xdr:nvSpPr>
        <xdr:cNvPr id="387" name="n_1mainValue【市民会館】&#10;一人当たり面積">
          <a:extLst>
            <a:ext uri="{FF2B5EF4-FFF2-40B4-BE49-F238E27FC236}">
              <a16:creationId xmlns:a16="http://schemas.microsoft.com/office/drawing/2014/main" id="{246AD98D-3F72-443E-92C8-E9444680CF06}"/>
            </a:ext>
          </a:extLst>
        </xdr:cNvPr>
        <xdr:cNvSpPr txBox="1"/>
      </xdr:nvSpPr>
      <xdr:spPr>
        <a:xfrm>
          <a:off x="8458200" y="17106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103</xdr:row>
      <xdr:rowOff>113030</xdr:rowOff>
    </xdr:from>
    <xdr:ext cx="466725" cy="259080"/>
    <xdr:sp macro="" textlink="">
      <xdr:nvSpPr>
        <xdr:cNvPr id="388" name="n_2mainValue【市民会館】&#10;一人当たり面積">
          <a:extLst>
            <a:ext uri="{FF2B5EF4-FFF2-40B4-BE49-F238E27FC236}">
              <a16:creationId xmlns:a16="http://schemas.microsoft.com/office/drawing/2014/main" id="{6F617478-3CBC-4EF6-A29A-D297C7893413}"/>
            </a:ext>
          </a:extLst>
        </xdr:cNvPr>
        <xdr:cNvSpPr txBox="1"/>
      </xdr:nvSpPr>
      <xdr:spPr>
        <a:xfrm>
          <a:off x="7677150" y="171183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0.163</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103</xdr:row>
      <xdr:rowOff>124460</xdr:rowOff>
    </xdr:from>
    <xdr:ext cx="466725" cy="259080"/>
    <xdr:sp macro="" textlink="">
      <xdr:nvSpPr>
        <xdr:cNvPr id="389" name="n_3mainValue【市民会館】&#10;一人当たり面積">
          <a:extLst>
            <a:ext uri="{FF2B5EF4-FFF2-40B4-BE49-F238E27FC236}">
              <a16:creationId xmlns:a16="http://schemas.microsoft.com/office/drawing/2014/main" id="{13ACBADB-CBF9-4E12-B8C5-60AAD87EF9D8}"/>
            </a:ext>
          </a:extLst>
        </xdr:cNvPr>
        <xdr:cNvSpPr txBox="1"/>
      </xdr:nvSpPr>
      <xdr:spPr>
        <a:xfrm>
          <a:off x="6864350" y="17129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103</xdr:row>
      <xdr:rowOff>135890</xdr:rowOff>
    </xdr:from>
    <xdr:ext cx="466725" cy="259080"/>
    <xdr:sp macro="" textlink="">
      <xdr:nvSpPr>
        <xdr:cNvPr id="390" name="n_4mainValue【市民会館】&#10;一人当たり面積">
          <a:extLst>
            <a:ext uri="{FF2B5EF4-FFF2-40B4-BE49-F238E27FC236}">
              <a16:creationId xmlns:a16="http://schemas.microsoft.com/office/drawing/2014/main" id="{A1AFE187-2CFB-4946-A3AB-78CD320E8A66}"/>
            </a:ext>
          </a:extLst>
        </xdr:cNvPr>
        <xdr:cNvSpPr txBox="1"/>
      </xdr:nvSpPr>
      <xdr:spPr>
        <a:xfrm>
          <a:off x="6070600" y="171411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0.157</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4D4C9E93-D528-4B9C-B6CC-06627FC0B403}"/>
            </a:ext>
          </a:extLst>
        </xdr:cNvPr>
        <xdr:cNvSpPr/>
      </xdr:nvSpPr>
      <xdr:spPr>
        <a:xfrm>
          <a:off x="11207750" y="40386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4BB2EB70-062F-4988-93E3-4F90068E7628}"/>
            </a:ext>
          </a:extLst>
        </xdr:cNvPr>
        <xdr:cNvSpPr/>
      </xdr:nvSpPr>
      <xdr:spPr>
        <a:xfrm>
          <a:off x="113157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EB90F40D-FECC-44FC-8B56-E0EA23D652C4}"/>
            </a:ext>
          </a:extLst>
        </xdr:cNvPr>
        <xdr:cNvSpPr/>
      </xdr:nvSpPr>
      <xdr:spPr>
        <a:xfrm>
          <a:off x="113157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38/43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C158ECA7-4760-469C-82DA-126F4DA8F81D}"/>
            </a:ext>
          </a:extLst>
        </xdr:cNvPr>
        <xdr:cNvSpPr/>
      </xdr:nvSpPr>
      <xdr:spPr>
        <a:xfrm>
          <a:off x="122364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61494DB3-0C89-4102-9F8B-25E3109CD4B3}"/>
            </a:ext>
          </a:extLst>
        </xdr:cNvPr>
        <xdr:cNvSpPr/>
      </xdr:nvSpPr>
      <xdr:spPr>
        <a:xfrm>
          <a:off x="122364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B3189D08-063F-48BD-918D-EBE37EBECB23}"/>
            </a:ext>
          </a:extLst>
        </xdr:cNvPr>
        <xdr:cNvSpPr/>
      </xdr:nvSpPr>
      <xdr:spPr>
        <a:xfrm>
          <a:off x="1326515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5B789B9C-10B3-41FF-B8E0-20B10007CB81}"/>
            </a:ext>
          </a:extLst>
        </xdr:cNvPr>
        <xdr:cNvSpPr/>
      </xdr:nvSpPr>
      <xdr:spPr>
        <a:xfrm>
          <a:off x="1326515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FB10650F-1457-4611-AE9D-7F7016B49ACF}"/>
            </a:ext>
          </a:extLst>
        </xdr:cNvPr>
        <xdr:cNvSpPr/>
      </xdr:nvSpPr>
      <xdr:spPr>
        <a:xfrm>
          <a:off x="11207750" y="51371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5275" cy="225425"/>
    <xdr:sp macro="" textlink="">
      <xdr:nvSpPr>
        <xdr:cNvPr id="399" name="テキスト ボックス 398">
          <a:extLst>
            <a:ext uri="{FF2B5EF4-FFF2-40B4-BE49-F238E27FC236}">
              <a16:creationId xmlns:a16="http://schemas.microsoft.com/office/drawing/2014/main" id="{2C3338DD-5694-42B0-AC8E-D1C302BC6F75}"/>
            </a:ext>
          </a:extLst>
        </xdr:cNvPr>
        <xdr:cNvSpPr txBox="1"/>
      </xdr:nvSpPr>
      <xdr:spPr>
        <a:xfrm>
          <a:off x="11169650" y="49530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4F5AE3DA-C192-489E-9D2A-E7046659A0B1}"/>
            </a:ext>
          </a:extLst>
        </xdr:cNvPr>
        <xdr:cNvCxnSpPr/>
      </xdr:nvCxnSpPr>
      <xdr:spPr>
        <a:xfrm>
          <a:off x="11207750" y="7340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105410</xdr:rowOff>
    </xdr:from>
    <xdr:ext cx="464185" cy="259080"/>
    <xdr:sp macro="" textlink="">
      <xdr:nvSpPr>
        <xdr:cNvPr id="401" name="テキスト ボックス 400">
          <a:extLst>
            <a:ext uri="{FF2B5EF4-FFF2-40B4-BE49-F238E27FC236}">
              <a16:creationId xmlns:a16="http://schemas.microsoft.com/office/drawing/2014/main" id="{D2AEED0F-D551-4B1B-BB9B-38AC4B1AE32D}"/>
            </a:ext>
          </a:extLst>
        </xdr:cNvPr>
        <xdr:cNvSpPr txBox="1"/>
      </xdr:nvSpPr>
      <xdr:spPr>
        <a:xfrm>
          <a:off x="10797540" y="72047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3066E050-6D80-47B6-9B7D-BA4CDD1CD898}"/>
            </a:ext>
          </a:extLst>
        </xdr:cNvPr>
        <xdr:cNvCxnSpPr/>
      </xdr:nvCxnSpPr>
      <xdr:spPr>
        <a:xfrm>
          <a:off x="11207750" y="6972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67310</xdr:rowOff>
    </xdr:from>
    <xdr:ext cx="464185" cy="259080"/>
    <xdr:sp macro="" textlink="">
      <xdr:nvSpPr>
        <xdr:cNvPr id="403" name="テキスト ボックス 402">
          <a:extLst>
            <a:ext uri="{FF2B5EF4-FFF2-40B4-BE49-F238E27FC236}">
              <a16:creationId xmlns:a16="http://schemas.microsoft.com/office/drawing/2014/main" id="{BFD9FFD4-4E41-4194-BD54-C4AFC4763B3C}"/>
            </a:ext>
          </a:extLst>
        </xdr:cNvPr>
        <xdr:cNvSpPr txBox="1"/>
      </xdr:nvSpPr>
      <xdr:spPr>
        <a:xfrm>
          <a:off x="10797540" y="68364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9AC09A0-C1BA-4361-B6C9-605A90E33D6F}"/>
            </a:ext>
          </a:extLst>
        </xdr:cNvPr>
        <xdr:cNvCxnSpPr/>
      </xdr:nvCxnSpPr>
      <xdr:spPr>
        <a:xfrm>
          <a:off x="11207750" y="6604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29210</xdr:rowOff>
    </xdr:from>
    <xdr:ext cx="403225" cy="255905"/>
    <xdr:sp macro="" textlink="">
      <xdr:nvSpPr>
        <xdr:cNvPr id="405" name="テキスト ボックス 404">
          <a:extLst>
            <a:ext uri="{FF2B5EF4-FFF2-40B4-BE49-F238E27FC236}">
              <a16:creationId xmlns:a16="http://schemas.microsoft.com/office/drawing/2014/main" id="{9C1E92BA-8043-4231-A063-68334E4217D7}"/>
            </a:ext>
          </a:extLst>
        </xdr:cNvPr>
        <xdr:cNvSpPr txBox="1"/>
      </xdr:nvSpPr>
      <xdr:spPr>
        <a:xfrm>
          <a:off x="10842625" y="64681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2577FC99-7C2E-4748-AF0A-05014B1170C8}"/>
            </a:ext>
          </a:extLst>
        </xdr:cNvPr>
        <xdr:cNvCxnSpPr/>
      </xdr:nvCxnSpPr>
      <xdr:spPr>
        <a:xfrm>
          <a:off x="11207750" y="6242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162560</xdr:rowOff>
    </xdr:from>
    <xdr:ext cx="403225" cy="259080"/>
    <xdr:sp macro="" textlink="">
      <xdr:nvSpPr>
        <xdr:cNvPr id="407" name="テキスト ボックス 406">
          <a:extLst>
            <a:ext uri="{FF2B5EF4-FFF2-40B4-BE49-F238E27FC236}">
              <a16:creationId xmlns:a16="http://schemas.microsoft.com/office/drawing/2014/main" id="{CB7C0A38-503D-41EE-8C64-0522C9989424}"/>
            </a:ext>
          </a:extLst>
        </xdr:cNvPr>
        <xdr:cNvSpPr txBox="1"/>
      </xdr:nvSpPr>
      <xdr:spPr>
        <a:xfrm>
          <a:off x="10842625" y="6106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F4392809-AC72-4A20-91B3-C24EE1BAC492}"/>
            </a:ext>
          </a:extLst>
        </xdr:cNvPr>
        <xdr:cNvCxnSpPr/>
      </xdr:nvCxnSpPr>
      <xdr:spPr>
        <a:xfrm>
          <a:off x="11207750" y="5873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124460</xdr:rowOff>
    </xdr:from>
    <xdr:ext cx="403225" cy="259080"/>
    <xdr:sp macro="" textlink="">
      <xdr:nvSpPr>
        <xdr:cNvPr id="409" name="テキスト ボックス 408">
          <a:extLst>
            <a:ext uri="{FF2B5EF4-FFF2-40B4-BE49-F238E27FC236}">
              <a16:creationId xmlns:a16="http://schemas.microsoft.com/office/drawing/2014/main" id="{047C680D-B904-4C94-84F9-7D5AE35054CF}"/>
            </a:ext>
          </a:extLst>
        </xdr:cNvPr>
        <xdr:cNvSpPr txBox="1"/>
      </xdr:nvSpPr>
      <xdr:spPr>
        <a:xfrm>
          <a:off x="10842625" y="5737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356F0299-816D-4B20-8201-41EA283ECB6C}"/>
            </a:ext>
          </a:extLst>
        </xdr:cNvPr>
        <xdr:cNvCxnSpPr/>
      </xdr:nvCxnSpPr>
      <xdr:spPr>
        <a:xfrm>
          <a:off x="11207750" y="55054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32</xdr:row>
      <xdr:rowOff>86360</xdr:rowOff>
    </xdr:from>
    <xdr:ext cx="403225" cy="255905"/>
    <xdr:sp macro="" textlink="">
      <xdr:nvSpPr>
        <xdr:cNvPr id="411" name="テキスト ボックス 410">
          <a:extLst>
            <a:ext uri="{FF2B5EF4-FFF2-40B4-BE49-F238E27FC236}">
              <a16:creationId xmlns:a16="http://schemas.microsoft.com/office/drawing/2014/main" id="{24126DD6-53BE-4FA2-AB3C-9BDAD5B5C6EB}"/>
            </a:ext>
          </a:extLst>
        </xdr:cNvPr>
        <xdr:cNvSpPr txBox="1"/>
      </xdr:nvSpPr>
      <xdr:spPr>
        <a:xfrm>
          <a:off x="10842625" y="536956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2D5B9D72-BF2D-4F7C-8846-FBA0E6AE536B}"/>
            </a:ext>
          </a:extLst>
        </xdr:cNvPr>
        <xdr:cNvCxnSpPr/>
      </xdr:nvCxnSpPr>
      <xdr:spPr>
        <a:xfrm>
          <a:off x="11207750" y="5137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30</xdr:row>
      <xdr:rowOff>48260</xdr:rowOff>
    </xdr:from>
    <xdr:ext cx="335915" cy="259080"/>
    <xdr:sp macro="" textlink="">
      <xdr:nvSpPr>
        <xdr:cNvPr id="413" name="テキスト ボックス 412">
          <a:extLst>
            <a:ext uri="{FF2B5EF4-FFF2-40B4-BE49-F238E27FC236}">
              <a16:creationId xmlns:a16="http://schemas.microsoft.com/office/drawing/2014/main" id="{9A6F94BA-F695-4832-8573-5FF9F648D321}"/>
            </a:ext>
          </a:extLst>
        </xdr:cNvPr>
        <xdr:cNvSpPr txBox="1"/>
      </xdr:nvSpPr>
      <xdr:spPr>
        <a:xfrm>
          <a:off x="10906760" y="50012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一般廃棄物処理施設】&#10;有形固定資産減価償却率グラフ枠">
          <a:extLst>
            <a:ext uri="{FF2B5EF4-FFF2-40B4-BE49-F238E27FC236}">
              <a16:creationId xmlns:a16="http://schemas.microsoft.com/office/drawing/2014/main" id="{AC46B9CA-CF9E-4848-8B66-3FE9E5E373E0}"/>
            </a:ext>
          </a:extLst>
        </xdr:cNvPr>
        <xdr:cNvSpPr/>
      </xdr:nvSpPr>
      <xdr:spPr>
        <a:xfrm>
          <a:off x="11207750" y="51371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161925</xdr:rowOff>
    </xdr:from>
    <xdr:to>
      <xdr:col>85</xdr:col>
      <xdr:colOff>126365</xdr:colOff>
      <xdr:row>42</xdr:row>
      <xdr:rowOff>38100</xdr:rowOff>
    </xdr:to>
    <xdr:cxnSp macro="">
      <xdr:nvCxnSpPr>
        <xdr:cNvPr id="415" name="直線コネクタ 414">
          <a:extLst>
            <a:ext uri="{FF2B5EF4-FFF2-40B4-BE49-F238E27FC236}">
              <a16:creationId xmlns:a16="http://schemas.microsoft.com/office/drawing/2014/main" id="{9F305EB8-49DF-4C63-8D25-94C69E78C40C}"/>
            </a:ext>
          </a:extLst>
        </xdr:cNvPr>
        <xdr:cNvCxnSpPr/>
      </xdr:nvCxnSpPr>
      <xdr:spPr>
        <a:xfrm flipV="1">
          <a:off x="14699615" y="5610225"/>
          <a:ext cx="0" cy="13620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41910</xdr:rowOff>
    </xdr:from>
    <xdr:ext cx="469900" cy="255905"/>
    <xdr:sp macro="" textlink="">
      <xdr:nvSpPr>
        <xdr:cNvPr id="416" name="【一般廃棄物処理施設】&#10;有形固定資産減価償却率最小値テキスト">
          <a:extLst>
            <a:ext uri="{FF2B5EF4-FFF2-40B4-BE49-F238E27FC236}">
              <a16:creationId xmlns:a16="http://schemas.microsoft.com/office/drawing/2014/main" id="{A4C58C27-AC40-466B-AA79-BE4C8D989C79}"/>
            </a:ext>
          </a:extLst>
        </xdr:cNvPr>
        <xdr:cNvSpPr txBox="1"/>
      </xdr:nvSpPr>
      <xdr:spPr>
        <a:xfrm>
          <a:off x="14738350" y="69761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a:extLst>
            <a:ext uri="{FF2B5EF4-FFF2-40B4-BE49-F238E27FC236}">
              <a16:creationId xmlns:a16="http://schemas.microsoft.com/office/drawing/2014/main" id="{8975B2E6-27DD-4A81-ABE9-A1A72FF6EE11}"/>
            </a:ext>
          </a:extLst>
        </xdr:cNvPr>
        <xdr:cNvCxnSpPr/>
      </xdr:nvCxnSpPr>
      <xdr:spPr>
        <a:xfrm>
          <a:off x="14611350" y="69723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109220</xdr:rowOff>
    </xdr:from>
    <xdr:ext cx="405130" cy="255905"/>
    <xdr:sp macro="" textlink="">
      <xdr:nvSpPr>
        <xdr:cNvPr id="418" name="【一般廃棄物処理施設】&#10;有形固定資産減価償却率最大値テキスト">
          <a:extLst>
            <a:ext uri="{FF2B5EF4-FFF2-40B4-BE49-F238E27FC236}">
              <a16:creationId xmlns:a16="http://schemas.microsoft.com/office/drawing/2014/main" id="{4A7208D9-8D90-4D00-9DCE-20C8B730BA8F}"/>
            </a:ext>
          </a:extLst>
        </xdr:cNvPr>
        <xdr:cNvSpPr txBox="1"/>
      </xdr:nvSpPr>
      <xdr:spPr>
        <a:xfrm>
          <a:off x="14738350" y="539242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25.5</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419" name="直線コネクタ 418">
          <a:extLst>
            <a:ext uri="{FF2B5EF4-FFF2-40B4-BE49-F238E27FC236}">
              <a16:creationId xmlns:a16="http://schemas.microsoft.com/office/drawing/2014/main" id="{B3B54626-29BF-4A80-9308-81AE49093BA2}"/>
            </a:ext>
          </a:extLst>
        </xdr:cNvPr>
        <xdr:cNvCxnSpPr/>
      </xdr:nvCxnSpPr>
      <xdr:spPr>
        <a:xfrm>
          <a:off x="14611350" y="56102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126365</xdr:rowOff>
    </xdr:from>
    <xdr:ext cx="405130" cy="259080"/>
    <xdr:sp macro="" textlink="">
      <xdr:nvSpPr>
        <xdr:cNvPr id="420" name="【一般廃棄物処理施設】&#10;有形固定資産減価償却率平均値テキスト">
          <a:extLst>
            <a:ext uri="{FF2B5EF4-FFF2-40B4-BE49-F238E27FC236}">
              <a16:creationId xmlns:a16="http://schemas.microsoft.com/office/drawing/2014/main" id="{4B290217-BB01-486B-9F0E-3F31BBFBACF8}"/>
            </a:ext>
          </a:extLst>
        </xdr:cNvPr>
        <xdr:cNvSpPr txBox="1"/>
      </xdr:nvSpPr>
      <xdr:spPr>
        <a:xfrm>
          <a:off x="14738350" y="606996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421" name="フローチャート: 判断 420">
          <a:extLst>
            <a:ext uri="{FF2B5EF4-FFF2-40B4-BE49-F238E27FC236}">
              <a16:creationId xmlns:a16="http://schemas.microsoft.com/office/drawing/2014/main" id="{E519A317-1775-4862-A7D5-DCE16A7854F9}"/>
            </a:ext>
          </a:extLst>
        </xdr:cNvPr>
        <xdr:cNvSpPr/>
      </xdr:nvSpPr>
      <xdr:spPr>
        <a:xfrm>
          <a:off x="14649450" y="62122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422" name="フローチャート: 判断 421">
          <a:extLst>
            <a:ext uri="{FF2B5EF4-FFF2-40B4-BE49-F238E27FC236}">
              <a16:creationId xmlns:a16="http://schemas.microsoft.com/office/drawing/2014/main" id="{AB7220E8-95FB-4637-8F80-E655444FF7BD}"/>
            </a:ext>
          </a:extLst>
        </xdr:cNvPr>
        <xdr:cNvSpPr/>
      </xdr:nvSpPr>
      <xdr:spPr>
        <a:xfrm>
          <a:off x="13887450" y="62236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23" name="フローチャート: 判断 422">
          <a:extLst>
            <a:ext uri="{FF2B5EF4-FFF2-40B4-BE49-F238E27FC236}">
              <a16:creationId xmlns:a16="http://schemas.microsoft.com/office/drawing/2014/main" id="{E33290AA-50B7-4203-A643-E2678137FB9D}"/>
            </a:ext>
          </a:extLst>
        </xdr:cNvPr>
        <xdr:cNvSpPr/>
      </xdr:nvSpPr>
      <xdr:spPr>
        <a:xfrm>
          <a:off x="13093700" y="62255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424" name="フローチャート: 判断 423">
          <a:extLst>
            <a:ext uri="{FF2B5EF4-FFF2-40B4-BE49-F238E27FC236}">
              <a16:creationId xmlns:a16="http://schemas.microsoft.com/office/drawing/2014/main" id="{EB2E5EFE-84C9-470A-ACED-5B4E2BE8E104}"/>
            </a:ext>
          </a:extLst>
        </xdr:cNvPr>
        <xdr:cNvSpPr/>
      </xdr:nvSpPr>
      <xdr:spPr>
        <a:xfrm>
          <a:off x="12299950" y="61417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5" name="フローチャート: 判断 424">
          <a:extLst>
            <a:ext uri="{FF2B5EF4-FFF2-40B4-BE49-F238E27FC236}">
              <a16:creationId xmlns:a16="http://schemas.microsoft.com/office/drawing/2014/main" id="{5CAD84D0-622F-45EB-AD65-A5E3E44877FB}"/>
            </a:ext>
          </a:extLst>
        </xdr:cNvPr>
        <xdr:cNvSpPr/>
      </xdr:nvSpPr>
      <xdr:spPr>
        <a:xfrm>
          <a:off x="11487150" y="613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73660</xdr:rowOff>
    </xdr:from>
    <xdr:ext cx="762000" cy="259080"/>
    <xdr:sp macro="" textlink="">
      <xdr:nvSpPr>
        <xdr:cNvPr id="426" name="テキスト ボックス 425">
          <a:extLst>
            <a:ext uri="{FF2B5EF4-FFF2-40B4-BE49-F238E27FC236}">
              <a16:creationId xmlns:a16="http://schemas.microsoft.com/office/drawing/2014/main" id="{B62B7420-0BFF-4E4D-89F6-52CCA934713B}"/>
            </a:ext>
          </a:extLst>
        </xdr:cNvPr>
        <xdr:cNvSpPr txBox="1"/>
      </xdr:nvSpPr>
      <xdr:spPr>
        <a:xfrm>
          <a:off x="14528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73660</xdr:rowOff>
    </xdr:from>
    <xdr:ext cx="762000" cy="259080"/>
    <xdr:sp macro="" textlink="">
      <xdr:nvSpPr>
        <xdr:cNvPr id="427" name="テキスト ボックス 426">
          <a:extLst>
            <a:ext uri="{FF2B5EF4-FFF2-40B4-BE49-F238E27FC236}">
              <a16:creationId xmlns:a16="http://schemas.microsoft.com/office/drawing/2014/main" id="{C09F9D00-3B4A-41EE-B92D-5FF41A022CA7}"/>
            </a:ext>
          </a:extLst>
        </xdr:cNvPr>
        <xdr:cNvSpPr txBox="1"/>
      </xdr:nvSpPr>
      <xdr:spPr>
        <a:xfrm>
          <a:off x="137668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73660</xdr:rowOff>
    </xdr:from>
    <xdr:ext cx="762000" cy="259080"/>
    <xdr:sp macro="" textlink="">
      <xdr:nvSpPr>
        <xdr:cNvPr id="428" name="テキスト ボックス 427">
          <a:extLst>
            <a:ext uri="{FF2B5EF4-FFF2-40B4-BE49-F238E27FC236}">
              <a16:creationId xmlns:a16="http://schemas.microsoft.com/office/drawing/2014/main" id="{150A7C48-4ACF-4BA2-9491-5CDE217AAF39}"/>
            </a:ext>
          </a:extLst>
        </xdr:cNvPr>
        <xdr:cNvSpPr txBox="1"/>
      </xdr:nvSpPr>
      <xdr:spPr>
        <a:xfrm>
          <a:off x="129730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44</xdr:row>
      <xdr:rowOff>73660</xdr:rowOff>
    </xdr:from>
    <xdr:ext cx="762000" cy="259080"/>
    <xdr:sp macro="" textlink="">
      <xdr:nvSpPr>
        <xdr:cNvPr id="429" name="テキスト ボックス 428">
          <a:extLst>
            <a:ext uri="{FF2B5EF4-FFF2-40B4-BE49-F238E27FC236}">
              <a16:creationId xmlns:a16="http://schemas.microsoft.com/office/drawing/2014/main" id="{9863D4BF-D649-4C8C-B59D-20F06672C9FF}"/>
            </a:ext>
          </a:extLst>
        </xdr:cNvPr>
        <xdr:cNvSpPr txBox="1"/>
      </xdr:nvSpPr>
      <xdr:spPr>
        <a:xfrm>
          <a:off x="121729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73660</xdr:rowOff>
    </xdr:from>
    <xdr:ext cx="762000" cy="259080"/>
    <xdr:sp macro="" textlink="">
      <xdr:nvSpPr>
        <xdr:cNvPr id="430" name="テキスト ボックス 429">
          <a:extLst>
            <a:ext uri="{FF2B5EF4-FFF2-40B4-BE49-F238E27FC236}">
              <a16:creationId xmlns:a16="http://schemas.microsoft.com/office/drawing/2014/main" id="{9407ABAE-2BC8-4533-91D8-4A48B03921F4}"/>
            </a:ext>
          </a:extLst>
        </xdr:cNvPr>
        <xdr:cNvSpPr txBox="1"/>
      </xdr:nvSpPr>
      <xdr:spPr>
        <a:xfrm>
          <a:off x="113665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99695</xdr:rowOff>
    </xdr:from>
    <xdr:to>
      <xdr:col>85</xdr:col>
      <xdr:colOff>177800</xdr:colOff>
      <xdr:row>41</xdr:row>
      <xdr:rowOff>29845</xdr:rowOff>
    </xdr:to>
    <xdr:sp macro="" textlink="">
      <xdr:nvSpPr>
        <xdr:cNvPr id="431" name="楕円 430">
          <a:extLst>
            <a:ext uri="{FF2B5EF4-FFF2-40B4-BE49-F238E27FC236}">
              <a16:creationId xmlns:a16="http://schemas.microsoft.com/office/drawing/2014/main" id="{45912326-F647-4E97-8535-5036834C256F}"/>
            </a:ext>
          </a:extLst>
        </xdr:cNvPr>
        <xdr:cNvSpPr/>
      </xdr:nvSpPr>
      <xdr:spPr>
        <a:xfrm>
          <a:off x="14649450" y="67036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78105</xdr:rowOff>
    </xdr:from>
    <xdr:ext cx="405130" cy="255905"/>
    <xdr:sp macro="" textlink="">
      <xdr:nvSpPr>
        <xdr:cNvPr id="432" name="【一般廃棄物処理施設】&#10;有形固定資産減価償却率該当値テキスト">
          <a:extLst>
            <a:ext uri="{FF2B5EF4-FFF2-40B4-BE49-F238E27FC236}">
              <a16:creationId xmlns:a16="http://schemas.microsoft.com/office/drawing/2014/main" id="{1D6EECDF-C34F-42BB-BE1D-12AD1563CC0E}"/>
            </a:ext>
          </a:extLst>
        </xdr:cNvPr>
        <xdr:cNvSpPr txBox="1"/>
      </xdr:nvSpPr>
      <xdr:spPr>
        <a:xfrm>
          <a:off x="14738350" y="668210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99695</xdr:rowOff>
    </xdr:from>
    <xdr:to>
      <xdr:col>81</xdr:col>
      <xdr:colOff>101600</xdr:colOff>
      <xdr:row>41</xdr:row>
      <xdr:rowOff>29845</xdr:rowOff>
    </xdr:to>
    <xdr:sp macro="" textlink="">
      <xdr:nvSpPr>
        <xdr:cNvPr id="433" name="楕円 432">
          <a:extLst>
            <a:ext uri="{FF2B5EF4-FFF2-40B4-BE49-F238E27FC236}">
              <a16:creationId xmlns:a16="http://schemas.microsoft.com/office/drawing/2014/main" id="{D4FFBABF-A8EE-487F-963A-4E7B7D358448}"/>
            </a:ext>
          </a:extLst>
        </xdr:cNvPr>
        <xdr:cNvSpPr/>
      </xdr:nvSpPr>
      <xdr:spPr>
        <a:xfrm>
          <a:off x="13887450" y="67036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150495</xdr:rowOff>
    </xdr:from>
    <xdr:to>
      <xdr:col>85</xdr:col>
      <xdr:colOff>127000</xdr:colOff>
      <xdr:row>40</xdr:row>
      <xdr:rowOff>150495</xdr:rowOff>
    </xdr:to>
    <xdr:cxnSp macro="">
      <xdr:nvCxnSpPr>
        <xdr:cNvPr id="434" name="直線コネクタ 433">
          <a:extLst>
            <a:ext uri="{FF2B5EF4-FFF2-40B4-BE49-F238E27FC236}">
              <a16:creationId xmlns:a16="http://schemas.microsoft.com/office/drawing/2014/main" id="{A259968D-50F7-4D23-B07B-2E2D0326EB3A}"/>
            </a:ext>
          </a:extLst>
        </xdr:cNvPr>
        <xdr:cNvCxnSpPr/>
      </xdr:nvCxnSpPr>
      <xdr:spPr>
        <a:xfrm>
          <a:off x="13938250" y="6754495"/>
          <a:ext cx="762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86360</xdr:rowOff>
    </xdr:from>
    <xdr:to>
      <xdr:col>76</xdr:col>
      <xdr:colOff>165100</xdr:colOff>
      <xdr:row>41</xdr:row>
      <xdr:rowOff>16510</xdr:rowOff>
    </xdr:to>
    <xdr:sp macro="" textlink="">
      <xdr:nvSpPr>
        <xdr:cNvPr id="435" name="楕円 434">
          <a:extLst>
            <a:ext uri="{FF2B5EF4-FFF2-40B4-BE49-F238E27FC236}">
              <a16:creationId xmlns:a16="http://schemas.microsoft.com/office/drawing/2014/main" id="{639DDD47-3676-49C6-82AD-2DC9510E46F4}"/>
            </a:ext>
          </a:extLst>
        </xdr:cNvPr>
        <xdr:cNvSpPr/>
      </xdr:nvSpPr>
      <xdr:spPr>
        <a:xfrm>
          <a:off x="13093700" y="66903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137160</xdr:rowOff>
    </xdr:from>
    <xdr:to>
      <xdr:col>81</xdr:col>
      <xdr:colOff>50800</xdr:colOff>
      <xdr:row>40</xdr:row>
      <xdr:rowOff>150495</xdr:rowOff>
    </xdr:to>
    <xdr:cxnSp macro="">
      <xdr:nvCxnSpPr>
        <xdr:cNvPr id="436" name="直線コネクタ 435">
          <a:extLst>
            <a:ext uri="{FF2B5EF4-FFF2-40B4-BE49-F238E27FC236}">
              <a16:creationId xmlns:a16="http://schemas.microsoft.com/office/drawing/2014/main" id="{7BC4819F-BF88-4E54-BE3E-EDD76C055824}"/>
            </a:ext>
          </a:extLst>
        </xdr:cNvPr>
        <xdr:cNvCxnSpPr/>
      </xdr:nvCxnSpPr>
      <xdr:spPr>
        <a:xfrm>
          <a:off x="13144500" y="6741160"/>
          <a:ext cx="7937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69215</xdr:rowOff>
    </xdr:from>
    <xdr:to>
      <xdr:col>72</xdr:col>
      <xdr:colOff>38100</xdr:colOff>
      <xdr:row>40</xdr:row>
      <xdr:rowOff>170815</xdr:rowOff>
    </xdr:to>
    <xdr:sp macro="" textlink="">
      <xdr:nvSpPr>
        <xdr:cNvPr id="437" name="楕円 436">
          <a:extLst>
            <a:ext uri="{FF2B5EF4-FFF2-40B4-BE49-F238E27FC236}">
              <a16:creationId xmlns:a16="http://schemas.microsoft.com/office/drawing/2014/main" id="{4491C576-DFE8-48F3-9C8F-F0249C0A08CA}"/>
            </a:ext>
          </a:extLst>
        </xdr:cNvPr>
        <xdr:cNvSpPr/>
      </xdr:nvSpPr>
      <xdr:spPr>
        <a:xfrm>
          <a:off x="12299950" y="66732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120650</xdr:rowOff>
    </xdr:from>
    <xdr:to>
      <xdr:col>76</xdr:col>
      <xdr:colOff>114300</xdr:colOff>
      <xdr:row>40</xdr:row>
      <xdr:rowOff>137160</xdr:rowOff>
    </xdr:to>
    <xdr:cxnSp macro="">
      <xdr:nvCxnSpPr>
        <xdr:cNvPr id="438" name="直線コネクタ 437">
          <a:extLst>
            <a:ext uri="{FF2B5EF4-FFF2-40B4-BE49-F238E27FC236}">
              <a16:creationId xmlns:a16="http://schemas.microsoft.com/office/drawing/2014/main" id="{42275CDB-9270-4BE0-8FB4-245889451882}"/>
            </a:ext>
          </a:extLst>
        </xdr:cNvPr>
        <xdr:cNvCxnSpPr/>
      </xdr:nvCxnSpPr>
      <xdr:spPr>
        <a:xfrm>
          <a:off x="12344400" y="6724650"/>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53975</xdr:rowOff>
    </xdr:from>
    <xdr:to>
      <xdr:col>67</xdr:col>
      <xdr:colOff>101600</xdr:colOff>
      <xdr:row>40</xdr:row>
      <xdr:rowOff>155575</xdr:rowOff>
    </xdr:to>
    <xdr:sp macro="" textlink="">
      <xdr:nvSpPr>
        <xdr:cNvPr id="439" name="楕円 438">
          <a:extLst>
            <a:ext uri="{FF2B5EF4-FFF2-40B4-BE49-F238E27FC236}">
              <a16:creationId xmlns:a16="http://schemas.microsoft.com/office/drawing/2014/main" id="{A35889BA-4714-414F-AA94-3840946FABCF}"/>
            </a:ext>
          </a:extLst>
        </xdr:cNvPr>
        <xdr:cNvSpPr/>
      </xdr:nvSpPr>
      <xdr:spPr>
        <a:xfrm>
          <a:off x="11487150" y="665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104775</xdr:rowOff>
    </xdr:from>
    <xdr:to>
      <xdr:col>71</xdr:col>
      <xdr:colOff>177800</xdr:colOff>
      <xdr:row>40</xdr:row>
      <xdr:rowOff>120650</xdr:rowOff>
    </xdr:to>
    <xdr:cxnSp macro="">
      <xdr:nvCxnSpPr>
        <xdr:cNvPr id="440" name="直線コネクタ 439">
          <a:extLst>
            <a:ext uri="{FF2B5EF4-FFF2-40B4-BE49-F238E27FC236}">
              <a16:creationId xmlns:a16="http://schemas.microsoft.com/office/drawing/2014/main" id="{7A93F54C-EF4B-4EF3-AEE4-94EA81D763BE}"/>
            </a:ext>
          </a:extLst>
        </xdr:cNvPr>
        <xdr:cNvCxnSpPr/>
      </xdr:nvCxnSpPr>
      <xdr:spPr>
        <a:xfrm>
          <a:off x="11537950" y="6708775"/>
          <a:ext cx="8064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36</xdr:row>
      <xdr:rowOff>61595</xdr:rowOff>
    </xdr:from>
    <xdr:ext cx="405130" cy="259080"/>
    <xdr:sp macro="" textlink="">
      <xdr:nvSpPr>
        <xdr:cNvPr id="441" name="n_1aveValue【一般廃棄物処理施設】&#10;有形固定資産減価償却率">
          <a:extLst>
            <a:ext uri="{FF2B5EF4-FFF2-40B4-BE49-F238E27FC236}">
              <a16:creationId xmlns:a16="http://schemas.microsoft.com/office/drawing/2014/main" id="{4A5A475B-E4A2-47D0-9281-0765648A413D}"/>
            </a:ext>
          </a:extLst>
        </xdr:cNvPr>
        <xdr:cNvSpPr txBox="1"/>
      </xdr:nvSpPr>
      <xdr:spPr>
        <a:xfrm>
          <a:off x="13742035" y="60051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36</xdr:row>
      <xdr:rowOff>63500</xdr:rowOff>
    </xdr:from>
    <xdr:ext cx="401955" cy="255905"/>
    <xdr:sp macro="" textlink="">
      <xdr:nvSpPr>
        <xdr:cNvPr id="442" name="n_2aveValue【一般廃棄物処理施設】&#10;有形固定資産減価償却率">
          <a:extLst>
            <a:ext uri="{FF2B5EF4-FFF2-40B4-BE49-F238E27FC236}">
              <a16:creationId xmlns:a16="http://schemas.microsoft.com/office/drawing/2014/main" id="{9FB51CD2-DF97-41B0-995B-D6E0A773F316}"/>
            </a:ext>
          </a:extLst>
        </xdr:cNvPr>
        <xdr:cNvSpPr txBox="1"/>
      </xdr:nvSpPr>
      <xdr:spPr>
        <a:xfrm>
          <a:off x="12960985" y="60071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35</xdr:row>
      <xdr:rowOff>151130</xdr:rowOff>
    </xdr:from>
    <xdr:ext cx="401955" cy="259080"/>
    <xdr:sp macro="" textlink="">
      <xdr:nvSpPr>
        <xdr:cNvPr id="443" name="n_3aveValue【一般廃棄物処理施設】&#10;有形固定資産減価償却率">
          <a:extLst>
            <a:ext uri="{FF2B5EF4-FFF2-40B4-BE49-F238E27FC236}">
              <a16:creationId xmlns:a16="http://schemas.microsoft.com/office/drawing/2014/main" id="{AFA734B9-650B-483D-9194-02073D60C890}"/>
            </a:ext>
          </a:extLst>
        </xdr:cNvPr>
        <xdr:cNvSpPr txBox="1"/>
      </xdr:nvSpPr>
      <xdr:spPr>
        <a:xfrm>
          <a:off x="12167235" y="59296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35</xdr:row>
      <xdr:rowOff>141605</xdr:rowOff>
    </xdr:from>
    <xdr:ext cx="401955" cy="259080"/>
    <xdr:sp macro="" textlink="">
      <xdr:nvSpPr>
        <xdr:cNvPr id="444" name="n_4aveValue【一般廃棄物処理施設】&#10;有形固定資産減価償却率">
          <a:extLst>
            <a:ext uri="{FF2B5EF4-FFF2-40B4-BE49-F238E27FC236}">
              <a16:creationId xmlns:a16="http://schemas.microsoft.com/office/drawing/2014/main" id="{4D3538BF-B3C4-4DDB-84BF-7AC12A5E23E0}"/>
            </a:ext>
          </a:extLst>
        </xdr:cNvPr>
        <xdr:cNvSpPr txBox="1"/>
      </xdr:nvSpPr>
      <xdr:spPr>
        <a:xfrm>
          <a:off x="11354435" y="59201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20955</xdr:rowOff>
    </xdr:from>
    <xdr:ext cx="405130" cy="255905"/>
    <xdr:sp macro="" textlink="">
      <xdr:nvSpPr>
        <xdr:cNvPr id="445" name="n_1mainValue【一般廃棄物処理施設】&#10;有形固定資産減価償却率">
          <a:extLst>
            <a:ext uri="{FF2B5EF4-FFF2-40B4-BE49-F238E27FC236}">
              <a16:creationId xmlns:a16="http://schemas.microsoft.com/office/drawing/2014/main" id="{7E924C8F-44B1-4A97-A458-9B9922F4F4EA}"/>
            </a:ext>
          </a:extLst>
        </xdr:cNvPr>
        <xdr:cNvSpPr txBox="1"/>
      </xdr:nvSpPr>
      <xdr:spPr>
        <a:xfrm>
          <a:off x="13742035" y="679005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87.9</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41</xdr:row>
      <xdr:rowOff>7620</xdr:rowOff>
    </xdr:from>
    <xdr:ext cx="401955" cy="255905"/>
    <xdr:sp macro="" textlink="">
      <xdr:nvSpPr>
        <xdr:cNvPr id="446" name="n_2mainValue【一般廃棄物処理施設】&#10;有形固定資産減価償却率">
          <a:extLst>
            <a:ext uri="{FF2B5EF4-FFF2-40B4-BE49-F238E27FC236}">
              <a16:creationId xmlns:a16="http://schemas.microsoft.com/office/drawing/2014/main" id="{98070374-8CD2-489D-BE25-BB88935A937E}"/>
            </a:ext>
          </a:extLst>
        </xdr:cNvPr>
        <xdr:cNvSpPr txBox="1"/>
      </xdr:nvSpPr>
      <xdr:spPr>
        <a:xfrm>
          <a:off x="12960985" y="67767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161925</xdr:rowOff>
    </xdr:from>
    <xdr:ext cx="401955" cy="259080"/>
    <xdr:sp macro="" textlink="">
      <xdr:nvSpPr>
        <xdr:cNvPr id="447" name="n_3mainValue【一般廃棄物処理施設】&#10;有形固定資産減価償却率">
          <a:extLst>
            <a:ext uri="{FF2B5EF4-FFF2-40B4-BE49-F238E27FC236}">
              <a16:creationId xmlns:a16="http://schemas.microsoft.com/office/drawing/2014/main" id="{AB2DBFE8-BB4B-40A8-ABBB-3B1F312EC07A}"/>
            </a:ext>
          </a:extLst>
        </xdr:cNvPr>
        <xdr:cNvSpPr txBox="1"/>
      </xdr:nvSpPr>
      <xdr:spPr>
        <a:xfrm>
          <a:off x="12167235" y="67659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146685</xdr:rowOff>
    </xdr:from>
    <xdr:ext cx="401955" cy="255905"/>
    <xdr:sp macro="" textlink="">
      <xdr:nvSpPr>
        <xdr:cNvPr id="448" name="n_4mainValue【一般廃棄物処理施設】&#10;有形固定資産減価償却率">
          <a:extLst>
            <a:ext uri="{FF2B5EF4-FFF2-40B4-BE49-F238E27FC236}">
              <a16:creationId xmlns:a16="http://schemas.microsoft.com/office/drawing/2014/main" id="{AB381484-79EA-447F-A6A9-50C89BDBE0F9}"/>
            </a:ext>
          </a:extLst>
        </xdr:cNvPr>
        <xdr:cNvSpPr txBox="1"/>
      </xdr:nvSpPr>
      <xdr:spPr>
        <a:xfrm>
          <a:off x="11354435" y="675068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85.5</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B898B89F-FB9A-483E-BDA0-263F50D3CAA8}"/>
            </a:ext>
          </a:extLst>
        </xdr:cNvPr>
        <xdr:cNvSpPr/>
      </xdr:nvSpPr>
      <xdr:spPr>
        <a:xfrm>
          <a:off x="16459200" y="40386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6067041E-49B1-418E-B8E9-55E8F3030B60}"/>
            </a:ext>
          </a:extLst>
        </xdr:cNvPr>
        <xdr:cNvSpPr/>
      </xdr:nvSpPr>
      <xdr:spPr>
        <a:xfrm>
          <a:off x="165862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75D6DE7C-59B7-4DB8-A6EC-35A8B7565F0A}"/>
            </a:ext>
          </a:extLst>
        </xdr:cNvPr>
        <xdr:cNvSpPr/>
      </xdr:nvSpPr>
      <xdr:spPr>
        <a:xfrm>
          <a:off x="165862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EC59870A-47CE-4574-8993-55CE7FAC7C3B}"/>
            </a:ext>
          </a:extLst>
        </xdr:cNvPr>
        <xdr:cNvSpPr/>
      </xdr:nvSpPr>
      <xdr:spPr>
        <a:xfrm>
          <a:off x="174879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D63DEB8-9000-44DF-83D6-5789AAF7A16F}"/>
            </a:ext>
          </a:extLst>
        </xdr:cNvPr>
        <xdr:cNvSpPr/>
      </xdr:nvSpPr>
      <xdr:spPr>
        <a:xfrm>
          <a:off x="174879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46617FC4-DB33-46F6-B670-29357C7AC3E4}"/>
            </a:ext>
          </a:extLst>
        </xdr:cNvPr>
        <xdr:cNvSpPr/>
      </xdr:nvSpPr>
      <xdr:spPr>
        <a:xfrm>
          <a:off x="18516600" y="46736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EC6C6D41-1DF4-4AB1-8F48-A446039BF378}"/>
            </a:ext>
          </a:extLst>
        </xdr:cNvPr>
        <xdr:cNvSpPr/>
      </xdr:nvSpPr>
      <xdr:spPr>
        <a:xfrm>
          <a:off x="18516600" y="487045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80,933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55EB982-A4C6-48D3-86FF-613C94D0DBDF}"/>
            </a:ext>
          </a:extLst>
        </xdr:cNvPr>
        <xdr:cNvSpPr/>
      </xdr:nvSpPr>
      <xdr:spPr>
        <a:xfrm>
          <a:off x="16459200" y="51371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5425"/>
    <xdr:sp macro="" textlink="">
      <xdr:nvSpPr>
        <xdr:cNvPr id="457" name="テキスト ボックス 456">
          <a:extLst>
            <a:ext uri="{FF2B5EF4-FFF2-40B4-BE49-F238E27FC236}">
              <a16:creationId xmlns:a16="http://schemas.microsoft.com/office/drawing/2014/main" id="{F13CBB55-140D-4FA3-B64C-3E579472A722}"/>
            </a:ext>
          </a:extLst>
        </xdr:cNvPr>
        <xdr:cNvSpPr txBox="1"/>
      </xdr:nvSpPr>
      <xdr:spPr>
        <a:xfrm>
          <a:off x="16440150" y="49530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FEE985AB-588D-467B-A1A0-0843B759E04C}"/>
            </a:ext>
          </a:extLst>
        </xdr:cNvPr>
        <xdr:cNvCxnSpPr/>
      </xdr:nvCxnSpPr>
      <xdr:spPr>
        <a:xfrm>
          <a:off x="16459200" y="7340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931D8A79-747D-48B8-9591-47D2461CCE9A}"/>
            </a:ext>
          </a:extLst>
        </xdr:cNvPr>
        <xdr:cNvCxnSpPr/>
      </xdr:nvCxnSpPr>
      <xdr:spPr>
        <a:xfrm>
          <a:off x="16459200" y="6902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162560</xdr:rowOff>
    </xdr:from>
    <xdr:ext cx="245745" cy="259080"/>
    <xdr:sp macro="" textlink="">
      <xdr:nvSpPr>
        <xdr:cNvPr id="460" name="テキスト ボックス 459">
          <a:extLst>
            <a:ext uri="{FF2B5EF4-FFF2-40B4-BE49-F238E27FC236}">
              <a16:creationId xmlns:a16="http://schemas.microsoft.com/office/drawing/2014/main" id="{8CABAF23-5BC1-4DCC-BE07-654C631E39CC}"/>
            </a:ext>
          </a:extLst>
        </xdr:cNvPr>
        <xdr:cNvSpPr txBox="1"/>
      </xdr:nvSpPr>
      <xdr:spPr>
        <a:xfrm>
          <a:off x="16248380" y="6766560"/>
          <a:ext cx="245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C61F7955-A9E9-490A-9E92-33466917B042}"/>
            </a:ext>
          </a:extLst>
        </xdr:cNvPr>
        <xdr:cNvCxnSpPr/>
      </xdr:nvCxnSpPr>
      <xdr:spPr>
        <a:xfrm>
          <a:off x="16459200" y="64579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38</xdr:row>
      <xdr:rowOff>48260</xdr:rowOff>
    </xdr:from>
    <xdr:ext cx="592455" cy="259080"/>
    <xdr:sp macro="" textlink="">
      <xdr:nvSpPr>
        <xdr:cNvPr id="462" name="テキスト ボックス 461">
          <a:extLst>
            <a:ext uri="{FF2B5EF4-FFF2-40B4-BE49-F238E27FC236}">
              <a16:creationId xmlns:a16="http://schemas.microsoft.com/office/drawing/2014/main" id="{1A5D7ECF-965E-4C59-84D3-462B5E07ECEE}"/>
            </a:ext>
          </a:extLst>
        </xdr:cNvPr>
        <xdr:cNvSpPr txBox="1"/>
      </xdr:nvSpPr>
      <xdr:spPr>
        <a:xfrm>
          <a:off x="15939770" y="63220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C12DF308-7E2D-41DE-9C84-A21C22C17B40}"/>
            </a:ext>
          </a:extLst>
        </xdr:cNvPr>
        <xdr:cNvCxnSpPr/>
      </xdr:nvCxnSpPr>
      <xdr:spPr>
        <a:xfrm>
          <a:off x="16459200" y="60198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105410</xdr:rowOff>
    </xdr:from>
    <xdr:ext cx="592455" cy="259080"/>
    <xdr:sp macro="" textlink="">
      <xdr:nvSpPr>
        <xdr:cNvPr id="464" name="テキスト ボックス 463">
          <a:extLst>
            <a:ext uri="{FF2B5EF4-FFF2-40B4-BE49-F238E27FC236}">
              <a16:creationId xmlns:a16="http://schemas.microsoft.com/office/drawing/2014/main" id="{0805FCA1-D3F1-4013-B642-0CCF50762FCA}"/>
            </a:ext>
          </a:extLst>
        </xdr:cNvPr>
        <xdr:cNvSpPr txBox="1"/>
      </xdr:nvSpPr>
      <xdr:spPr>
        <a:xfrm>
          <a:off x="15939770" y="588391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523F0951-02E2-4D49-9082-8BEB0DEA0DE6}"/>
            </a:ext>
          </a:extLst>
        </xdr:cNvPr>
        <xdr:cNvCxnSpPr/>
      </xdr:nvCxnSpPr>
      <xdr:spPr>
        <a:xfrm>
          <a:off x="16459200" y="558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162560</xdr:rowOff>
    </xdr:from>
    <xdr:ext cx="592455" cy="259080"/>
    <xdr:sp macro="" textlink="">
      <xdr:nvSpPr>
        <xdr:cNvPr id="466" name="テキスト ボックス 465">
          <a:extLst>
            <a:ext uri="{FF2B5EF4-FFF2-40B4-BE49-F238E27FC236}">
              <a16:creationId xmlns:a16="http://schemas.microsoft.com/office/drawing/2014/main" id="{99E46C27-39D7-4058-96BF-6DA817851167}"/>
            </a:ext>
          </a:extLst>
        </xdr:cNvPr>
        <xdr:cNvSpPr txBox="1"/>
      </xdr:nvSpPr>
      <xdr:spPr>
        <a:xfrm>
          <a:off x="15939770" y="54457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8351649-21C5-4D57-A9F1-F18410B794D5}"/>
            </a:ext>
          </a:extLst>
        </xdr:cNvPr>
        <xdr:cNvCxnSpPr/>
      </xdr:nvCxnSpPr>
      <xdr:spPr>
        <a:xfrm>
          <a:off x="16459200" y="5137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48260</xdr:rowOff>
    </xdr:from>
    <xdr:ext cx="592455" cy="259080"/>
    <xdr:sp macro="" textlink="">
      <xdr:nvSpPr>
        <xdr:cNvPr id="468" name="テキスト ボックス 467">
          <a:extLst>
            <a:ext uri="{FF2B5EF4-FFF2-40B4-BE49-F238E27FC236}">
              <a16:creationId xmlns:a16="http://schemas.microsoft.com/office/drawing/2014/main" id="{AA14C148-5488-49D7-8C08-25E565238E87}"/>
            </a:ext>
          </a:extLst>
        </xdr:cNvPr>
        <xdr:cNvSpPr txBox="1"/>
      </xdr:nvSpPr>
      <xdr:spPr>
        <a:xfrm>
          <a:off x="15939770" y="5001260"/>
          <a:ext cx="592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一般廃棄物処理施設】&#10;一人当たり有形固定資産（償却資産）額グラフ枠">
          <a:extLst>
            <a:ext uri="{FF2B5EF4-FFF2-40B4-BE49-F238E27FC236}">
              <a16:creationId xmlns:a16="http://schemas.microsoft.com/office/drawing/2014/main" id="{4E863DAE-32B3-4DCC-8D2E-21AEF9FF8EA9}"/>
            </a:ext>
          </a:extLst>
        </xdr:cNvPr>
        <xdr:cNvSpPr/>
      </xdr:nvSpPr>
      <xdr:spPr>
        <a:xfrm>
          <a:off x="16459200" y="51371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65405</xdr:rowOff>
    </xdr:from>
    <xdr:to>
      <xdr:col>116</xdr:col>
      <xdr:colOff>62865</xdr:colOff>
      <xdr:row>41</xdr:row>
      <xdr:rowOff>120650</xdr:rowOff>
    </xdr:to>
    <xdr:cxnSp macro="">
      <xdr:nvCxnSpPr>
        <xdr:cNvPr id="470" name="直線コネクタ 469">
          <a:extLst>
            <a:ext uri="{FF2B5EF4-FFF2-40B4-BE49-F238E27FC236}">
              <a16:creationId xmlns:a16="http://schemas.microsoft.com/office/drawing/2014/main" id="{657BAEF2-1A7D-4F7F-9A63-50D00DB83800}"/>
            </a:ext>
          </a:extLst>
        </xdr:cNvPr>
        <xdr:cNvCxnSpPr/>
      </xdr:nvCxnSpPr>
      <xdr:spPr>
        <a:xfrm flipV="1">
          <a:off x="19951065" y="5678805"/>
          <a:ext cx="0" cy="1210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125095</xdr:rowOff>
    </xdr:from>
    <xdr:ext cx="469900" cy="258445"/>
    <xdr:sp macro="" textlink="">
      <xdr:nvSpPr>
        <xdr:cNvPr id="471" name="【一般廃棄物処理施設】&#10;一人当たり有形固定資産（償却資産）額最小値テキスト">
          <a:extLst>
            <a:ext uri="{FF2B5EF4-FFF2-40B4-BE49-F238E27FC236}">
              <a16:creationId xmlns:a16="http://schemas.microsoft.com/office/drawing/2014/main" id="{377208F7-4092-4915-ADEF-61C771A10E27}"/>
            </a:ext>
          </a:extLst>
        </xdr:cNvPr>
        <xdr:cNvSpPr txBox="1"/>
      </xdr:nvSpPr>
      <xdr:spPr>
        <a:xfrm>
          <a:off x="19989800" y="68941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2,709</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120650</xdr:rowOff>
    </xdr:from>
    <xdr:to>
      <xdr:col>116</xdr:col>
      <xdr:colOff>152400</xdr:colOff>
      <xdr:row>41</xdr:row>
      <xdr:rowOff>120650</xdr:rowOff>
    </xdr:to>
    <xdr:cxnSp macro="">
      <xdr:nvCxnSpPr>
        <xdr:cNvPr id="472" name="直線コネクタ 471">
          <a:extLst>
            <a:ext uri="{FF2B5EF4-FFF2-40B4-BE49-F238E27FC236}">
              <a16:creationId xmlns:a16="http://schemas.microsoft.com/office/drawing/2014/main" id="{B6CD3F45-7565-43DD-B949-0D8B37D3D556}"/>
            </a:ext>
          </a:extLst>
        </xdr:cNvPr>
        <xdr:cNvCxnSpPr/>
      </xdr:nvCxnSpPr>
      <xdr:spPr>
        <a:xfrm>
          <a:off x="19881850" y="68897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12065</xdr:rowOff>
    </xdr:from>
    <xdr:ext cx="598805" cy="259080"/>
    <xdr:sp macro="" textlink="">
      <xdr:nvSpPr>
        <xdr:cNvPr id="473" name="【一般廃棄物処理施設】&#10;一人当たり有形固定資産（償却資産）額最大値テキスト">
          <a:extLst>
            <a:ext uri="{FF2B5EF4-FFF2-40B4-BE49-F238E27FC236}">
              <a16:creationId xmlns:a16="http://schemas.microsoft.com/office/drawing/2014/main" id="{AACFE9CC-43A5-4040-9C30-57CBD9D1D3DE}"/>
            </a:ext>
          </a:extLst>
        </xdr:cNvPr>
        <xdr:cNvSpPr txBox="1"/>
      </xdr:nvSpPr>
      <xdr:spPr>
        <a:xfrm>
          <a:off x="19989800" y="54603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277,300</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65405</xdr:rowOff>
    </xdr:from>
    <xdr:to>
      <xdr:col>116</xdr:col>
      <xdr:colOff>152400</xdr:colOff>
      <xdr:row>34</xdr:row>
      <xdr:rowOff>65405</xdr:rowOff>
    </xdr:to>
    <xdr:cxnSp macro="">
      <xdr:nvCxnSpPr>
        <xdr:cNvPr id="474" name="直線コネクタ 473">
          <a:extLst>
            <a:ext uri="{FF2B5EF4-FFF2-40B4-BE49-F238E27FC236}">
              <a16:creationId xmlns:a16="http://schemas.microsoft.com/office/drawing/2014/main" id="{82F41C7A-3110-4F5E-89C9-726EAFEC7B8E}"/>
            </a:ext>
          </a:extLst>
        </xdr:cNvPr>
        <xdr:cNvCxnSpPr/>
      </xdr:nvCxnSpPr>
      <xdr:spPr>
        <a:xfrm>
          <a:off x="19881850" y="56788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78105</xdr:rowOff>
    </xdr:from>
    <xdr:ext cx="598805" cy="255905"/>
    <xdr:sp macro="" textlink="">
      <xdr:nvSpPr>
        <xdr:cNvPr id="475" name="【一般廃棄物処理施設】&#10;一人当たり有形固定資産（償却資産）額平均値テキスト">
          <a:extLst>
            <a:ext uri="{FF2B5EF4-FFF2-40B4-BE49-F238E27FC236}">
              <a16:creationId xmlns:a16="http://schemas.microsoft.com/office/drawing/2014/main" id="{49857965-EF34-4714-AD21-A43275C9551C}"/>
            </a:ext>
          </a:extLst>
        </xdr:cNvPr>
        <xdr:cNvSpPr txBox="1"/>
      </xdr:nvSpPr>
      <xdr:spPr>
        <a:xfrm>
          <a:off x="19989800" y="6351905"/>
          <a:ext cx="59880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108,727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476" name="フローチャート: 判断 475">
          <a:extLst>
            <a:ext uri="{FF2B5EF4-FFF2-40B4-BE49-F238E27FC236}">
              <a16:creationId xmlns:a16="http://schemas.microsoft.com/office/drawing/2014/main" id="{966692AA-12AC-42B7-A09C-6E6B9F8969D5}"/>
            </a:ext>
          </a:extLst>
        </xdr:cNvPr>
        <xdr:cNvSpPr/>
      </xdr:nvSpPr>
      <xdr:spPr>
        <a:xfrm>
          <a:off x="19900900" y="63734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123190</xdr:rowOff>
    </xdr:from>
    <xdr:to>
      <xdr:col>112</xdr:col>
      <xdr:colOff>38100</xdr:colOff>
      <xdr:row>39</xdr:row>
      <xdr:rowOff>53340</xdr:rowOff>
    </xdr:to>
    <xdr:sp macro="" textlink="">
      <xdr:nvSpPr>
        <xdr:cNvPr id="477" name="フローチャート: 判断 476">
          <a:extLst>
            <a:ext uri="{FF2B5EF4-FFF2-40B4-BE49-F238E27FC236}">
              <a16:creationId xmlns:a16="http://schemas.microsoft.com/office/drawing/2014/main" id="{3AFAF37F-A29D-4DFD-B41C-664BAD6A0E0D}"/>
            </a:ext>
          </a:extLst>
        </xdr:cNvPr>
        <xdr:cNvSpPr/>
      </xdr:nvSpPr>
      <xdr:spPr>
        <a:xfrm>
          <a:off x="19157950" y="63969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78" name="フローチャート: 判断 477">
          <a:extLst>
            <a:ext uri="{FF2B5EF4-FFF2-40B4-BE49-F238E27FC236}">
              <a16:creationId xmlns:a16="http://schemas.microsoft.com/office/drawing/2014/main" id="{4BB46D32-F4EB-4E9C-9784-4EF9203BB261}"/>
            </a:ext>
          </a:extLst>
        </xdr:cNvPr>
        <xdr:cNvSpPr/>
      </xdr:nvSpPr>
      <xdr:spPr>
        <a:xfrm>
          <a:off x="18345150" y="64020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109855</xdr:rowOff>
    </xdr:from>
    <xdr:to>
      <xdr:col>102</xdr:col>
      <xdr:colOff>165100</xdr:colOff>
      <xdr:row>39</xdr:row>
      <xdr:rowOff>40640</xdr:rowOff>
    </xdr:to>
    <xdr:sp macro="" textlink="">
      <xdr:nvSpPr>
        <xdr:cNvPr id="479" name="フローチャート: 判断 478">
          <a:extLst>
            <a:ext uri="{FF2B5EF4-FFF2-40B4-BE49-F238E27FC236}">
              <a16:creationId xmlns:a16="http://schemas.microsoft.com/office/drawing/2014/main" id="{1D1821D4-590D-4F87-A33E-145E5FEC74C3}"/>
            </a:ext>
          </a:extLst>
        </xdr:cNvPr>
        <xdr:cNvSpPr/>
      </xdr:nvSpPr>
      <xdr:spPr>
        <a:xfrm>
          <a:off x="17551400" y="6383655"/>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167005</xdr:rowOff>
    </xdr:from>
    <xdr:to>
      <xdr:col>98</xdr:col>
      <xdr:colOff>38100</xdr:colOff>
      <xdr:row>39</xdr:row>
      <xdr:rowOff>97790</xdr:rowOff>
    </xdr:to>
    <xdr:sp macro="" textlink="">
      <xdr:nvSpPr>
        <xdr:cNvPr id="480" name="フローチャート: 判断 479">
          <a:extLst>
            <a:ext uri="{FF2B5EF4-FFF2-40B4-BE49-F238E27FC236}">
              <a16:creationId xmlns:a16="http://schemas.microsoft.com/office/drawing/2014/main" id="{6B088D7F-61FE-41F0-8FF5-367A40097164}"/>
            </a:ext>
          </a:extLst>
        </xdr:cNvPr>
        <xdr:cNvSpPr/>
      </xdr:nvSpPr>
      <xdr:spPr>
        <a:xfrm>
          <a:off x="16757650" y="6440805"/>
          <a:ext cx="8255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73660</xdr:rowOff>
    </xdr:from>
    <xdr:ext cx="762000" cy="259080"/>
    <xdr:sp macro="" textlink="">
      <xdr:nvSpPr>
        <xdr:cNvPr id="481" name="テキスト ボックス 480">
          <a:extLst>
            <a:ext uri="{FF2B5EF4-FFF2-40B4-BE49-F238E27FC236}">
              <a16:creationId xmlns:a16="http://schemas.microsoft.com/office/drawing/2014/main" id="{58291B3A-262F-46A1-B2C8-4E3FAC9644BD}"/>
            </a:ext>
          </a:extLst>
        </xdr:cNvPr>
        <xdr:cNvSpPr txBox="1"/>
      </xdr:nvSpPr>
      <xdr:spPr>
        <a:xfrm>
          <a:off x="197802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44</xdr:row>
      <xdr:rowOff>73660</xdr:rowOff>
    </xdr:from>
    <xdr:ext cx="762000" cy="259080"/>
    <xdr:sp macro="" textlink="">
      <xdr:nvSpPr>
        <xdr:cNvPr id="482" name="テキスト ボックス 481">
          <a:extLst>
            <a:ext uri="{FF2B5EF4-FFF2-40B4-BE49-F238E27FC236}">
              <a16:creationId xmlns:a16="http://schemas.microsoft.com/office/drawing/2014/main" id="{ED9E73D3-8E6B-429D-81EF-0DBCC89229E6}"/>
            </a:ext>
          </a:extLst>
        </xdr:cNvPr>
        <xdr:cNvSpPr txBox="1"/>
      </xdr:nvSpPr>
      <xdr:spPr>
        <a:xfrm>
          <a:off x="190309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73660</xdr:rowOff>
    </xdr:from>
    <xdr:ext cx="762000" cy="259080"/>
    <xdr:sp macro="" textlink="">
      <xdr:nvSpPr>
        <xdr:cNvPr id="483" name="テキスト ボックス 482">
          <a:extLst>
            <a:ext uri="{FF2B5EF4-FFF2-40B4-BE49-F238E27FC236}">
              <a16:creationId xmlns:a16="http://schemas.microsoft.com/office/drawing/2014/main" id="{D3D7A63E-4DD7-4D6F-9642-164860BD59EF}"/>
            </a:ext>
          </a:extLst>
        </xdr:cNvPr>
        <xdr:cNvSpPr txBox="1"/>
      </xdr:nvSpPr>
      <xdr:spPr>
        <a:xfrm>
          <a:off x="1822450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73660</xdr:rowOff>
    </xdr:from>
    <xdr:ext cx="762000" cy="259080"/>
    <xdr:sp macro="" textlink="">
      <xdr:nvSpPr>
        <xdr:cNvPr id="484" name="テキスト ボックス 483">
          <a:extLst>
            <a:ext uri="{FF2B5EF4-FFF2-40B4-BE49-F238E27FC236}">
              <a16:creationId xmlns:a16="http://schemas.microsoft.com/office/drawing/2014/main" id="{B0A9E209-4DB4-4B39-ACBD-6E1078A6B8DC}"/>
            </a:ext>
          </a:extLst>
        </xdr:cNvPr>
        <xdr:cNvSpPr txBox="1"/>
      </xdr:nvSpPr>
      <xdr:spPr>
        <a:xfrm>
          <a:off x="174307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44</xdr:row>
      <xdr:rowOff>73660</xdr:rowOff>
    </xdr:from>
    <xdr:ext cx="762000" cy="259080"/>
    <xdr:sp macro="" textlink="">
      <xdr:nvSpPr>
        <xdr:cNvPr id="485" name="テキスト ボックス 484">
          <a:extLst>
            <a:ext uri="{FF2B5EF4-FFF2-40B4-BE49-F238E27FC236}">
              <a16:creationId xmlns:a16="http://schemas.microsoft.com/office/drawing/2014/main" id="{BB09C531-F5E9-4C6C-B6B6-2D38694A7336}"/>
            </a:ext>
          </a:extLst>
        </xdr:cNvPr>
        <xdr:cNvSpPr txBox="1"/>
      </xdr:nvSpPr>
      <xdr:spPr>
        <a:xfrm>
          <a:off x="16630650" y="7338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25400</xdr:rowOff>
    </xdr:from>
    <xdr:to>
      <xdr:col>116</xdr:col>
      <xdr:colOff>114300</xdr:colOff>
      <xdr:row>38</xdr:row>
      <xdr:rowOff>127000</xdr:rowOff>
    </xdr:to>
    <xdr:sp macro="" textlink="">
      <xdr:nvSpPr>
        <xdr:cNvPr id="486" name="楕円 485">
          <a:extLst>
            <a:ext uri="{FF2B5EF4-FFF2-40B4-BE49-F238E27FC236}">
              <a16:creationId xmlns:a16="http://schemas.microsoft.com/office/drawing/2014/main" id="{39A3E1B6-1C6F-43BC-B8D2-5B062797FFF0}"/>
            </a:ext>
          </a:extLst>
        </xdr:cNvPr>
        <xdr:cNvSpPr/>
      </xdr:nvSpPr>
      <xdr:spPr>
        <a:xfrm>
          <a:off x="199009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48260</xdr:rowOff>
    </xdr:from>
    <xdr:ext cx="598805" cy="259080"/>
    <xdr:sp macro="" textlink="">
      <xdr:nvSpPr>
        <xdr:cNvPr id="487" name="【一般廃棄物処理施設】&#10;一人当たり有形固定資産（償却資産）額該当値テキスト">
          <a:extLst>
            <a:ext uri="{FF2B5EF4-FFF2-40B4-BE49-F238E27FC236}">
              <a16:creationId xmlns:a16="http://schemas.microsoft.com/office/drawing/2014/main" id="{4949B1C7-5AFA-4E4E-BACB-862993AF2D5A}"/>
            </a:ext>
          </a:extLst>
        </xdr:cNvPr>
        <xdr:cNvSpPr txBox="1"/>
      </xdr:nvSpPr>
      <xdr:spPr>
        <a:xfrm>
          <a:off x="19989800" y="615696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125,059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47625</xdr:rowOff>
    </xdr:from>
    <xdr:to>
      <xdr:col>112</xdr:col>
      <xdr:colOff>38100</xdr:colOff>
      <xdr:row>38</xdr:row>
      <xdr:rowOff>149225</xdr:rowOff>
    </xdr:to>
    <xdr:sp macro="" textlink="">
      <xdr:nvSpPr>
        <xdr:cNvPr id="488" name="楕円 487">
          <a:extLst>
            <a:ext uri="{FF2B5EF4-FFF2-40B4-BE49-F238E27FC236}">
              <a16:creationId xmlns:a16="http://schemas.microsoft.com/office/drawing/2014/main" id="{9735D25F-9039-4234-895B-F94A70A2E1D7}"/>
            </a:ext>
          </a:extLst>
        </xdr:cNvPr>
        <xdr:cNvSpPr/>
      </xdr:nvSpPr>
      <xdr:spPr>
        <a:xfrm>
          <a:off x="19157950" y="63214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76200</xdr:rowOff>
    </xdr:from>
    <xdr:to>
      <xdr:col>116</xdr:col>
      <xdr:colOff>63500</xdr:colOff>
      <xdr:row>38</xdr:row>
      <xdr:rowOff>98425</xdr:rowOff>
    </xdr:to>
    <xdr:cxnSp macro="">
      <xdr:nvCxnSpPr>
        <xdr:cNvPr id="489" name="直線コネクタ 488">
          <a:extLst>
            <a:ext uri="{FF2B5EF4-FFF2-40B4-BE49-F238E27FC236}">
              <a16:creationId xmlns:a16="http://schemas.microsoft.com/office/drawing/2014/main" id="{D8A4AE7C-25E3-4467-B968-35BBBA555134}"/>
            </a:ext>
          </a:extLst>
        </xdr:cNvPr>
        <xdr:cNvCxnSpPr/>
      </xdr:nvCxnSpPr>
      <xdr:spPr>
        <a:xfrm flipV="1">
          <a:off x="19202400" y="6350000"/>
          <a:ext cx="7493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56515</xdr:rowOff>
    </xdr:from>
    <xdr:to>
      <xdr:col>107</xdr:col>
      <xdr:colOff>101600</xdr:colOff>
      <xdr:row>38</xdr:row>
      <xdr:rowOff>158115</xdr:rowOff>
    </xdr:to>
    <xdr:sp macro="" textlink="">
      <xdr:nvSpPr>
        <xdr:cNvPr id="490" name="楕円 489">
          <a:extLst>
            <a:ext uri="{FF2B5EF4-FFF2-40B4-BE49-F238E27FC236}">
              <a16:creationId xmlns:a16="http://schemas.microsoft.com/office/drawing/2014/main" id="{5AB0A07F-EA5B-4613-B193-CD2E97A53D54}"/>
            </a:ext>
          </a:extLst>
        </xdr:cNvPr>
        <xdr:cNvSpPr/>
      </xdr:nvSpPr>
      <xdr:spPr>
        <a:xfrm>
          <a:off x="18345150" y="633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98425</xdr:rowOff>
    </xdr:from>
    <xdr:to>
      <xdr:col>111</xdr:col>
      <xdr:colOff>177800</xdr:colOff>
      <xdr:row>38</xdr:row>
      <xdr:rowOff>107315</xdr:rowOff>
    </xdr:to>
    <xdr:cxnSp macro="">
      <xdr:nvCxnSpPr>
        <xdr:cNvPr id="491" name="直線コネクタ 490">
          <a:extLst>
            <a:ext uri="{FF2B5EF4-FFF2-40B4-BE49-F238E27FC236}">
              <a16:creationId xmlns:a16="http://schemas.microsoft.com/office/drawing/2014/main" id="{8458242C-E68B-4E7E-A993-07A8BC296258}"/>
            </a:ext>
          </a:extLst>
        </xdr:cNvPr>
        <xdr:cNvCxnSpPr/>
      </xdr:nvCxnSpPr>
      <xdr:spPr>
        <a:xfrm flipV="1">
          <a:off x="18395950" y="6372225"/>
          <a:ext cx="8064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65405</xdr:rowOff>
    </xdr:from>
    <xdr:to>
      <xdr:col>102</xdr:col>
      <xdr:colOff>165100</xdr:colOff>
      <xdr:row>38</xdr:row>
      <xdr:rowOff>167005</xdr:rowOff>
    </xdr:to>
    <xdr:sp macro="" textlink="">
      <xdr:nvSpPr>
        <xdr:cNvPr id="492" name="楕円 491">
          <a:extLst>
            <a:ext uri="{FF2B5EF4-FFF2-40B4-BE49-F238E27FC236}">
              <a16:creationId xmlns:a16="http://schemas.microsoft.com/office/drawing/2014/main" id="{6A15AAB4-4921-4AC7-B940-458B06D8EF88}"/>
            </a:ext>
          </a:extLst>
        </xdr:cNvPr>
        <xdr:cNvSpPr/>
      </xdr:nvSpPr>
      <xdr:spPr>
        <a:xfrm>
          <a:off x="17551400" y="633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107315</xdr:rowOff>
    </xdr:from>
    <xdr:to>
      <xdr:col>107</xdr:col>
      <xdr:colOff>50800</xdr:colOff>
      <xdr:row>38</xdr:row>
      <xdr:rowOff>116205</xdr:rowOff>
    </xdr:to>
    <xdr:cxnSp macro="">
      <xdr:nvCxnSpPr>
        <xdr:cNvPr id="493" name="直線コネクタ 492">
          <a:extLst>
            <a:ext uri="{FF2B5EF4-FFF2-40B4-BE49-F238E27FC236}">
              <a16:creationId xmlns:a16="http://schemas.microsoft.com/office/drawing/2014/main" id="{56C916B0-E508-41EE-BA64-DA195E4C96D9}"/>
            </a:ext>
          </a:extLst>
        </xdr:cNvPr>
        <xdr:cNvCxnSpPr/>
      </xdr:nvCxnSpPr>
      <xdr:spPr>
        <a:xfrm flipV="1">
          <a:off x="17602200" y="6381115"/>
          <a:ext cx="7937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77470</xdr:rowOff>
    </xdr:from>
    <xdr:to>
      <xdr:col>98</xdr:col>
      <xdr:colOff>38100</xdr:colOff>
      <xdr:row>39</xdr:row>
      <xdr:rowOff>7620</xdr:rowOff>
    </xdr:to>
    <xdr:sp macro="" textlink="">
      <xdr:nvSpPr>
        <xdr:cNvPr id="494" name="楕円 493">
          <a:extLst>
            <a:ext uri="{FF2B5EF4-FFF2-40B4-BE49-F238E27FC236}">
              <a16:creationId xmlns:a16="http://schemas.microsoft.com/office/drawing/2014/main" id="{02E9C4DE-919B-48C6-8F41-0CC5494D13D5}"/>
            </a:ext>
          </a:extLst>
        </xdr:cNvPr>
        <xdr:cNvSpPr/>
      </xdr:nvSpPr>
      <xdr:spPr>
        <a:xfrm>
          <a:off x="16757650" y="63512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116205</xdr:rowOff>
    </xdr:from>
    <xdr:to>
      <xdr:col>102</xdr:col>
      <xdr:colOff>114300</xdr:colOff>
      <xdr:row>38</xdr:row>
      <xdr:rowOff>128270</xdr:rowOff>
    </xdr:to>
    <xdr:cxnSp macro="">
      <xdr:nvCxnSpPr>
        <xdr:cNvPr id="495" name="直線コネクタ 494">
          <a:extLst>
            <a:ext uri="{FF2B5EF4-FFF2-40B4-BE49-F238E27FC236}">
              <a16:creationId xmlns:a16="http://schemas.microsoft.com/office/drawing/2014/main" id="{C5429C1E-956D-4AC1-A5AC-AD3F5BDE4570}"/>
            </a:ext>
          </a:extLst>
        </xdr:cNvPr>
        <xdr:cNvCxnSpPr/>
      </xdr:nvCxnSpPr>
      <xdr:spPr>
        <a:xfrm flipV="1">
          <a:off x="16802100" y="6390005"/>
          <a:ext cx="80010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55880</xdr:colOff>
      <xdr:row>39</xdr:row>
      <xdr:rowOff>44450</xdr:rowOff>
    </xdr:from>
    <xdr:ext cx="595630" cy="259080"/>
    <xdr:sp macro="" textlink="">
      <xdr:nvSpPr>
        <xdr:cNvPr id="496" name="n_1aveValue【一般廃棄物処理施設】&#10;一人当たり有形固定資産（償却資産）額">
          <a:extLst>
            <a:ext uri="{FF2B5EF4-FFF2-40B4-BE49-F238E27FC236}">
              <a16:creationId xmlns:a16="http://schemas.microsoft.com/office/drawing/2014/main" id="{C1070963-9D34-4E64-AC69-173BABEB4970}"/>
            </a:ext>
          </a:extLst>
        </xdr:cNvPr>
        <xdr:cNvSpPr txBox="1"/>
      </xdr:nvSpPr>
      <xdr:spPr>
        <a:xfrm>
          <a:off x="18915380" y="648335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103,616</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132080</xdr:colOff>
      <xdr:row>39</xdr:row>
      <xdr:rowOff>49530</xdr:rowOff>
    </xdr:from>
    <xdr:ext cx="595630" cy="259080"/>
    <xdr:sp macro="" textlink="">
      <xdr:nvSpPr>
        <xdr:cNvPr id="497" name="n_2aveValue【一般廃棄物処理施設】&#10;一人当たり有形固定資産（償却資産）額">
          <a:extLst>
            <a:ext uri="{FF2B5EF4-FFF2-40B4-BE49-F238E27FC236}">
              <a16:creationId xmlns:a16="http://schemas.microsoft.com/office/drawing/2014/main" id="{485C5B9F-28C1-4DF5-AD46-E7A350FD30E2}"/>
            </a:ext>
          </a:extLst>
        </xdr:cNvPr>
        <xdr:cNvSpPr txBox="1"/>
      </xdr:nvSpPr>
      <xdr:spPr>
        <a:xfrm>
          <a:off x="18134330" y="64884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102,446</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5080</xdr:colOff>
      <xdr:row>39</xdr:row>
      <xdr:rowOff>31115</xdr:rowOff>
    </xdr:from>
    <xdr:ext cx="595630" cy="255905"/>
    <xdr:sp macro="" textlink="">
      <xdr:nvSpPr>
        <xdr:cNvPr id="498" name="n_3aveValue【一般廃棄物処理施設】&#10;一人当たり有形固定資産（償却資産）額">
          <a:extLst>
            <a:ext uri="{FF2B5EF4-FFF2-40B4-BE49-F238E27FC236}">
              <a16:creationId xmlns:a16="http://schemas.microsoft.com/office/drawing/2014/main" id="{FEF13B4B-44BB-48CC-B645-55EFAB228C4C}"/>
            </a:ext>
          </a:extLst>
        </xdr:cNvPr>
        <xdr:cNvSpPr txBox="1"/>
      </xdr:nvSpPr>
      <xdr:spPr>
        <a:xfrm>
          <a:off x="17321530" y="6470015"/>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106,527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39</xdr:row>
      <xdr:rowOff>88265</xdr:rowOff>
    </xdr:from>
    <xdr:ext cx="531495" cy="255905"/>
    <xdr:sp macro="" textlink="">
      <xdr:nvSpPr>
        <xdr:cNvPr id="499" name="n_4aveValue【一般廃棄物処理施設】&#10;一人当たり有形固定資産（償却資産）額">
          <a:extLst>
            <a:ext uri="{FF2B5EF4-FFF2-40B4-BE49-F238E27FC236}">
              <a16:creationId xmlns:a16="http://schemas.microsoft.com/office/drawing/2014/main" id="{BF58AB91-DEDB-41AE-92BC-2685F81A804C}"/>
            </a:ext>
          </a:extLst>
        </xdr:cNvPr>
        <xdr:cNvSpPr txBox="1"/>
      </xdr:nvSpPr>
      <xdr:spPr>
        <a:xfrm>
          <a:off x="16560165" y="6527165"/>
          <a:ext cx="53149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93,982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55880</xdr:colOff>
      <xdr:row>36</xdr:row>
      <xdr:rowOff>166370</xdr:rowOff>
    </xdr:from>
    <xdr:ext cx="595630" cy="255905"/>
    <xdr:sp macro="" textlink="">
      <xdr:nvSpPr>
        <xdr:cNvPr id="500" name="n_1mainValue【一般廃棄物処理施設】&#10;一人当たり有形固定資産（償却資産）額">
          <a:extLst>
            <a:ext uri="{FF2B5EF4-FFF2-40B4-BE49-F238E27FC236}">
              <a16:creationId xmlns:a16="http://schemas.microsoft.com/office/drawing/2014/main" id="{9C230067-0754-4C4B-99AA-7B174835C71C}"/>
            </a:ext>
          </a:extLst>
        </xdr:cNvPr>
        <xdr:cNvSpPr txBox="1"/>
      </xdr:nvSpPr>
      <xdr:spPr>
        <a:xfrm>
          <a:off x="18915380" y="6109970"/>
          <a:ext cx="5956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120,208</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132080</xdr:colOff>
      <xdr:row>37</xdr:row>
      <xdr:rowOff>3175</xdr:rowOff>
    </xdr:from>
    <xdr:ext cx="595630" cy="259080"/>
    <xdr:sp macro="" textlink="">
      <xdr:nvSpPr>
        <xdr:cNvPr id="501" name="n_2mainValue【一般廃棄物処理施設】&#10;一人当たり有形固定資産（償却資産）額">
          <a:extLst>
            <a:ext uri="{FF2B5EF4-FFF2-40B4-BE49-F238E27FC236}">
              <a16:creationId xmlns:a16="http://schemas.microsoft.com/office/drawing/2014/main" id="{7647C4B9-447C-4660-A719-890FB5CF9F5C}"/>
            </a:ext>
          </a:extLst>
        </xdr:cNvPr>
        <xdr:cNvSpPr txBox="1"/>
      </xdr:nvSpPr>
      <xdr:spPr>
        <a:xfrm>
          <a:off x="18134330" y="611187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118,195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5080</xdr:colOff>
      <xdr:row>37</xdr:row>
      <xdr:rowOff>12065</xdr:rowOff>
    </xdr:from>
    <xdr:ext cx="595630" cy="259080"/>
    <xdr:sp macro="" textlink="">
      <xdr:nvSpPr>
        <xdr:cNvPr id="502" name="n_3mainValue【一般廃棄物処理施設】&#10;一人当たり有形固定資産（償却資産）額">
          <a:extLst>
            <a:ext uri="{FF2B5EF4-FFF2-40B4-BE49-F238E27FC236}">
              <a16:creationId xmlns:a16="http://schemas.microsoft.com/office/drawing/2014/main" id="{C528C10F-CDA2-4229-9DC5-B5E888AC395C}"/>
            </a:ext>
          </a:extLst>
        </xdr:cNvPr>
        <xdr:cNvSpPr txBox="1"/>
      </xdr:nvSpPr>
      <xdr:spPr>
        <a:xfrm>
          <a:off x="17321530" y="6120765"/>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116,210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68580</xdr:colOff>
      <xdr:row>37</xdr:row>
      <xdr:rowOff>24130</xdr:rowOff>
    </xdr:from>
    <xdr:ext cx="595630" cy="259080"/>
    <xdr:sp macro="" textlink="">
      <xdr:nvSpPr>
        <xdr:cNvPr id="503" name="n_4mainValue【一般廃棄物処理施設】&#10;一人当たり有形固定資産（償却資産）額">
          <a:extLst>
            <a:ext uri="{FF2B5EF4-FFF2-40B4-BE49-F238E27FC236}">
              <a16:creationId xmlns:a16="http://schemas.microsoft.com/office/drawing/2014/main" id="{CEDF7753-8456-4971-A108-52571579FB04}"/>
            </a:ext>
          </a:extLst>
        </xdr:cNvPr>
        <xdr:cNvSpPr txBox="1"/>
      </xdr:nvSpPr>
      <xdr:spPr>
        <a:xfrm>
          <a:off x="16527780" y="613283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113,588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626F79F5-489F-4984-8759-6FC2E4DBD7CF}"/>
            </a:ext>
          </a:extLst>
        </xdr:cNvPr>
        <xdr:cNvSpPr/>
      </xdr:nvSpPr>
      <xdr:spPr>
        <a:xfrm>
          <a:off x="11207750" y="77089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5B46B135-BC6A-41DF-BAE2-A75651306104}"/>
            </a:ext>
          </a:extLst>
        </xdr:cNvPr>
        <xdr:cNvSpPr/>
      </xdr:nvSpPr>
      <xdr:spPr>
        <a:xfrm>
          <a:off x="113157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EBBAC3CD-51ED-4936-BEE1-890531DC1F6E}"/>
            </a:ext>
          </a:extLst>
        </xdr:cNvPr>
        <xdr:cNvSpPr/>
      </xdr:nvSpPr>
      <xdr:spPr>
        <a:xfrm>
          <a:off x="113157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21/43</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DD8DDAB3-BB8E-4E22-9A56-DBCB5A438F5D}"/>
            </a:ext>
          </a:extLst>
        </xdr:cNvPr>
        <xdr:cNvSpPr/>
      </xdr:nvSpPr>
      <xdr:spPr>
        <a:xfrm>
          <a:off x="122364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628892F0-3649-46F2-9713-2FACA4696EDA}"/>
            </a:ext>
          </a:extLst>
        </xdr:cNvPr>
        <xdr:cNvSpPr/>
      </xdr:nvSpPr>
      <xdr:spPr>
        <a:xfrm>
          <a:off x="122364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19C35714-EC38-4642-A0B1-214A4122579A}"/>
            </a:ext>
          </a:extLst>
        </xdr:cNvPr>
        <xdr:cNvSpPr/>
      </xdr:nvSpPr>
      <xdr:spPr>
        <a:xfrm>
          <a:off x="1326515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647E7ECD-99CD-4BAB-BB20-FB74DA472709}"/>
            </a:ext>
          </a:extLst>
        </xdr:cNvPr>
        <xdr:cNvSpPr/>
      </xdr:nvSpPr>
      <xdr:spPr>
        <a:xfrm>
          <a:off x="1326515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77F95D13-69F5-4F03-94B7-550A59DEA18D}"/>
            </a:ext>
          </a:extLst>
        </xdr:cNvPr>
        <xdr:cNvSpPr/>
      </xdr:nvSpPr>
      <xdr:spPr>
        <a:xfrm>
          <a:off x="11207750" y="88074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5275" cy="225425"/>
    <xdr:sp macro="" textlink="">
      <xdr:nvSpPr>
        <xdr:cNvPr id="512" name="テキスト ボックス 511">
          <a:extLst>
            <a:ext uri="{FF2B5EF4-FFF2-40B4-BE49-F238E27FC236}">
              <a16:creationId xmlns:a16="http://schemas.microsoft.com/office/drawing/2014/main" id="{A54FD810-E74C-4372-91F4-3B09C1FBC953}"/>
            </a:ext>
          </a:extLst>
        </xdr:cNvPr>
        <xdr:cNvSpPr txBox="1"/>
      </xdr:nvSpPr>
      <xdr:spPr>
        <a:xfrm>
          <a:off x="11169650" y="86233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FF381BAA-8560-41C5-BBE5-49337585E4EE}"/>
            </a:ext>
          </a:extLst>
        </xdr:cNvPr>
        <xdr:cNvCxnSpPr/>
      </xdr:nvCxnSpPr>
      <xdr:spPr>
        <a:xfrm>
          <a:off x="11207750" y="11010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143510</xdr:rowOff>
    </xdr:from>
    <xdr:ext cx="464185" cy="255905"/>
    <xdr:sp macro="" textlink="">
      <xdr:nvSpPr>
        <xdr:cNvPr id="514" name="テキスト ボックス 513">
          <a:extLst>
            <a:ext uri="{FF2B5EF4-FFF2-40B4-BE49-F238E27FC236}">
              <a16:creationId xmlns:a16="http://schemas.microsoft.com/office/drawing/2014/main" id="{665F8CCC-1A51-45FA-9A51-89DE10829618}"/>
            </a:ext>
          </a:extLst>
        </xdr:cNvPr>
        <xdr:cNvSpPr txBox="1"/>
      </xdr:nvSpPr>
      <xdr:spPr>
        <a:xfrm>
          <a:off x="10797540" y="108750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a:extLst>
            <a:ext uri="{FF2B5EF4-FFF2-40B4-BE49-F238E27FC236}">
              <a16:creationId xmlns:a16="http://schemas.microsoft.com/office/drawing/2014/main" id="{13220ECB-00BA-479D-A336-686519BE6D29}"/>
            </a:ext>
          </a:extLst>
        </xdr:cNvPr>
        <xdr:cNvCxnSpPr/>
      </xdr:nvCxnSpPr>
      <xdr:spPr>
        <a:xfrm>
          <a:off x="11207750" y="10642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63</xdr:row>
      <xdr:rowOff>105410</xdr:rowOff>
    </xdr:from>
    <xdr:ext cx="464185" cy="259080"/>
    <xdr:sp macro="" textlink="">
      <xdr:nvSpPr>
        <xdr:cNvPr id="516" name="テキスト ボックス 515">
          <a:extLst>
            <a:ext uri="{FF2B5EF4-FFF2-40B4-BE49-F238E27FC236}">
              <a16:creationId xmlns:a16="http://schemas.microsoft.com/office/drawing/2014/main" id="{FADFE177-7A26-4C50-A78F-F13F3CABDF27}"/>
            </a:ext>
          </a:extLst>
        </xdr:cNvPr>
        <xdr:cNvSpPr txBox="1"/>
      </xdr:nvSpPr>
      <xdr:spPr>
        <a:xfrm>
          <a:off x="10797540" y="105067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a:extLst>
            <a:ext uri="{FF2B5EF4-FFF2-40B4-BE49-F238E27FC236}">
              <a16:creationId xmlns:a16="http://schemas.microsoft.com/office/drawing/2014/main" id="{AB8E6E13-8D60-4027-8A4E-EDAB75B037B7}"/>
            </a:ext>
          </a:extLst>
        </xdr:cNvPr>
        <xdr:cNvCxnSpPr/>
      </xdr:nvCxnSpPr>
      <xdr:spPr>
        <a:xfrm>
          <a:off x="11207750" y="10274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61</xdr:row>
      <xdr:rowOff>67310</xdr:rowOff>
    </xdr:from>
    <xdr:ext cx="403225" cy="259080"/>
    <xdr:sp macro="" textlink="">
      <xdr:nvSpPr>
        <xdr:cNvPr id="518" name="テキスト ボックス 517">
          <a:extLst>
            <a:ext uri="{FF2B5EF4-FFF2-40B4-BE49-F238E27FC236}">
              <a16:creationId xmlns:a16="http://schemas.microsoft.com/office/drawing/2014/main" id="{F62DBA37-0D0F-423F-91AF-76B0C3C71B7D}"/>
            </a:ext>
          </a:extLst>
        </xdr:cNvPr>
        <xdr:cNvSpPr txBox="1"/>
      </xdr:nvSpPr>
      <xdr:spPr>
        <a:xfrm>
          <a:off x="10842625" y="10138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a:extLst>
            <a:ext uri="{FF2B5EF4-FFF2-40B4-BE49-F238E27FC236}">
              <a16:creationId xmlns:a16="http://schemas.microsoft.com/office/drawing/2014/main" id="{41D1FE7E-F798-4CDD-976D-6E147C4AB5A1}"/>
            </a:ext>
          </a:extLst>
        </xdr:cNvPr>
        <xdr:cNvCxnSpPr/>
      </xdr:nvCxnSpPr>
      <xdr:spPr>
        <a:xfrm>
          <a:off x="11207750" y="9906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59</xdr:row>
      <xdr:rowOff>29210</xdr:rowOff>
    </xdr:from>
    <xdr:ext cx="403225" cy="255905"/>
    <xdr:sp macro="" textlink="">
      <xdr:nvSpPr>
        <xdr:cNvPr id="520" name="テキスト ボックス 519">
          <a:extLst>
            <a:ext uri="{FF2B5EF4-FFF2-40B4-BE49-F238E27FC236}">
              <a16:creationId xmlns:a16="http://schemas.microsoft.com/office/drawing/2014/main" id="{4DBCEA31-8335-42B2-B95E-EF093B225F92}"/>
            </a:ext>
          </a:extLst>
        </xdr:cNvPr>
        <xdr:cNvSpPr txBox="1"/>
      </xdr:nvSpPr>
      <xdr:spPr>
        <a:xfrm>
          <a:off x="10842625" y="97701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a:extLst>
            <a:ext uri="{FF2B5EF4-FFF2-40B4-BE49-F238E27FC236}">
              <a16:creationId xmlns:a16="http://schemas.microsoft.com/office/drawing/2014/main" id="{3BCC2E5A-DED4-4A9F-91D5-8616A641F61C}"/>
            </a:ext>
          </a:extLst>
        </xdr:cNvPr>
        <xdr:cNvCxnSpPr/>
      </xdr:nvCxnSpPr>
      <xdr:spPr>
        <a:xfrm>
          <a:off x="11207750" y="9544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162560</xdr:rowOff>
    </xdr:from>
    <xdr:ext cx="403225" cy="259080"/>
    <xdr:sp macro="" textlink="">
      <xdr:nvSpPr>
        <xdr:cNvPr id="522" name="テキスト ボックス 521">
          <a:extLst>
            <a:ext uri="{FF2B5EF4-FFF2-40B4-BE49-F238E27FC236}">
              <a16:creationId xmlns:a16="http://schemas.microsoft.com/office/drawing/2014/main" id="{D95397E6-6301-423D-BA44-B05308C93FFF}"/>
            </a:ext>
          </a:extLst>
        </xdr:cNvPr>
        <xdr:cNvSpPr txBox="1"/>
      </xdr:nvSpPr>
      <xdr:spPr>
        <a:xfrm>
          <a:off x="10842625" y="9408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a:extLst>
            <a:ext uri="{FF2B5EF4-FFF2-40B4-BE49-F238E27FC236}">
              <a16:creationId xmlns:a16="http://schemas.microsoft.com/office/drawing/2014/main" id="{C30E56C9-DFED-445B-810A-41C9FC4B80C2}"/>
            </a:ext>
          </a:extLst>
        </xdr:cNvPr>
        <xdr:cNvCxnSpPr/>
      </xdr:nvCxnSpPr>
      <xdr:spPr>
        <a:xfrm>
          <a:off x="11207750" y="9175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124460</xdr:rowOff>
    </xdr:from>
    <xdr:ext cx="403225" cy="259080"/>
    <xdr:sp macro="" textlink="">
      <xdr:nvSpPr>
        <xdr:cNvPr id="524" name="テキスト ボックス 523">
          <a:extLst>
            <a:ext uri="{FF2B5EF4-FFF2-40B4-BE49-F238E27FC236}">
              <a16:creationId xmlns:a16="http://schemas.microsoft.com/office/drawing/2014/main" id="{69CBBDC6-9EE1-4C73-8108-A8907761968C}"/>
            </a:ext>
          </a:extLst>
        </xdr:cNvPr>
        <xdr:cNvSpPr txBox="1"/>
      </xdr:nvSpPr>
      <xdr:spPr>
        <a:xfrm>
          <a:off x="10842625" y="90398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672E8B1F-9B81-4A98-926F-37B61FF25354}"/>
            </a:ext>
          </a:extLst>
        </xdr:cNvPr>
        <xdr:cNvCxnSpPr/>
      </xdr:nvCxnSpPr>
      <xdr:spPr>
        <a:xfrm>
          <a:off x="11207750" y="88074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52</xdr:row>
      <xdr:rowOff>86360</xdr:rowOff>
    </xdr:from>
    <xdr:ext cx="335915" cy="255905"/>
    <xdr:sp macro="" textlink="">
      <xdr:nvSpPr>
        <xdr:cNvPr id="526" name="テキスト ボックス 525">
          <a:extLst>
            <a:ext uri="{FF2B5EF4-FFF2-40B4-BE49-F238E27FC236}">
              <a16:creationId xmlns:a16="http://schemas.microsoft.com/office/drawing/2014/main" id="{6AAB6359-CD8E-46C7-8D0F-7B63E465BA3F}"/>
            </a:ext>
          </a:extLst>
        </xdr:cNvPr>
        <xdr:cNvSpPr txBox="1"/>
      </xdr:nvSpPr>
      <xdr:spPr>
        <a:xfrm>
          <a:off x="10906760" y="867156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保健センター・保健所】&#10;有形固定資産減価償却率グラフ枠">
          <a:extLst>
            <a:ext uri="{FF2B5EF4-FFF2-40B4-BE49-F238E27FC236}">
              <a16:creationId xmlns:a16="http://schemas.microsoft.com/office/drawing/2014/main" id="{EDD5C03F-A2AE-468C-928A-218EBDA7B7EB}"/>
            </a:ext>
          </a:extLst>
        </xdr:cNvPr>
        <xdr:cNvSpPr/>
      </xdr:nvSpPr>
      <xdr:spPr>
        <a:xfrm>
          <a:off x="11207750" y="88074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160020</xdr:rowOff>
    </xdr:from>
    <xdr:to>
      <xdr:col>85</xdr:col>
      <xdr:colOff>126365</xdr:colOff>
      <xdr:row>64</xdr:row>
      <xdr:rowOff>55245</xdr:rowOff>
    </xdr:to>
    <xdr:cxnSp macro="">
      <xdr:nvCxnSpPr>
        <xdr:cNvPr id="528" name="直線コネクタ 527">
          <a:extLst>
            <a:ext uri="{FF2B5EF4-FFF2-40B4-BE49-F238E27FC236}">
              <a16:creationId xmlns:a16="http://schemas.microsoft.com/office/drawing/2014/main" id="{6FFEEDCD-84B6-4F00-815E-51F209FEF406}"/>
            </a:ext>
          </a:extLst>
        </xdr:cNvPr>
        <xdr:cNvCxnSpPr/>
      </xdr:nvCxnSpPr>
      <xdr:spPr>
        <a:xfrm flipV="1">
          <a:off x="14699615" y="9405620"/>
          <a:ext cx="0" cy="1216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59055</xdr:rowOff>
    </xdr:from>
    <xdr:ext cx="405130" cy="259080"/>
    <xdr:sp macro="" textlink="">
      <xdr:nvSpPr>
        <xdr:cNvPr id="529" name="【保健センター・保健所】&#10;有形固定資産減価償却率最小値テキスト">
          <a:extLst>
            <a:ext uri="{FF2B5EF4-FFF2-40B4-BE49-F238E27FC236}">
              <a16:creationId xmlns:a16="http://schemas.microsoft.com/office/drawing/2014/main" id="{957A7631-CC33-4996-80E7-A76F4D195E44}"/>
            </a:ext>
          </a:extLst>
        </xdr:cNvPr>
        <xdr:cNvSpPr txBox="1"/>
      </xdr:nvSpPr>
      <xdr:spPr>
        <a:xfrm>
          <a:off x="14738350" y="1062545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98.9</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530" name="直線コネクタ 529">
          <a:extLst>
            <a:ext uri="{FF2B5EF4-FFF2-40B4-BE49-F238E27FC236}">
              <a16:creationId xmlns:a16="http://schemas.microsoft.com/office/drawing/2014/main" id="{ADF09943-345C-4118-B828-B5B201D4C3C2}"/>
            </a:ext>
          </a:extLst>
        </xdr:cNvPr>
        <xdr:cNvCxnSpPr/>
      </xdr:nvCxnSpPr>
      <xdr:spPr>
        <a:xfrm>
          <a:off x="14611350" y="106216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106680</xdr:rowOff>
    </xdr:from>
    <xdr:ext cx="405130" cy="259080"/>
    <xdr:sp macro="" textlink="">
      <xdr:nvSpPr>
        <xdr:cNvPr id="531" name="【保健センター・保健所】&#10;有形固定資産減価償却率最大値テキスト">
          <a:extLst>
            <a:ext uri="{FF2B5EF4-FFF2-40B4-BE49-F238E27FC236}">
              <a16:creationId xmlns:a16="http://schemas.microsoft.com/office/drawing/2014/main" id="{F672DC95-126C-4485-8AB0-E5AE36E188E9}"/>
            </a:ext>
          </a:extLst>
        </xdr:cNvPr>
        <xdr:cNvSpPr txBox="1"/>
      </xdr:nvSpPr>
      <xdr:spPr>
        <a:xfrm>
          <a:off x="14738350" y="918718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32.4</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532" name="直線コネクタ 531">
          <a:extLst>
            <a:ext uri="{FF2B5EF4-FFF2-40B4-BE49-F238E27FC236}">
              <a16:creationId xmlns:a16="http://schemas.microsoft.com/office/drawing/2014/main" id="{93A19D84-A8D0-4EF1-A2E2-5E9E7CC69AC1}"/>
            </a:ext>
          </a:extLst>
        </xdr:cNvPr>
        <xdr:cNvCxnSpPr/>
      </xdr:nvCxnSpPr>
      <xdr:spPr>
        <a:xfrm>
          <a:off x="14611350" y="940562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65405</xdr:rowOff>
    </xdr:from>
    <xdr:ext cx="405130" cy="255905"/>
    <xdr:sp macro="" textlink="">
      <xdr:nvSpPr>
        <xdr:cNvPr id="533" name="【保健センター・保健所】&#10;有形固定資産減価償却率平均値テキスト">
          <a:extLst>
            <a:ext uri="{FF2B5EF4-FFF2-40B4-BE49-F238E27FC236}">
              <a16:creationId xmlns:a16="http://schemas.microsoft.com/office/drawing/2014/main" id="{26BDB46E-D9E3-439C-82AE-BFE96B1FB0BE}"/>
            </a:ext>
          </a:extLst>
        </xdr:cNvPr>
        <xdr:cNvSpPr txBox="1"/>
      </xdr:nvSpPr>
      <xdr:spPr>
        <a:xfrm>
          <a:off x="14738350" y="9641205"/>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534" name="フローチャート: 判断 533">
          <a:extLst>
            <a:ext uri="{FF2B5EF4-FFF2-40B4-BE49-F238E27FC236}">
              <a16:creationId xmlns:a16="http://schemas.microsoft.com/office/drawing/2014/main" id="{FA906F01-FDAF-4851-9AD2-B90209518E71}"/>
            </a:ext>
          </a:extLst>
        </xdr:cNvPr>
        <xdr:cNvSpPr/>
      </xdr:nvSpPr>
      <xdr:spPr>
        <a:xfrm>
          <a:off x="14649450" y="978344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535" name="フローチャート: 判断 534">
          <a:extLst>
            <a:ext uri="{FF2B5EF4-FFF2-40B4-BE49-F238E27FC236}">
              <a16:creationId xmlns:a16="http://schemas.microsoft.com/office/drawing/2014/main" id="{0126B897-6900-4F6C-B3A4-01009F7CA912}"/>
            </a:ext>
          </a:extLst>
        </xdr:cNvPr>
        <xdr:cNvSpPr/>
      </xdr:nvSpPr>
      <xdr:spPr>
        <a:xfrm>
          <a:off x="13887450" y="975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536" name="フローチャート: 判断 535">
          <a:extLst>
            <a:ext uri="{FF2B5EF4-FFF2-40B4-BE49-F238E27FC236}">
              <a16:creationId xmlns:a16="http://schemas.microsoft.com/office/drawing/2014/main" id="{EFE49261-AD7F-4176-8D54-5EDDD2EB8699}"/>
            </a:ext>
          </a:extLst>
        </xdr:cNvPr>
        <xdr:cNvSpPr/>
      </xdr:nvSpPr>
      <xdr:spPr>
        <a:xfrm>
          <a:off x="13093700" y="97421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537" name="フローチャート: 判断 536">
          <a:extLst>
            <a:ext uri="{FF2B5EF4-FFF2-40B4-BE49-F238E27FC236}">
              <a16:creationId xmlns:a16="http://schemas.microsoft.com/office/drawing/2014/main" id="{614360ED-0FBC-43CA-82A7-184279AF25AC}"/>
            </a:ext>
          </a:extLst>
        </xdr:cNvPr>
        <xdr:cNvSpPr/>
      </xdr:nvSpPr>
      <xdr:spPr>
        <a:xfrm>
          <a:off x="12299950" y="97040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538" name="フローチャート: 判断 537">
          <a:extLst>
            <a:ext uri="{FF2B5EF4-FFF2-40B4-BE49-F238E27FC236}">
              <a16:creationId xmlns:a16="http://schemas.microsoft.com/office/drawing/2014/main" id="{7CC88683-C033-4694-8C2B-4371367B9019}"/>
            </a:ext>
          </a:extLst>
        </xdr:cNvPr>
        <xdr:cNvSpPr/>
      </xdr:nvSpPr>
      <xdr:spPr>
        <a:xfrm>
          <a:off x="11487150" y="9614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111760</xdr:rowOff>
    </xdr:from>
    <xdr:ext cx="762000" cy="255905"/>
    <xdr:sp macro="" textlink="">
      <xdr:nvSpPr>
        <xdr:cNvPr id="539" name="テキスト ボックス 538">
          <a:extLst>
            <a:ext uri="{FF2B5EF4-FFF2-40B4-BE49-F238E27FC236}">
              <a16:creationId xmlns:a16="http://schemas.microsoft.com/office/drawing/2014/main" id="{EAFF0521-ECC9-4C70-B8BF-7B9A9355D2E6}"/>
            </a:ext>
          </a:extLst>
        </xdr:cNvPr>
        <xdr:cNvSpPr txBox="1"/>
      </xdr:nvSpPr>
      <xdr:spPr>
        <a:xfrm>
          <a:off x="1452880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111760</xdr:rowOff>
    </xdr:from>
    <xdr:ext cx="762000" cy="255905"/>
    <xdr:sp macro="" textlink="">
      <xdr:nvSpPr>
        <xdr:cNvPr id="540" name="テキスト ボックス 539">
          <a:extLst>
            <a:ext uri="{FF2B5EF4-FFF2-40B4-BE49-F238E27FC236}">
              <a16:creationId xmlns:a16="http://schemas.microsoft.com/office/drawing/2014/main" id="{6A00C35B-E6B4-4E21-A74A-5C5603DFEAEE}"/>
            </a:ext>
          </a:extLst>
        </xdr:cNvPr>
        <xdr:cNvSpPr txBox="1"/>
      </xdr:nvSpPr>
      <xdr:spPr>
        <a:xfrm>
          <a:off x="1376680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111760</xdr:rowOff>
    </xdr:from>
    <xdr:ext cx="762000" cy="255905"/>
    <xdr:sp macro="" textlink="">
      <xdr:nvSpPr>
        <xdr:cNvPr id="541" name="テキスト ボックス 540">
          <a:extLst>
            <a:ext uri="{FF2B5EF4-FFF2-40B4-BE49-F238E27FC236}">
              <a16:creationId xmlns:a16="http://schemas.microsoft.com/office/drawing/2014/main" id="{C52BA1C9-0AC6-4FB8-9DF0-215F74F9D612}"/>
            </a:ext>
          </a:extLst>
        </xdr:cNvPr>
        <xdr:cNvSpPr txBox="1"/>
      </xdr:nvSpPr>
      <xdr:spPr>
        <a:xfrm>
          <a:off x="129730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66</xdr:row>
      <xdr:rowOff>111760</xdr:rowOff>
    </xdr:from>
    <xdr:ext cx="762000" cy="255905"/>
    <xdr:sp macro="" textlink="">
      <xdr:nvSpPr>
        <xdr:cNvPr id="542" name="テキスト ボックス 541">
          <a:extLst>
            <a:ext uri="{FF2B5EF4-FFF2-40B4-BE49-F238E27FC236}">
              <a16:creationId xmlns:a16="http://schemas.microsoft.com/office/drawing/2014/main" id="{EA6519AA-7468-4000-8C37-A067F39A8829}"/>
            </a:ext>
          </a:extLst>
        </xdr:cNvPr>
        <xdr:cNvSpPr txBox="1"/>
      </xdr:nvSpPr>
      <xdr:spPr>
        <a:xfrm>
          <a:off x="121729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111760</xdr:rowOff>
    </xdr:from>
    <xdr:ext cx="762000" cy="255905"/>
    <xdr:sp macro="" textlink="">
      <xdr:nvSpPr>
        <xdr:cNvPr id="543" name="テキスト ボックス 542">
          <a:extLst>
            <a:ext uri="{FF2B5EF4-FFF2-40B4-BE49-F238E27FC236}">
              <a16:creationId xmlns:a16="http://schemas.microsoft.com/office/drawing/2014/main" id="{4FE7C95A-8466-4F7D-B066-71C3296134B2}"/>
            </a:ext>
          </a:extLst>
        </xdr:cNvPr>
        <xdr:cNvSpPr txBox="1"/>
      </xdr:nvSpPr>
      <xdr:spPr>
        <a:xfrm>
          <a:off x="1136650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544" name="楕円 543">
          <a:extLst>
            <a:ext uri="{FF2B5EF4-FFF2-40B4-BE49-F238E27FC236}">
              <a16:creationId xmlns:a16="http://schemas.microsoft.com/office/drawing/2014/main" id="{A02C4A48-7D1B-43A4-BE56-6451A8E51829}"/>
            </a:ext>
          </a:extLst>
        </xdr:cNvPr>
        <xdr:cNvSpPr/>
      </xdr:nvSpPr>
      <xdr:spPr>
        <a:xfrm>
          <a:off x="14649450" y="98386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76200</xdr:rowOff>
    </xdr:from>
    <xdr:ext cx="405130" cy="255905"/>
    <xdr:sp macro="" textlink="">
      <xdr:nvSpPr>
        <xdr:cNvPr id="545" name="【保健センター・保健所】&#10;有形固定資産減価償却率該当値テキスト">
          <a:extLst>
            <a:ext uri="{FF2B5EF4-FFF2-40B4-BE49-F238E27FC236}">
              <a16:creationId xmlns:a16="http://schemas.microsoft.com/office/drawing/2014/main" id="{76B5B8F0-7D4D-459F-AFED-1C858B4D9C9D}"/>
            </a:ext>
          </a:extLst>
        </xdr:cNvPr>
        <xdr:cNvSpPr txBox="1"/>
      </xdr:nvSpPr>
      <xdr:spPr>
        <a:xfrm>
          <a:off x="14738350" y="98171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59</xdr:row>
      <xdr:rowOff>55880</xdr:rowOff>
    </xdr:from>
    <xdr:to>
      <xdr:col>81</xdr:col>
      <xdr:colOff>101600</xdr:colOff>
      <xdr:row>59</xdr:row>
      <xdr:rowOff>157480</xdr:rowOff>
    </xdr:to>
    <xdr:sp macro="" textlink="">
      <xdr:nvSpPr>
        <xdr:cNvPr id="546" name="楕円 545">
          <a:extLst>
            <a:ext uri="{FF2B5EF4-FFF2-40B4-BE49-F238E27FC236}">
              <a16:creationId xmlns:a16="http://schemas.microsoft.com/office/drawing/2014/main" id="{8836A895-4684-4517-8789-8006B9E45FB3}"/>
            </a:ext>
          </a:extLst>
        </xdr:cNvPr>
        <xdr:cNvSpPr/>
      </xdr:nvSpPr>
      <xdr:spPr>
        <a:xfrm>
          <a:off x="13887450" y="979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106680</xdr:rowOff>
    </xdr:from>
    <xdr:to>
      <xdr:col>85</xdr:col>
      <xdr:colOff>127000</xdr:colOff>
      <xdr:row>59</xdr:row>
      <xdr:rowOff>148590</xdr:rowOff>
    </xdr:to>
    <xdr:cxnSp macro="">
      <xdr:nvCxnSpPr>
        <xdr:cNvPr id="547" name="直線コネクタ 546">
          <a:extLst>
            <a:ext uri="{FF2B5EF4-FFF2-40B4-BE49-F238E27FC236}">
              <a16:creationId xmlns:a16="http://schemas.microsoft.com/office/drawing/2014/main" id="{C643100D-49A3-4817-8449-79E8F4F73827}"/>
            </a:ext>
          </a:extLst>
        </xdr:cNvPr>
        <xdr:cNvCxnSpPr/>
      </xdr:nvCxnSpPr>
      <xdr:spPr>
        <a:xfrm>
          <a:off x="13938250" y="9847580"/>
          <a:ext cx="76200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15875</xdr:rowOff>
    </xdr:from>
    <xdr:to>
      <xdr:col>76</xdr:col>
      <xdr:colOff>165100</xdr:colOff>
      <xdr:row>59</xdr:row>
      <xdr:rowOff>117475</xdr:rowOff>
    </xdr:to>
    <xdr:sp macro="" textlink="">
      <xdr:nvSpPr>
        <xdr:cNvPr id="548" name="楕円 547">
          <a:extLst>
            <a:ext uri="{FF2B5EF4-FFF2-40B4-BE49-F238E27FC236}">
              <a16:creationId xmlns:a16="http://schemas.microsoft.com/office/drawing/2014/main" id="{74B48AAC-6994-4FAB-B1CA-9A2452D1FE1C}"/>
            </a:ext>
          </a:extLst>
        </xdr:cNvPr>
        <xdr:cNvSpPr/>
      </xdr:nvSpPr>
      <xdr:spPr>
        <a:xfrm>
          <a:off x="13093700" y="975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66675</xdr:rowOff>
    </xdr:from>
    <xdr:to>
      <xdr:col>81</xdr:col>
      <xdr:colOff>50800</xdr:colOff>
      <xdr:row>59</xdr:row>
      <xdr:rowOff>106680</xdr:rowOff>
    </xdr:to>
    <xdr:cxnSp macro="">
      <xdr:nvCxnSpPr>
        <xdr:cNvPr id="549" name="直線コネクタ 548">
          <a:extLst>
            <a:ext uri="{FF2B5EF4-FFF2-40B4-BE49-F238E27FC236}">
              <a16:creationId xmlns:a16="http://schemas.microsoft.com/office/drawing/2014/main" id="{9C92905B-2F9C-4272-8C94-CE660258A827}"/>
            </a:ext>
          </a:extLst>
        </xdr:cNvPr>
        <xdr:cNvCxnSpPr/>
      </xdr:nvCxnSpPr>
      <xdr:spPr>
        <a:xfrm>
          <a:off x="13144500" y="9807575"/>
          <a:ext cx="79375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147320</xdr:rowOff>
    </xdr:from>
    <xdr:to>
      <xdr:col>72</xdr:col>
      <xdr:colOff>38100</xdr:colOff>
      <xdr:row>59</xdr:row>
      <xdr:rowOff>77470</xdr:rowOff>
    </xdr:to>
    <xdr:sp macro="" textlink="">
      <xdr:nvSpPr>
        <xdr:cNvPr id="550" name="楕円 549">
          <a:extLst>
            <a:ext uri="{FF2B5EF4-FFF2-40B4-BE49-F238E27FC236}">
              <a16:creationId xmlns:a16="http://schemas.microsoft.com/office/drawing/2014/main" id="{C00B1B92-E751-4432-8DD7-629BD756D836}"/>
            </a:ext>
          </a:extLst>
        </xdr:cNvPr>
        <xdr:cNvSpPr/>
      </xdr:nvSpPr>
      <xdr:spPr>
        <a:xfrm>
          <a:off x="12299950" y="97231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26670</xdr:rowOff>
    </xdr:from>
    <xdr:to>
      <xdr:col>76</xdr:col>
      <xdr:colOff>114300</xdr:colOff>
      <xdr:row>59</xdr:row>
      <xdr:rowOff>66675</xdr:rowOff>
    </xdr:to>
    <xdr:cxnSp macro="">
      <xdr:nvCxnSpPr>
        <xdr:cNvPr id="551" name="直線コネクタ 550">
          <a:extLst>
            <a:ext uri="{FF2B5EF4-FFF2-40B4-BE49-F238E27FC236}">
              <a16:creationId xmlns:a16="http://schemas.microsoft.com/office/drawing/2014/main" id="{A75FD21B-8670-41D9-AD6E-1913CF08C5F4}"/>
            </a:ext>
          </a:extLst>
        </xdr:cNvPr>
        <xdr:cNvCxnSpPr/>
      </xdr:nvCxnSpPr>
      <xdr:spPr>
        <a:xfrm>
          <a:off x="12344400" y="9767570"/>
          <a:ext cx="8001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109220</xdr:rowOff>
    </xdr:from>
    <xdr:to>
      <xdr:col>67</xdr:col>
      <xdr:colOff>101600</xdr:colOff>
      <xdr:row>59</xdr:row>
      <xdr:rowOff>39370</xdr:rowOff>
    </xdr:to>
    <xdr:sp macro="" textlink="">
      <xdr:nvSpPr>
        <xdr:cNvPr id="552" name="楕円 551">
          <a:extLst>
            <a:ext uri="{FF2B5EF4-FFF2-40B4-BE49-F238E27FC236}">
              <a16:creationId xmlns:a16="http://schemas.microsoft.com/office/drawing/2014/main" id="{21888C80-F9C7-47C3-9A2D-48704A778B25}"/>
            </a:ext>
          </a:extLst>
        </xdr:cNvPr>
        <xdr:cNvSpPr/>
      </xdr:nvSpPr>
      <xdr:spPr>
        <a:xfrm>
          <a:off x="11487150" y="9685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160020</xdr:rowOff>
    </xdr:from>
    <xdr:to>
      <xdr:col>71</xdr:col>
      <xdr:colOff>177800</xdr:colOff>
      <xdr:row>59</xdr:row>
      <xdr:rowOff>26670</xdr:rowOff>
    </xdr:to>
    <xdr:cxnSp macro="">
      <xdr:nvCxnSpPr>
        <xdr:cNvPr id="553" name="直線コネクタ 552">
          <a:extLst>
            <a:ext uri="{FF2B5EF4-FFF2-40B4-BE49-F238E27FC236}">
              <a16:creationId xmlns:a16="http://schemas.microsoft.com/office/drawing/2014/main" id="{58321AB9-0BB9-40C0-94A3-6CA5A52DF43E}"/>
            </a:ext>
          </a:extLst>
        </xdr:cNvPr>
        <xdr:cNvCxnSpPr/>
      </xdr:nvCxnSpPr>
      <xdr:spPr>
        <a:xfrm>
          <a:off x="11537950" y="9735820"/>
          <a:ext cx="806450" cy="31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57</xdr:row>
      <xdr:rowOff>135890</xdr:rowOff>
    </xdr:from>
    <xdr:ext cx="405130" cy="259080"/>
    <xdr:sp macro="" textlink="">
      <xdr:nvSpPr>
        <xdr:cNvPr id="554" name="n_1aveValue【保健センター・保健所】&#10;有形固定資産減価償却率">
          <a:extLst>
            <a:ext uri="{FF2B5EF4-FFF2-40B4-BE49-F238E27FC236}">
              <a16:creationId xmlns:a16="http://schemas.microsoft.com/office/drawing/2014/main" id="{0AD583C6-D037-4BC1-9C89-405FD5D76F0E}"/>
            </a:ext>
          </a:extLst>
        </xdr:cNvPr>
        <xdr:cNvSpPr txBox="1"/>
      </xdr:nvSpPr>
      <xdr:spPr>
        <a:xfrm>
          <a:off x="13742035" y="95465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57</xdr:row>
      <xdr:rowOff>113030</xdr:rowOff>
    </xdr:from>
    <xdr:ext cx="401955" cy="259080"/>
    <xdr:sp macro="" textlink="">
      <xdr:nvSpPr>
        <xdr:cNvPr id="555" name="n_2aveValue【保健センター・保健所】&#10;有形固定資産減価償却率">
          <a:extLst>
            <a:ext uri="{FF2B5EF4-FFF2-40B4-BE49-F238E27FC236}">
              <a16:creationId xmlns:a16="http://schemas.microsoft.com/office/drawing/2014/main" id="{398E5E2F-E39D-4C86-B467-E5FBDEAD0438}"/>
            </a:ext>
          </a:extLst>
        </xdr:cNvPr>
        <xdr:cNvSpPr txBox="1"/>
      </xdr:nvSpPr>
      <xdr:spPr>
        <a:xfrm>
          <a:off x="12960985" y="95237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57</xdr:row>
      <xdr:rowOff>74930</xdr:rowOff>
    </xdr:from>
    <xdr:ext cx="401955" cy="255905"/>
    <xdr:sp macro="" textlink="">
      <xdr:nvSpPr>
        <xdr:cNvPr id="556" name="n_3aveValue【保健センター・保健所】&#10;有形固定資産減価償却率">
          <a:extLst>
            <a:ext uri="{FF2B5EF4-FFF2-40B4-BE49-F238E27FC236}">
              <a16:creationId xmlns:a16="http://schemas.microsoft.com/office/drawing/2014/main" id="{9508C588-254C-4415-9B33-258C06787733}"/>
            </a:ext>
          </a:extLst>
        </xdr:cNvPr>
        <xdr:cNvSpPr txBox="1"/>
      </xdr:nvSpPr>
      <xdr:spPr>
        <a:xfrm>
          <a:off x="12167235" y="948563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56</xdr:row>
      <xdr:rowOff>156845</xdr:rowOff>
    </xdr:from>
    <xdr:ext cx="401955" cy="255905"/>
    <xdr:sp macro="" textlink="">
      <xdr:nvSpPr>
        <xdr:cNvPr id="557" name="n_4aveValue【保健センター・保健所】&#10;有形固定資産減価償却率">
          <a:extLst>
            <a:ext uri="{FF2B5EF4-FFF2-40B4-BE49-F238E27FC236}">
              <a16:creationId xmlns:a16="http://schemas.microsoft.com/office/drawing/2014/main" id="{DBBD83EC-1D6C-4683-8F70-F2CC82BCC113}"/>
            </a:ext>
          </a:extLst>
        </xdr:cNvPr>
        <xdr:cNvSpPr txBox="1"/>
      </xdr:nvSpPr>
      <xdr:spPr>
        <a:xfrm>
          <a:off x="11354435" y="940244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59</xdr:row>
      <xdr:rowOff>148590</xdr:rowOff>
    </xdr:from>
    <xdr:ext cx="405130" cy="259080"/>
    <xdr:sp macro="" textlink="">
      <xdr:nvSpPr>
        <xdr:cNvPr id="558" name="n_1mainValue【保健センター・保健所】&#10;有形固定資産減価償却率">
          <a:extLst>
            <a:ext uri="{FF2B5EF4-FFF2-40B4-BE49-F238E27FC236}">
              <a16:creationId xmlns:a16="http://schemas.microsoft.com/office/drawing/2014/main" id="{8A2419CC-D336-47B9-A36B-35EBA0221463}"/>
            </a:ext>
          </a:extLst>
        </xdr:cNvPr>
        <xdr:cNvSpPr txBox="1"/>
      </xdr:nvSpPr>
      <xdr:spPr>
        <a:xfrm>
          <a:off x="13742035" y="98894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59</xdr:row>
      <xdr:rowOff>109220</xdr:rowOff>
    </xdr:from>
    <xdr:ext cx="401955" cy="255905"/>
    <xdr:sp macro="" textlink="">
      <xdr:nvSpPr>
        <xdr:cNvPr id="559" name="n_2mainValue【保健センター・保健所】&#10;有形固定資産減価償却率">
          <a:extLst>
            <a:ext uri="{FF2B5EF4-FFF2-40B4-BE49-F238E27FC236}">
              <a16:creationId xmlns:a16="http://schemas.microsoft.com/office/drawing/2014/main" id="{266BDD0A-B704-4C17-A3EA-66DA538C7539}"/>
            </a:ext>
          </a:extLst>
        </xdr:cNvPr>
        <xdr:cNvSpPr txBox="1"/>
      </xdr:nvSpPr>
      <xdr:spPr>
        <a:xfrm>
          <a:off x="12960985" y="98501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54.5</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59</xdr:row>
      <xdr:rowOff>68580</xdr:rowOff>
    </xdr:from>
    <xdr:ext cx="401955" cy="259080"/>
    <xdr:sp macro="" textlink="">
      <xdr:nvSpPr>
        <xdr:cNvPr id="560" name="n_3mainValue【保健センター・保健所】&#10;有形固定資産減価償却率">
          <a:extLst>
            <a:ext uri="{FF2B5EF4-FFF2-40B4-BE49-F238E27FC236}">
              <a16:creationId xmlns:a16="http://schemas.microsoft.com/office/drawing/2014/main" id="{E8652393-BFD5-4B1B-8531-29E6A3EF67B0}"/>
            </a:ext>
          </a:extLst>
        </xdr:cNvPr>
        <xdr:cNvSpPr txBox="1"/>
      </xdr:nvSpPr>
      <xdr:spPr>
        <a:xfrm>
          <a:off x="12167235" y="98094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52.4</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59</xdr:row>
      <xdr:rowOff>30480</xdr:rowOff>
    </xdr:from>
    <xdr:ext cx="401955" cy="255905"/>
    <xdr:sp macro="" textlink="">
      <xdr:nvSpPr>
        <xdr:cNvPr id="561" name="n_4mainValue【保健センター・保健所】&#10;有形固定資産減価償却率">
          <a:extLst>
            <a:ext uri="{FF2B5EF4-FFF2-40B4-BE49-F238E27FC236}">
              <a16:creationId xmlns:a16="http://schemas.microsoft.com/office/drawing/2014/main" id="{3FA08E7E-BBB5-44DC-8856-31AA244BD2B6}"/>
            </a:ext>
          </a:extLst>
        </xdr:cNvPr>
        <xdr:cNvSpPr txBox="1"/>
      </xdr:nvSpPr>
      <xdr:spPr>
        <a:xfrm>
          <a:off x="11354435" y="97713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0D1A537E-C69B-44C5-B182-13900BD169ED}"/>
            </a:ext>
          </a:extLst>
        </xdr:cNvPr>
        <xdr:cNvSpPr/>
      </xdr:nvSpPr>
      <xdr:spPr>
        <a:xfrm>
          <a:off x="16459200" y="77089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4BB228DF-E897-4D2A-BA12-064323EF389F}"/>
            </a:ext>
          </a:extLst>
        </xdr:cNvPr>
        <xdr:cNvSpPr/>
      </xdr:nvSpPr>
      <xdr:spPr>
        <a:xfrm>
          <a:off x="165862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588A5A5F-1519-428D-9837-F323F4D79D93}"/>
            </a:ext>
          </a:extLst>
        </xdr:cNvPr>
        <xdr:cNvSpPr/>
      </xdr:nvSpPr>
      <xdr:spPr>
        <a:xfrm>
          <a:off x="165862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7/43</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109AF44A-3CB5-4121-BD5D-8DD55A3D029F}"/>
            </a:ext>
          </a:extLst>
        </xdr:cNvPr>
        <xdr:cNvSpPr/>
      </xdr:nvSpPr>
      <xdr:spPr>
        <a:xfrm>
          <a:off x="174879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2CF23A2C-E61C-438D-9388-719F9A12033D}"/>
            </a:ext>
          </a:extLst>
        </xdr:cNvPr>
        <xdr:cNvSpPr/>
      </xdr:nvSpPr>
      <xdr:spPr>
        <a:xfrm>
          <a:off x="174879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D9C3F800-5CBC-4CFC-9C23-1F68B8EF31ED}"/>
            </a:ext>
          </a:extLst>
        </xdr:cNvPr>
        <xdr:cNvSpPr/>
      </xdr:nvSpPr>
      <xdr:spPr>
        <a:xfrm>
          <a:off x="18516600" y="83439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31BAA0B8-CEC3-45D1-B17F-F6FBE9597546}"/>
            </a:ext>
          </a:extLst>
        </xdr:cNvPr>
        <xdr:cNvSpPr/>
      </xdr:nvSpPr>
      <xdr:spPr>
        <a:xfrm>
          <a:off x="18516600" y="85407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AF2AF12D-C137-4010-94A4-5C6B9D76102F}"/>
            </a:ext>
          </a:extLst>
        </xdr:cNvPr>
        <xdr:cNvSpPr/>
      </xdr:nvSpPr>
      <xdr:spPr>
        <a:xfrm>
          <a:off x="16459200" y="88074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6710" cy="225425"/>
    <xdr:sp macro="" textlink="">
      <xdr:nvSpPr>
        <xdr:cNvPr id="570" name="テキスト ボックス 569">
          <a:extLst>
            <a:ext uri="{FF2B5EF4-FFF2-40B4-BE49-F238E27FC236}">
              <a16:creationId xmlns:a16="http://schemas.microsoft.com/office/drawing/2014/main" id="{B8B4AA11-1282-47F8-9A99-346BC1420599}"/>
            </a:ext>
          </a:extLst>
        </xdr:cNvPr>
        <xdr:cNvSpPr txBox="1"/>
      </xdr:nvSpPr>
      <xdr:spPr>
        <a:xfrm>
          <a:off x="16440150" y="86233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6A87D350-DC78-4120-8499-5AFF03EF5306}"/>
            </a:ext>
          </a:extLst>
        </xdr:cNvPr>
        <xdr:cNvCxnSpPr/>
      </xdr:nvCxnSpPr>
      <xdr:spPr>
        <a:xfrm>
          <a:off x="16459200" y="11010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2" name="直線コネクタ 571">
          <a:extLst>
            <a:ext uri="{FF2B5EF4-FFF2-40B4-BE49-F238E27FC236}">
              <a16:creationId xmlns:a16="http://schemas.microsoft.com/office/drawing/2014/main" id="{B7671AE8-EC3E-4A95-97C8-D4838AEEA07A}"/>
            </a:ext>
          </a:extLst>
        </xdr:cNvPr>
        <xdr:cNvCxnSpPr/>
      </xdr:nvCxnSpPr>
      <xdr:spPr>
        <a:xfrm>
          <a:off x="16459200" y="10642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105410</xdr:rowOff>
    </xdr:from>
    <xdr:ext cx="464185" cy="259080"/>
    <xdr:sp macro="" textlink="">
      <xdr:nvSpPr>
        <xdr:cNvPr id="573" name="テキスト ボックス 572">
          <a:extLst>
            <a:ext uri="{FF2B5EF4-FFF2-40B4-BE49-F238E27FC236}">
              <a16:creationId xmlns:a16="http://schemas.microsoft.com/office/drawing/2014/main" id="{37E1FD8F-5ECE-4825-9DAD-B6188D48D071}"/>
            </a:ext>
          </a:extLst>
        </xdr:cNvPr>
        <xdr:cNvSpPr txBox="1"/>
      </xdr:nvSpPr>
      <xdr:spPr>
        <a:xfrm>
          <a:off x="16048990" y="105067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4" name="直線コネクタ 573">
          <a:extLst>
            <a:ext uri="{FF2B5EF4-FFF2-40B4-BE49-F238E27FC236}">
              <a16:creationId xmlns:a16="http://schemas.microsoft.com/office/drawing/2014/main" id="{651BA771-60B5-4E3D-A1B0-A1017F6A0359}"/>
            </a:ext>
          </a:extLst>
        </xdr:cNvPr>
        <xdr:cNvCxnSpPr/>
      </xdr:nvCxnSpPr>
      <xdr:spPr>
        <a:xfrm>
          <a:off x="16459200" y="10274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67310</xdr:rowOff>
    </xdr:from>
    <xdr:ext cx="464185" cy="259080"/>
    <xdr:sp macro="" textlink="">
      <xdr:nvSpPr>
        <xdr:cNvPr id="575" name="テキスト ボックス 574">
          <a:extLst>
            <a:ext uri="{FF2B5EF4-FFF2-40B4-BE49-F238E27FC236}">
              <a16:creationId xmlns:a16="http://schemas.microsoft.com/office/drawing/2014/main" id="{B62F05E0-137C-4664-92D5-06732ED54A03}"/>
            </a:ext>
          </a:extLst>
        </xdr:cNvPr>
        <xdr:cNvSpPr txBox="1"/>
      </xdr:nvSpPr>
      <xdr:spPr>
        <a:xfrm>
          <a:off x="16048990" y="101384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6" name="直線コネクタ 575">
          <a:extLst>
            <a:ext uri="{FF2B5EF4-FFF2-40B4-BE49-F238E27FC236}">
              <a16:creationId xmlns:a16="http://schemas.microsoft.com/office/drawing/2014/main" id="{012FDD1E-7748-4B5E-AE21-8271EA16B816}"/>
            </a:ext>
          </a:extLst>
        </xdr:cNvPr>
        <xdr:cNvCxnSpPr/>
      </xdr:nvCxnSpPr>
      <xdr:spPr>
        <a:xfrm>
          <a:off x="16459200" y="9906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29210</xdr:rowOff>
    </xdr:from>
    <xdr:ext cx="464185" cy="255905"/>
    <xdr:sp macro="" textlink="">
      <xdr:nvSpPr>
        <xdr:cNvPr id="577" name="テキスト ボックス 576">
          <a:extLst>
            <a:ext uri="{FF2B5EF4-FFF2-40B4-BE49-F238E27FC236}">
              <a16:creationId xmlns:a16="http://schemas.microsoft.com/office/drawing/2014/main" id="{F571CF04-0E89-4F87-96DB-1A0728237594}"/>
            </a:ext>
          </a:extLst>
        </xdr:cNvPr>
        <xdr:cNvSpPr txBox="1"/>
      </xdr:nvSpPr>
      <xdr:spPr>
        <a:xfrm>
          <a:off x="16048990" y="97701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8" name="直線コネクタ 577">
          <a:extLst>
            <a:ext uri="{FF2B5EF4-FFF2-40B4-BE49-F238E27FC236}">
              <a16:creationId xmlns:a16="http://schemas.microsoft.com/office/drawing/2014/main" id="{8BDC997E-712D-4DF4-8C50-8A534997F36F}"/>
            </a:ext>
          </a:extLst>
        </xdr:cNvPr>
        <xdr:cNvCxnSpPr/>
      </xdr:nvCxnSpPr>
      <xdr:spPr>
        <a:xfrm>
          <a:off x="16459200" y="9544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162560</xdr:rowOff>
    </xdr:from>
    <xdr:ext cx="464185" cy="259080"/>
    <xdr:sp macro="" textlink="">
      <xdr:nvSpPr>
        <xdr:cNvPr id="579" name="テキスト ボックス 578">
          <a:extLst>
            <a:ext uri="{FF2B5EF4-FFF2-40B4-BE49-F238E27FC236}">
              <a16:creationId xmlns:a16="http://schemas.microsoft.com/office/drawing/2014/main" id="{70EAF19D-B717-43E9-B078-027245368569}"/>
            </a:ext>
          </a:extLst>
        </xdr:cNvPr>
        <xdr:cNvSpPr txBox="1"/>
      </xdr:nvSpPr>
      <xdr:spPr>
        <a:xfrm>
          <a:off x="16048990" y="9408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0" name="直線コネクタ 579">
          <a:extLst>
            <a:ext uri="{FF2B5EF4-FFF2-40B4-BE49-F238E27FC236}">
              <a16:creationId xmlns:a16="http://schemas.microsoft.com/office/drawing/2014/main" id="{FE53A3CE-53CA-421C-BFA0-20F1AFBAB14D}"/>
            </a:ext>
          </a:extLst>
        </xdr:cNvPr>
        <xdr:cNvCxnSpPr/>
      </xdr:nvCxnSpPr>
      <xdr:spPr>
        <a:xfrm>
          <a:off x="16459200" y="9175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124460</xdr:rowOff>
    </xdr:from>
    <xdr:ext cx="464185" cy="259080"/>
    <xdr:sp macro="" textlink="">
      <xdr:nvSpPr>
        <xdr:cNvPr id="581" name="テキスト ボックス 580">
          <a:extLst>
            <a:ext uri="{FF2B5EF4-FFF2-40B4-BE49-F238E27FC236}">
              <a16:creationId xmlns:a16="http://schemas.microsoft.com/office/drawing/2014/main" id="{DEF8E79C-1156-4163-8EE3-FD6EB4E6C6DC}"/>
            </a:ext>
          </a:extLst>
        </xdr:cNvPr>
        <xdr:cNvSpPr txBox="1"/>
      </xdr:nvSpPr>
      <xdr:spPr>
        <a:xfrm>
          <a:off x="16048990" y="9039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a:extLst>
            <a:ext uri="{FF2B5EF4-FFF2-40B4-BE49-F238E27FC236}">
              <a16:creationId xmlns:a16="http://schemas.microsoft.com/office/drawing/2014/main" id="{E39A07A3-AA2C-42EC-AEC5-C763260483AC}"/>
            </a:ext>
          </a:extLst>
        </xdr:cNvPr>
        <xdr:cNvCxnSpPr/>
      </xdr:nvCxnSpPr>
      <xdr:spPr>
        <a:xfrm>
          <a:off x="16459200" y="88074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86360</xdr:rowOff>
    </xdr:from>
    <xdr:ext cx="464185" cy="255905"/>
    <xdr:sp macro="" textlink="">
      <xdr:nvSpPr>
        <xdr:cNvPr id="583" name="テキスト ボックス 582">
          <a:extLst>
            <a:ext uri="{FF2B5EF4-FFF2-40B4-BE49-F238E27FC236}">
              <a16:creationId xmlns:a16="http://schemas.microsoft.com/office/drawing/2014/main" id="{82734623-1920-43CF-A9E6-C58959D9EBE4}"/>
            </a:ext>
          </a:extLst>
        </xdr:cNvPr>
        <xdr:cNvSpPr txBox="1"/>
      </xdr:nvSpPr>
      <xdr:spPr>
        <a:xfrm>
          <a:off x="16048990" y="86715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0.250</a:t>
          </a:r>
          <a:endParaRPr kumimoji="1" lang="ja-JP" altLang="en-US" sz="1000">
            <a:latin typeface="ＭＳ Ｐゴシック"/>
            <a:ea typeface="ＭＳ Ｐゴシック"/>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保健センター・保健所】&#10;一人当たり面積グラフ枠">
          <a:extLst>
            <a:ext uri="{FF2B5EF4-FFF2-40B4-BE49-F238E27FC236}">
              <a16:creationId xmlns:a16="http://schemas.microsoft.com/office/drawing/2014/main" id="{B5513217-F05D-4087-B194-4B3214509FFE}"/>
            </a:ext>
          </a:extLst>
        </xdr:cNvPr>
        <xdr:cNvSpPr/>
      </xdr:nvSpPr>
      <xdr:spPr>
        <a:xfrm>
          <a:off x="16459200" y="88074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0</xdr:rowOff>
    </xdr:from>
    <xdr:to>
      <xdr:col>116</xdr:col>
      <xdr:colOff>62865</xdr:colOff>
      <xdr:row>64</xdr:row>
      <xdr:rowOff>0</xdr:rowOff>
    </xdr:to>
    <xdr:cxnSp macro="">
      <xdr:nvCxnSpPr>
        <xdr:cNvPr id="585" name="直線コネクタ 584">
          <a:extLst>
            <a:ext uri="{FF2B5EF4-FFF2-40B4-BE49-F238E27FC236}">
              <a16:creationId xmlns:a16="http://schemas.microsoft.com/office/drawing/2014/main" id="{788F55E9-175A-4046-B40B-5E41DBBB1F6B}"/>
            </a:ext>
          </a:extLst>
        </xdr:cNvPr>
        <xdr:cNvCxnSpPr/>
      </xdr:nvCxnSpPr>
      <xdr:spPr>
        <a:xfrm flipV="1">
          <a:off x="19951065" y="9245600"/>
          <a:ext cx="0" cy="1320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3810</xdr:rowOff>
    </xdr:from>
    <xdr:ext cx="469900" cy="259080"/>
    <xdr:sp macro="" textlink="">
      <xdr:nvSpPr>
        <xdr:cNvPr id="586" name="【保健センター・保健所】&#10;一人当たり面積最小値テキスト">
          <a:extLst>
            <a:ext uri="{FF2B5EF4-FFF2-40B4-BE49-F238E27FC236}">
              <a16:creationId xmlns:a16="http://schemas.microsoft.com/office/drawing/2014/main" id="{5D1883BA-1B2B-441D-BF53-CCA699D94733}"/>
            </a:ext>
          </a:extLst>
        </xdr:cNvPr>
        <xdr:cNvSpPr txBox="1"/>
      </xdr:nvSpPr>
      <xdr:spPr>
        <a:xfrm>
          <a:off x="19989800" y="105702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0.010</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587" name="直線コネクタ 586">
          <a:extLst>
            <a:ext uri="{FF2B5EF4-FFF2-40B4-BE49-F238E27FC236}">
              <a16:creationId xmlns:a16="http://schemas.microsoft.com/office/drawing/2014/main" id="{E40E46DE-0083-4F78-A058-84CCB45E5CF4}"/>
            </a:ext>
          </a:extLst>
        </xdr:cNvPr>
        <xdr:cNvCxnSpPr/>
      </xdr:nvCxnSpPr>
      <xdr:spPr>
        <a:xfrm>
          <a:off x="19881850" y="105664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118110</xdr:rowOff>
    </xdr:from>
    <xdr:ext cx="469900" cy="259080"/>
    <xdr:sp macro="" textlink="">
      <xdr:nvSpPr>
        <xdr:cNvPr id="588" name="【保健センター・保健所】&#10;一人当たり面積最大値テキスト">
          <a:extLst>
            <a:ext uri="{FF2B5EF4-FFF2-40B4-BE49-F238E27FC236}">
              <a16:creationId xmlns:a16="http://schemas.microsoft.com/office/drawing/2014/main" id="{1D29957A-5366-482E-B421-7FA141599DF7}"/>
            </a:ext>
          </a:extLst>
        </xdr:cNvPr>
        <xdr:cNvSpPr txBox="1"/>
      </xdr:nvSpPr>
      <xdr:spPr>
        <a:xfrm>
          <a:off x="19989800" y="90335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0.190</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589" name="直線コネクタ 588">
          <a:extLst>
            <a:ext uri="{FF2B5EF4-FFF2-40B4-BE49-F238E27FC236}">
              <a16:creationId xmlns:a16="http://schemas.microsoft.com/office/drawing/2014/main" id="{CF9AA521-3380-49C0-AD2C-A63F75DB8A93}"/>
            </a:ext>
          </a:extLst>
        </xdr:cNvPr>
        <xdr:cNvCxnSpPr/>
      </xdr:nvCxnSpPr>
      <xdr:spPr>
        <a:xfrm>
          <a:off x="19881850" y="92456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53340</xdr:rowOff>
    </xdr:from>
    <xdr:ext cx="469900" cy="255905"/>
    <xdr:sp macro="" textlink="">
      <xdr:nvSpPr>
        <xdr:cNvPr id="590" name="【保健センター・保健所】&#10;一人当たり面積平均値テキスト">
          <a:extLst>
            <a:ext uri="{FF2B5EF4-FFF2-40B4-BE49-F238E27FC236}">
              <a16:creationId xmlns:a16="http://schemas.microsoft.com/office/drawing/2014/main" id="{F0FC67D7-5D89-4FFB-A1A9-5CBAD7ACDE85}"/>
            </a:ext>
          </a:extLst>
        </xdr:cNvPr>
        <xdr:cNvSpPr txBox="1"/>
      </xdr:nvSpPr>
      <xdr:spPr>
        <a:xfrm>
          <a:off x="19989800" y="10124440"/>
          <a:ext cx="46990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0.061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591" name="フローチャート: 判断 590">
          <a:extLst>
            <a:ext uri="{FF2B5EF4-FFF2-40B4-BE49-F238E27FC236}">
              <a16:creationId xmlns:a16="http://schemas.microsoft.com/office/drawing/2014/main" id="{D28182F2-0173-41A8-9A1E-064344DB3204}"/>
            </a:ext>
          </a:extLst>
        </xdr:cNvPr>
        <xdr:cNvSpPr/>
      </xdr:nvSpPr>
      <xdr:spPr>
        <a:xfrm>
          <a:off x="19900900" y="10146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592" name="フローチャート: 判断 591">
          <a:extLst>
            <a:ext uri="{FF2B5EF4-FFF2-40B4-BE49-F238E27FC236}">
              <a16:creationId xmlns:a16="http://schemas.microsoft.com/office/drawing/2014/main" id="{21D5B009-BD11-4627-BC27-2C4E679E7B69}"/>
            </a:ext>
          </a:extLst>
        </xdr:cNvPr>
        <xdr:cNvSpPr/>
      </xdr:nvSpPr>
      <xdr:spPr>
        <a:xfrm>
          <a:off x="19157950" y="101536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593" name="フローチャート: 判断 592">
          <a:extLst>
            <a:ext uri="{FF2B5EF4-FFF2-40B4-BE49-F238E27FC236}">
              <a16:creationId xmlns:a16="http://schemas.microsoft.com/office/drawing/2014/main" id="{1EFE225A-5942-4C80-BE8C-50124BDB5F54}"/>
            </a:ext>
          </a:extLst>
        </xdr:cNvPr>
        <xdr:cNvSpPr/>
      </xdr:nvSpPr>
      <xdr:spPr>
        <a:xfrm>
          <a:off x="18345150" y="10153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594" name="フローチャート: 判断 593">
          <a:extLst>
            <a:ext uri="{FF2B5EF4-FFF2-40B4-BE49-F238E27FC236}">
              <a16:creationId xmlns:a16="http://schemas.microsoft.com/office/drawing/2014/main" id="{FA6DA0F1-EF1E-4603-936A-E2266486C143}"/>
            </a:ext>
          </a:extLst>
        </xdr:cNvPr>
        <xdr:cNvSpPr/>
      </xdr:nvSpPr>
      <xdr:spPr>
        <a:xfrm>
          <a:off x="17551400" y="101536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595" name="フローチャート: 判断 594">
          <a:extLst>
            <a:ext uri="{FF2B5EF4-FFF2-40B4-BE49-F238E27FC236}">
              <a16:creationId xmlns:a16="http://schemas.microsoft.com/office/drawing/2014/main" id="{1CB88C36-DA90-4E65-BA64-80DD6F40C3D8}"/>
            </a:ext>
          </a:extLst>
        </xdr:cNvPr>
        <xdr:cNvSpPr/>
      </xdr:nvSpPr>
      <xdr:spPr>
        <a:xfrm>
          <a:off x="16757650" y="102069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111760</xdr:rowOff>
    </xdr:from>
    <xdr:ext cx="762000" cy="255905"/>
    <xdr:sp macro="" textlink="">
      <xdr:nvSpPr>
        <xdr:cNvPr id="596" name="テキスト ボックス 595">
          <a:extLst>
            <a:ext uri="{FF2B5EF4-FFF2-40B4-BE49-F238E27FC236}">
              <a16:creationId xmlns:a16="http://schemas.microsoft.com/office/drawing/2014/main" id="{0A95EF46-772F-4DD2-8CBC-8A8E0FE2C2A5}"/>
            </a:ext>
          </a:extLst>
        </xdr:cNvPr>
        <xdr:cNvSpPr txBox="1"/>
      </xdr:nvSpPr>
      <xdr:spPr>
        <a:xfrm>
          <a:off x="197802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66</xdr:row>
      <xdr:rowOff>111760</xdr:rowOff>
    </xdr:from>
    <xdr:ext cx="762000" cy="255905"/>
    <xdr:sp macro="" textlink="">
      <xdr:nvSpPr>
        <xdr:cNvPr id="597" name="テキスト ボックス 596">
          <a:extLst>
            <a:ext uri="{FF2B5EF4-FFF2-40B4-BE49-F238E27FC236}">
              <a16:creationId xmlns:a16="http://schemas.microsoft.com/office/drawing/2014/main" id="{C8521979-27D4-4E77-ACBA-5D7D1FC6F656}"/>
            </a:ext>
          </a:extLst>
        </xdr:cNvPr>
        <xdr:cNvSpPr txBox="1"/>
      </xdr:nvSpPr>
      <xdr:spPr>
        <a:xfrm>
          <a:off x="190309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111760</xdr:rowOff>
    </xdr:from>
    <xdr:ext cx="762000" cy="255905"/>
    <xdr:sp macro="" textlink="">
      <xdr:nvSpPr>
        <xdr:cNvPr id="598" name="テキスト ボックス 597">
          <a:extLst>
            <a:ext uri="{FF2B5EF4-FFF2-40B4-BE49-F238E27FC236}">
              <a16:creationId xmlns:a16="http://schemas.microsoft.com/office/drawing/2014/main" id="{6EB5DE2F-0EF5-4671-8427-C3845328D8A6}"/>
            </a:ext>
          </a:extLst>
        </xdr:cNvPr>
        <xdr:cNvSpPr txBox="1"/>
      </xdr:nvSpPr>
      <xdr:spPr>
        <a:xfrm>
          <a:off x="1822450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111760</xdr:rowOff>
    </xdr:from>
    <xdr:ext cx="762000" cy="255905"/>
    <xdr:sp macro="" textlink="">
      <xdr:nvSpPr>
        <xdr:cNvPr id="599" name="テキスト ボックス 598">
          <a:extLst>
            <a:ext uri="{FF2B5EF4-FFF2-40B4-BE49-F238E27FC236}">
              <a16:creationId xmlns:a16="http://schemas.microsoft.com/office/drawing/2014/main" id="{A3A31F1A-C022-4186-B44B-EAD9CC79C573}"/>
            </a:ext>
          </a:extLst>
        </xdr:cNvPr>
        <xdr:cNvSpPr txBox="1"/>
      </xdr:nvSpPr>
      <xdr:spPr>
        <a:xfrm>
          <a:off x="174307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66</xdr:row>
      <xdr:rowOff>111760</xdr:rowOff>
    </xdr:from>
    <xdr:ext cx="762000" cy="255905"/>
    <xdr:sp macro="" textlink="">
      <xdr:nvSpPr>
        <xdr:cNvPr id="600" name="テキスト ボックス 599">
          <a:extLst>
            <a:ext uri="{FF2B5EF4-FFF2-40B4-BE49-F238E27FC236}">
              <a16:creationId xmlns:a16="http://schemas.microsoft.com/office/drawing/2014/main" id="{4ACF2BFE-BF77-4A14-BEE4-1851E3A9D8FD}"/>
            </a:ext>
          </a:extLst>
        </xdr:cNvPr>
        <xdr:cNvSpPr txBox="1"/>
      </xdr:nvSpPr>
      <xdr:spPr>
        <a:xfrm>
          <a:off x="16630650" y="1100836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59</xdr:row>
      <xdr:rowOff>67310</xdr:rowOff>
    </xdr:from>
    <xdr:to>
      <xdr:col>116</xdr:col>
      <xdr:colOff>114300</xdr:colOff>
      <xdr:row>59</xdr:row>
      <xdr:rowOff>168910</xdr:rowOff>
    </xdr:to>
    <xdr:sp macro="" textlink="">
      <xdr:nvSpPr>
        <xdr:cNvPr id="601" name="楕円 600">
          <a:extLst>
            <a:ext uri="{FF2B5EF4-FFF2-40B4-BE49-F238E27FC236}">
              <a16:creationId xmlns:a16="http://schemas.microsoft.com/office/drawing/2014/main" id="{6E6739C6-0B2E-4B06-BFBA-D33EEA33D7FB}"/>
            </a:ext>
          </a:extLst>
        </xdr:cNvPr>
        <xdr:cNvSpPr/>
      </xdr:nvSpPr>
      <xdr:spPr>
        <a:xfrm>
          <a:off x="19900900" y="9808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90170</xdr:rowOff>
    </xdr:from>
    <xdr:ext cx="469900" cy="259080"/>
    <xdr:sp macro="" textlink="">
      <xdr:nvSpPr>
        <xdr:cNvPr id="602" name="【保健センター・保健所】&#10;一人当たり面積該当値テキスト">
          <a:extLst>
            <a:ext uri="{FF2B5EF4-FFF2-40B4-BE49-F238E27FC236}">
              <a16:creationId xmlns:a16="http://schemas.microsoft.com/office/drawing/2014/main" id="{A89C9DC1-8FA0-4D6F-8FA6-459C15748EAA}"/>
            </a:ext>
          </a:extLst>
        </xdr:cNvPr>
        <xdr:cNvSpPr txBox="1"/>
      </xdr:nvSpPr>
      <xdr:spPr>
        <a:xfrm>
          <a:off x="19989800" y="96659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59</xdr:row>
      <xdr:rowOff>52070</xdr:rowOff>
    </xdr:from>
    <xdr:to>
      <xdr:col>112</xdr:col>
      <xdr:colOff>38100</xdr:colOff>
      <xdr:row>59</xdr:row>
      <xdr:rowOff>153670</xdr:rowOff>
    </xdr:to>
    <xdr:sp macro="" textlink="">
      <xdr:nvSpPr>
        <xdr:cNvPr id="603" name="楕円 602">
          <a:extLst>
            <a:ext uri="{FF2B5EF4-FFF2-40B4-BE49-F238E27FC236}">
              <a16:creationId xmlns:a16="http://schemas.microsoft.com/office/drawing/2014/main" id="{E6412FEE-15E6-463D-B0F3-7A59D744880F}"/>
            </a:ext>
          </a:extLst>
        </xdr:cNvPr>
        <xdr:cNvSpPr/>
      </xdr:nvSpPr>
      <xdr:spPr>
        <a:xfrm>
          <a:off x="19157950" y="97929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102870</xdr:rowOff>
    </xdr:from>
    <xdr:to>
      <xdr:col>116</xdr:col>
      <xdr:colOff>63500</xdr:colOff>
      <xdr:row>59</xdr:row>
      <xdr:rowOff>118110</xdr:rowOff>
    </xdr:to>
    <xdr:cxnSp macro="">
      <xdr:nvCxnSpPr>
        <xdr:cNvPr id="604" name="直線コネクタ 603">
          <a:extLst>
            <a:ext uri="{FF2B5EF4-FFF2-40B4-BE49-F238E27FC236}">
              <a16:creationId xmlns:a16="http://schemas.microsoft.com/office/drawing/2014/main" id="{AA910C51-3E62-4452-AAFD-878F0E46AF23}"/>
            </a:ext>
          </a:extLst>
        </xdr:cNvPr>
        <xdr:cNvCxnSpPr/>
      </xdr:nvCxnSpPr>
      <xdr:spPr>
        <a:xfrm>
          <a:off x="19202400" y="9843770"/>
          <a:ext cx="7493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52070</xdr:rowOff>
    </xdr:from>
    <xdr:to>
      <xdr:col>107</xdr:col>
      <xdr:colOff>101600</xdr:colOff>
      <xdr:row>59</xdr:row>
      <xdr:rowOff>153670</xdr:rowOff>
    </xdr:to>
    <xdr:sp macro="" textlink="">
      <xdr:nvSpPr>
        <xdr:cNvPr id="605" name="楕円 604">
          <a:extLst>
            <a:ext uri="{FF2B5EF4-FFF2-40B4-BE49-F238E27FC236}">
              <a16:creationId xmlns:a16="http://schemas.microsoft.com/office/drawing/2014/main" id="{D77964A6-9201-4E05-9D4E-7B32C4C2FCFA}"/>
            </a:ext>
          </a:extLst>
        </xdr:cNvPr>
        <xdr:cNvSpPr/>
      </xdr:nvSpPr>
      <xdr:spPr>
        <a:xfrm>
          <a:off x="18345150" y="979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102870</xdr:rowOff>
    </xdr:from>
    <xdr:to>
      <xdr:col>111</xdr:col>
      <xdr:colOff>177800</xdr:colOff>
      <xdr:row>59</xdr:row>
      <xdr:rowOff>102870</xdr:rowOff>
    </xdr:to>
    <xdr:cxnSp macro="">
      <xdr:nvCxnSpPr>
        <xdr:cNvPr id="606" name="直線コネクタ 605">
          <a:extLst>
            <a:ext uri="{FF2B5EF4-FFF2-40B4-BE49-F238E27FC236}">
              <a16:creationId xmlns:a16="http://schemas.microsoft.com/office/drawing/2014/main" id="{5E8B7680-F935-49C1-98D8-82BE279D948E}"/>
            </a:ext>
          </a:extLst>
        </xdr:cNvPr>
        <xdr:cNvCxnSpPr/>
      </xdr:nvCxnSpPr>
      <xdr:spPr>
        <a:xfrm>
          <a:off x="18395950" y="984377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67310</xdr:rowOff>
    </xdr:from>
    <xdr:to>
      <xdr:col>102</xdr:col>
      <xdr:colOff>165100</xdr:colOff>
      <xdr:row>59</xdr:row>
      <xdr:rowOff>168910</xdr:rowOff>
    </xdr:to>
    <xdr:sp macro="" textlink="">
      <xdr:nvSpPr>
        <xdr:cNvPr id="607" name="楕円 606">
          <a:extLst>
            <a:ext uri="{FF2B5EF4-FFF2-40B4-BE49-F238E27FC236}">
              <a16:creationId xmlns:a16="http://schemas.microsoft.com/office/drawing/2014/main" id="{19B7A37A-8BF4-411D-834B-9FBD58FC83EE}"/>
            </a:ext>
          </a:extLst>
        </xdr:cNvPr>
        <xdr:cNvSpPr/>
      </xdr:nvSpPr>
      <xdr:spPr>
        <a:xfrm>
          <a:off x="17551400" y="9808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102870</xdr:rowOff>
    </xdr:from>
    <xdr:to>
      <xdr:col>107</xdr:col>
      <xdr:colOff>50800</xdr:colOff>
      <xdr:row>59</xdr:row>
      <xdr:rowOff>118110</xdr:rowOff>
    </xdr:to>
    <xdr:cxnSp macro="">
      <xdr:nvCxnSpPr>
        <xdr:cNvPr id="608" name="直線コネクタ 607">
          <a:extLst>
            <a:ext uri="{FF2B5EF4-FFF2-40B4-BE49-F238E27FC236}">
              <a16:creationId xmlns:a16="http://schemas.microsoft.com/office/drawing/2014/main" id="{0A959384-FCF6-421E-A6BC-E02DDF5508A1}"/>
            </a:ext>
          </a:extLst>
        </xdr:cNvPr>
        <xdr:cNvCxnSpPr/>
      </xdr:nvCxnSpPr>
      <xdr:spPr>
        <a:xfrm flipV="1">
          <a:off x="17602200" y="9843770"/>
          <a:ext cx="7937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82550</xdr:rowOff>
    </xdr:from>
    <xdr:to>
      <xdr:col>98</xdr:col>
      <xdr:colOff>38100</xdr:colOff>
      <xdr:row>60</xdr:row>
      <xdr:rowOff>12700</xdr:rowOff>
    </xdr:to>
    <xdr:sp macro="" textlink="">
      <xdr:nvSpPr>
        <xdr:cNvPr id="609" name="楕円 608">
          <a:extLst>
            <a:ext uri="{FF2B5EF4-FFF2-40B4-BE49-F238E27FC236}">
              <a16:creationId xmlns:a16="http://schemas.microsoft.com/office/drawing/2014/main" id="{F7B08D57-53EA-45C2-9908-DB490EE9AF83}"/>
            </a:ext>
          </a:extLst>
        </xdr:cNvPr>
        <xdr:cNvSpPr/>
      </xdr:nvSpPr>
      <xdr:spPr>
        <a:xfrm>
          <a:off x="16757650" y="98234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118110</xdr:rowOff>
    </xdr:from>
    <xdr:to>
      <xdr:col>102</xdr:col>
      <xdr:colOff>114300</xdr:colOff>
      <xdr:row>59</xdr:row>
      <xdr:rowOff>133350</xdr:rowOff>
    </xdr:to>
    <xdr:cxnSp macro="">
      <xdr:nvCxnSpPr>
        <xdr:cNvPr id="610" name="直線コネクタ 609">
          <a:extLst>
            <a:ext uri="{FF2B5EF4-FFF2-40B4-BE49-F238E27FC236}">
              <a16:creationId xmlns:a16="http://schemas.microsoft.com/office/drawing/2014/main" id="{09B5FD4A-2B21-4CBF-8E07-9A22E599B301}"/>
            </a:ext>
          </a:extLst>
        </xdr:cNvPr>
        <xdr:cNvCxnSpPr/>
      </xdr:nvCxnSpPr>
      <xdr:spPr>
        <a:xfrm flipV="1">
          <a:off x="16802100" y="9859010"/>
          <a:ext cx="80010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62</xdr:row>
      <xdr:rowOff>3810</xdr:rowOff>
    </xdr:from>
    <xdr:ext cx="469900" cy="259080"/>
    <xdr:sp macro="" textlink="">
      <xdr:nvSpPr>
        <xdr:cNvPr id="611" name="n_1aveValue【保健センター・保健所】&#10;一人当たり面積">
          <a:extLst>
            <a:ext uri="{FF2B5EF4-FFF2-40B4-BE49-F238E27FC236}">
              <a16:creationId xmlns:a16="http://schemas.microsoft.com/office/drawing/2014/main" id="{A9EC7D58-04E1-4CB3-96B8-46B7C31D72ED}"/>
            </a:ext>
          </a:extLst>
        </xdr:cNvPr>
        <xdr:cNvSpPr txBox="1"/>
      </xdr:nvSpPr>
      <xdr:spPr>
        <a:xfrm>
          <a:off x="18980150" y="102400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3810</xdr:rowOff>
    </xdr:from>
    <xdr:ext cx="466725" cy="259080"/>
    <xdr:sp macro="" textlink="">
      <xdr:nvSpPr>
        <xdr:cNvPr id="612" name="n_2aveValue【保健センター・保健所】&#10;一人当たり面積">
          <a:extLst>
            <a:ext uri="{FF2B5EF4-FFF2-40B4-BE49-F238E27FC236}">
              <a16:creationId xmlns:a16="http://schemas.microsoft.com/office/drawing/2014/main" id="{0CC81465-E8C4-47A3-B767-5C0D3B1F5A68}"/>
            </a:ext>
          </a:extLst>
        </xdr:cNvPr>
        <xdr:cNvSpPr txBox="1"/>
      </xdr:nvSpPr>
      <xdr:spPr>
        <a:xfrm>
          <a:off x="18180050" y="102400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3810</xdr:rowOff>
    </xdr:from>
    <xdr:ext cx="466725" cy="259080"/>
    <xdr:sp macro="" textlink="">
      <xdr:nvSpPr>
        <xdr:cNvPr id="613" name="n_3aveValue【保健センター・保健所】&#10;一人当たり面積">
          <a:extLst>
            <a:ext uri="{FF2B5EF4-FFF2-40B4-BE49-F238E27FC236}">
              <a16:creationId xmlns:a16="http://schemas.microsoft.com/office/drawing/2014/main" id="{DADA281A-B8C8-4417-9B8C-80713C53B3A2}"/>
            </a:ext>
          </a:extLst>
        </xdr:cNvPr>
        <xdr:cNvSpPr txBox="1"/>
      </xdr:nvSpPr>
      <xdr:spPr>
        <a:xfrm>
          <a:off x="17386300" y="1024001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0.060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57150</xdr:rowOff>
    </xdr:from>
    <xdr:ext cx="466725" cy="259080"/>
    <xdr:sp macro="" textlink="">
      <xdr:nvSpPr>
        <xdr:cNvPr id="614" name="n_4aveValue【保健センター・保健所】&#10;一人当たり面積">
          <a:extLst>
            <a:ext uri="{FF2B5EF4-FFF2-40B4-BE49-F238E27FC236}">
              <a16:creationId xmlns:a16="http://schemas.microsoft.com/office/drawing/2014/main" id="{8B853848-39D4-490A-B12B-F2C249090A55}"/>
            </a:ext>
          </a:extLst>
        </xdr:cNvPr>
        <xdr:cNvSpPr txBox="1"/>
      </xdr:nvSpPr>
      <xdr:spPr>
        <a:xfrm>
          <a:off x="16592550" y="102933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0.053</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57</xdr:row>
      <xdr:rowOff>170180</xdr:rowOff>
    </xdr:from>
    <xdr:ext cx="469900" cy="259080"/>
    <xdr:sp macro="" textlink="">
      <xdr:nvSpPr>
        <xdr:cNvPr id="615" name="n_1mainValue【保健センター・保健所】&#10;一人当たり面積">
          <a:extLst>
            <a:ext uri="{FF2B5EF4-FFF2-40B4-BE49-F238E27FC236}">
              <a16:creationId xmlns:a16="http://schemas.microsoft.com/office/drawing/2014/main" id="{14E52E34-6103-4BA5-B434-80F047978022}"/>
            </a:ext>
          </a:extLst>
        </xdr:cNvPr>
        <xdr:cNvSpPr txBox="1"/>
      </xdr:nvSpPr>
      <xdr:spPr>
        <a:xfrm>
          <a:off x="18980150" y="95745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57</xdr:row>
      <xdr:rowOff>170180</xdr:rowOff>
    </xdr:from>
    <xdr:ext cx="466725" cy="259080"/>
    <xdr:sp macro="" textlink="">
      <xdr:nvSpPr>
        <xdr:cNvPr id="616" name="n_2mainValue【保健センター・保健所】&#10;一人当たり面積">
          <a:extLst>
            <a:ext uri="{FF2B5EF4-FFF2-40B4-BE49-F238E27FC236}">
              <a16:creationId xmlns:a16="http://schemas.microsoft.com/office/drawing/2014/main" id="{A7AAF386-A74E-4001-B2B4-EE13EB06AD13}"/>
            </a:ext>
          </a:extLst>
        </xdr:cNvPr>
        <xdr:cNvSpPr txBox="1"/>
      </xdr:nvSpPr>
      <xdr:spPr>
        <a:xfrm>
          <a:off x="18180050" y="957453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58</xdr:row>
      <xdr:rowOff>13970</xdr:rowOff>
    </xdr:from>
    <xdr:ext cx="466725" cy="259080"/>
    <xdr:sp macro="" textlink="">
      <xdr:nvSpPr>
        <xdr:cNvPr id="617" name="n_3mainValue【保健センター・保健所】&#10;一人当たり面積">
          <a:extLst>
            <a:ext uri="{FF2B5EF4-FFF2-40B4-BE49-F238E27FC236}">
              <a16:creationId xmlns:a16="http://schemas.microsoft.com/office/drawing/2014/main" id="{69695A95-897B-4014-866C-3053251C188B}"/>
            </a:ext>
          </a:extLst>
        </xdr:cNvPr>
        <xdr:cNvSpPr txBox="1"/>
      </xdr:nvSpPr>
      <xdr:spPr>
        <a:xfrm>
          <a:off x="17386300" y="95897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58</xdr:row>
      <xdr:rowOff>29210</xdr:rowOff>
    </xdr:from>
    <xdr:ext cx="466725" cy="255905"/>
    <xdr:sp macro="" textlink="">
      <xdr:nvSpPr>
        <xdr:cNvPr id="618" name="n_4mainValue【保健センター・保健所】&#10;一人当たり面積">
          <a:extLst>
            <a:ext uri="{FF2B5EF4-FFF2-40B4-BE49-F238E27FC236}">
              <a16:creationId xmlns:a16="http://schemas.microsoft.com/office/drawing/2014/main" id="{58960D7A-0C23-4346-A09E-F68E20021132}"/>
            </a:ext>
          </a:extLst>
        </xdr:cNvPr>
        <xdr:cNvSpPr txBox="1"/>
      </xdr:nvSpPr>
      <xdr:spPr>
        <a:xfrm>
          <a:off x="16592550" y="96050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a:extLst>
            <a:ext uri="{FF2B5EF4-FFF2-40B4-BE49-F238E27FC236}">
              <a16:creationId xmlns:a16="http://schemas.microsoft.com/office/drawing/2014/main" id="{51BEBBAD-1D23-486C-A7C9-BF8D1399BE87}"/>
            </a:ext>
          </a:extLst>
        </xdr:cNvPr>
        <xdr:cNvSpPr/>
      </xdr:nvSpPr>
      <xdr:spPr>
        <a:xfrm>
          <a:off x="11207750" y="1137920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a:extLst>
            <a:ext uri="{FF2B5EF4-FFF2-40B4-BE49-F238E27FC236}">
              <a16:creationId xmlns:a16="http://schemas.microsoft.com/office/drawing/2014/main" id="{47554F8F-B2DD-4BEC-B480-D96D43093EBE}"/>
            </a:ext>
          </a:extLst>
        </xdr:cNvPr>
        <xdr:cNvSpPr/>
      </xdr:nvSpPr>
      <xdr:spPr>
        <a:xfrm>
          <a:off x="113157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a:extLst>
            <a:ext uri="{FF2B5EF4-FFF2-40B4-BE49-F238E27FC236}">
              <a16:creationId xmlns:a16="http://schemas.microsoft.com/office/drawing/2014/main" id="{F0FDE7C0-0018-40CA-B265-881868C31944}"/>
            </a:ext>
          </a:extLst>
        </xdr:cNvPr>
        <xdr:cNvSpPr/>
      </xdr:nvSpPr>
      <xdr:spPr>
        <a:xfrm>
          <a:off x="113157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15/44</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a:extLst>
            <a:ext uri="{FF2B5EF4-FFF2-40B4-BE49-F238E27FC236}">
              <a16:creationId xmlns:a16="http://schemas.microsoft.com/office/drawing/2014/main" id="{6A12EF12-16FC-4906-AB47-03ED1F338F6C}"/>
            </a:ext>
          </a:extLst>
        </xdr:cNvPr>
        <xdr:cNvSpPr/>
      </xdr:nvSpPr>
      <xdr:spPr>
        <a:xfrm>
          <a:off x="122364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a:extLst>
            <a:ext uri="{FF2B5EF4-FFF2-40B4-BE49-F238E27FC236}">
              <a16:creationId xmlns:a16="http://schemas.microsoft.com/office/drawing/2014/main" id="{B0EC2F02-27BB-4D2E-86BF-36958DD5DBBB}"/>
            </a:ext>
          </a:extLst>
        </xdr:cNvPr>
        <xdr:cNvSpPr/>
      </xdr:nvSpPr>
      <xdr:spPr>
        <a:xfrm>
          <a:off x="122364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a:extLst>
            <a:ext uri="{FF2B5EF4-FFF2-40B4-BE49-F238E27FC236}">
              <a16:creationId xmlns:a16="http://schemas.microsoft.com/office/drawing/2014/main" id="{270DB3E2-ADAD-42F8-84BA-36B0F45AF3FB}"/>
            </a:ext>
          </a:extLst>
        </xdr:cNvPr>
        <xdr:cNvSpPr/>
      </xdr:nvSpPr>
      <xdr:spPr>
        <a:xfrm>
          <a:off x="1326515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a:extLst>
            <a:ext uri="{FF2B5EF4-FFF2-40B4-BE49-F238E27FC236}">
              <a16:creationId xmlns:a16="http://schemas.microsoft.com/office/drawing/2014/main" id="{641EEE01-C656-4E1D-A463-FE2B1186AB03}"/>
            </a:ext>
          </a:extLst>
        </xdr:cNvPr>
        <xdr:cNvSpPr/>
      </xdr:nvSpPr>
      <xdr:spPr>
        <a:xfrm>
          <a:off x="1326515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a:extLst>
            <a:ext uri="{FF2B5EF4-FFF2-40B4-BE49-F238E27FC236}">
              <a16:creationId xmlns:a16="http://schemas.microsoft.com/office/drawing/2014/main" id="{931C03FA-B4A5-4CA9-80DE-BA73944291B4}"/>
            </a:ext>
          </a:extLst>
        </xdr:cNvPr>
        <xdr:cNvSpPr/>
      </xdr:nvSpPr>
      <xdr:spPr>
        <a:xfrm>
          <a:off x="11207750" y="12477750"/>
          <a:ext cx="424815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5275" cy="222250"/>
    <xdr:sp macro="" textlink="">
      <xdr:nvSpPr>
        <xdr:cNvPr id="627" name="テキスト ボックス 626">
          <a:extLst>
            <a:ext uri="{FF2B5EF4-FFF2-40B4-BE49-F238E27FC236}">
              <a16:creationId xmlns:a16="http://schemas.microsoft.com/office/drawing/2014/main" id="{3C2835F5-D415-456D-BA49-4BAA86A27BCE}"/>
            </a:ext>
          </a:extLst>
        </xdr:cNvPr>
        <xdr:cNvSpPr txBox="1"/>
      </xdr:nvSpPr>
      <xdr:spPr>
        <a:xfrm>
          <a:off x="11169650" y="12293600"/>
          <a:ext cx="295275"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a:extLst>
            <a:ext uri="{FF2B5EF4-FFF2-40B4-BE49-F238E27FC236}">
              <a16:creationId xmlns:a16="http://schemas.microsoft.com/office/drawing/2014/main" id="{0E437A85-1AB4-4D22-9ECC-AC842F465636}"/>
            </a:ext>
          </a:extLst>
        </xdr:cNvPr>
        <xdr:cNvCxnSpPr/>
      </xdr:nvCxnSpPr>
      <xdr:spPr>
        <a:xfrm>
          <a:off x="11207750" y="146812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9080"/>
    <xdr:sp macro="" textlink="">
      <xdr:nvSpPr>
        <xdr:cNvPr id="629" name="テキスト ボックス 628">
          <a:extLst>
            <a:ext uri="{FF2B5EF4-FFF2-40B4-BE49-F238E27FC236}">
              <a16:creationId xmlns:a16="http://schemas.microsoft.com/office/drawing/2014/main" id="{C635FD42-4C9E-4A65-8990-6447002DCB37}"/>
            </a:ext>
          </a:extLst>
        </xdr:cNvPr>
        <xdr:cNvSpPr txBox="1"/>
      </xdr:nvSpPr>
      <xdr:spPr>
        <a:xfrm>
          <a:off x="10797540" y="14538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0" name="直線コネクタ 629">
          <a:extLst>
            <a:ext uri="{FF2B5EF4-FFF2-40B4-BE49-F238E27FC236}">
              <a16:creationId xmlns:a16="http://schemas.microsoft.com/office/drawing/2014/main" id="{8428E251-F511-421C-B3C7-CF009378B1E3}"/>
            </a:ext>
          </a:extLst>
        </xdr:cNvPr>
        <xdr:cNvCxnSpPr/>
      </xdr:nvCxnSpPr>
      <xdr:spPr>
        <a:xfrm>
          <a:off x="11207750" y="143129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143510</xdr:rowOff>
    </xdr:from>
    <xdr:ext cx="464185" cy="255905"/>
    <xdr:sp macro="" textlink="">
      <xdr:nvSpPr>
        <xdr:cNvPr id="631" name="テキスト ボックス 630">
          <a:extLst>
            <a:ext uri="{FF2B5EF4-FFF2-40B4-BE49-F238E27FC236}">
              <a16:creationId xmlns:a16="http://schemas.microsoft.com/office/drawing/2014/main" id="{54BC2F7C-A19B-491E-B19D-90EACBA360CD}"/>
            </a:ext>
          </a:extLst>
        </xdr:cNvPr>
        <xdr:cNvSpPr txBox="1"/>
      </xdr:nvSpPr>
      <xdr:spPr>
        <a:xfrm>
          <a:off x="10797540" y="141770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2" name="直線コネクタ 631">
          <a:extLst>
            <a:ext uri="{FF2B5EF4-FFF2-40B4-BE49-F238E27FC236}">
              <a16:creationId xmlns:a16="http://schemas.microsoft.com/office/drawing/2014/main" id="{AF61DEDE-6C1A-47CB-85B8-82EF48A437AA}"/>
            </a:ext>
          </a:extLst>
        </xdr:cNvPr>
        <xdr:cNvCxnSpPr/>
      </xdr:nvCxnSpPr>
      <xdr:spPr>
        <a:xfrm>
          <a:off x="11207750" y="139446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105410</xdr:rowOff>
    </xdr:from>
    <xdr:ext cx="403225" cy="259080"/>
    <xdr:sp macro="" textlink="">
      <xdr:nvSpPr>
        <xdr:cNvPr id="633" name="テキスト ボックス 632">
          <a:extLst>
            <a:ext uri="{FF2B5EF4-FFF2-40B4-BE49-F238E27FC236}">
              <a16:creationId xmlns:a16="http://schemas.microsoft.com/office/drawing/2014/main" id="{B69B26B0-72D3-4CFA-980E-76A8D3A526F6}"/>
            </a:ext>
          </a:extLst>
        </xdr:cNvPr>
        <xdr:cNvSpPr txBox="1"/>
      </xdr:nvSpPr>
      <xdr:spPr>
        <a:xfrm>
          <a:off x="10842625" y="138087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4" name="直線コネクタ 633">
          <a:extLst>
            <a:ext uri="{FF2B5EF4-FFF2-40B4-BE49-F238E27FC236}">
              <a16:creationId xmlns:a16="http://schemas.microsoft.com/office/drawing/2014/main" id="{F6C7B1D5-DBCA-43C9-96CE-9F978FABA571}"/>
            </a:ext>
          </a:extLst>
        </xdr:cNvPr>
        <xdr:cNvCxnSpPr/>
      </xdr:nvCxnSpPr>
      <xdr:spPr>
        <a:xfrm>
          <a:off x="11207750" y="135763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67310</xdr:rowOff>
    </xdr:from>
    <xdr:ext cx="403225" cy="259080"/>
    <xdr:sp macro="" textlink="">
      <xdr:nvSpPr>
        <xdr:cNvPr id="635" name="テキスト ボックス 634">
          <a:extLst>
            <a:ext uri="{FF2B5EF4-FFF2-40B4-BE49-F238E27FC236}">
              <a16:creationId xmlns:a16="http://schemas.microsoft.com/office/drawing/2014/main" id="{AEBA63ED-A904-4F55-879C-18FC610A562E}"/>
            </a:ext>
          </a:extLst>
        </xdr:cNvPr>
        <xdr:cNvSpPr txBox="1"/>
      </xdr:nvSpPr>
      <xdr:spPr>
        <a:xfrm>
          <a:off x="10842625" y="1344041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6" name="直線コネクタ 635">
          <a:extLst>
            <a:ext uri="{FF2B5EF4-FFF2-40B4-BE49-F238E27FC236}">
              <a16:creationId xmlns:a16="http://schemas.microsoft.com/office/drawing/2014/main" id="{654EE1F7-1DD2-4C56-80F0-D9063E9E1735}"/>
            </a:ext>
          </a:extLst>
        </xdr:cNvPr>
        <xdr:cNvCxnSpPr/>
      </xdr:nvCxnSpPr>
      <xdr:spPr>
        <a:xfrm>
          <a:off x="11207750" y="13208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29210</xdr:rowOff>
    </xdr:from>
    <xdr:ext cx="403225" cy="255905"/>
    <xdr:sp macro="" textlink="">
      <xdr:nvSpPr>
        <xdr:cNvPr id="637" name="テキスト ボックス 636">
          <a:extLst>
            <a:ext uri="{FF2B5EF4-FFF2-40B4-BE49-F238E27FC236}">
              <a16:creationId xmlns:a16="http://schemas.microsoft.com/office/drawing/2014/main" id="{4BF6C093-9F2B-4E51-BC4C-CF90DCA2439F}"/>
            </a:ext>
          </a:extLst>
        </xdr:cNvPr>
        <xdr:cNvSpPr txBox="1"/>
      </xdr:nvSpPr>
      <xdr:spPr>
        <a:xfrm>
          <a:off x="10842625" y="1307211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8" name="直線コネクタ 637">
          <a:extLst>
            <a:ext uri="{FF2B5EF4-FFF2-40B4-BE49-F238E27FC236}">
              <a16:creationId xmlns:a16="http://schemas.microsoft.com/office/drawing/2014/main" id="{3DF4DE12-CD41-460F-A2CB-9E1BE91B2FC1}"/>
            </a:ext>
          </a:extLst>
        </xdr:cNvPr>
        <xdr:cNvCxnSpPr/>
      </xdr:nvCxnSpPr>
      <xdr:spPr>
        <a:xfrm>
          <a:off x="11207750" y="12846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162560</xdr:rowOff>
    </xdr:from>
    <xdr:ext cx="403225" cy="259080"/>
    <xdr:sp macro="" textlink="">
      <xdr:nvSpPr>
        <xdr:cNvPr id="639" name="テキスト ボックス 638">
          <a:extLst>
            <a:ext uri="{FF2B5EF4-FFF2-40B4-BE49-F238E27FC236}">
              <a16:creationId xmlns:a16="http://schemas.microsoft.com/office/drawing/2014/main" id="{587729AF-241B-4E20-8028-E29CA25B0384}"/>
            </a:ext>
          </a:extLst>
        </xdr:cNvPr>
        <xdr:cNvSpPr txBox="1"/>
      </xdr:nvSpPr>
      <xdr:spPr>
        <a:xfrm>
          <a:off x="10842625" y="12710160"/>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0" name="直線コネクタ 639">
          <a:extLst>
            <a:ext uri="{FF2B5EF4-FFF2-40B4-BE49-F238E27FC236}">
              <a16:creationId xmlns:a16="http://schemas.microsoft.com/office/drawing/2014/main" id="{935008E5-213F-4241-9B56-3E6EC00D88C7}"/>
            </a:ext>
          </a:extLst>
        </xdr:cNvPr>
        <xdr:cNvCxnSpPr/>
      </xdr:nvCxnSpPr>
      <xdr:spPr>
        <a:xfrm>
          <a:off x="11207750" y="124777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124460</xdr:rowOff>
    </xdr:from>
    <xdr:ext cx="335915" cy="259080"/>
    <xdr:sp macro="" textlink="">
      <xdr:nvSpPr>
        <xdr:cNvPr id="641" name="テキスト ボックス 640">
          <a:extLst>
            <a:ext uri="{FF2B5EF4-FFF2-40B4-BE49-F238E27FC236}">
              <a16:creationId xmlns:a16="http://schemas.microsoft.com/office/drawing/2014/main" id="{4AE1FFF9-59EF-4530-9E26-2F00C7025A8C}"/>
            </a:ext>
          </a:extLst>
        </xdr:cNvPr>
        <xdr:cNvSpPr txBox="1"/>
      </xdr:nvSpPr>
      <xdr:spPr>
        <a:xfrm>
          <a:off x="10906760" y="123418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2" name="【消防施設】&#10;有形固定資産減価償却率グラフ枠">
          <a:extLst>
            <a:ext uri="{FF2B5EF4-FFF2-40B4-BE49-F238E27FC236}">
              <a16:creationId xmlns:a16="http://schemas.microsoft.com/office/drawing/2014/main" id="{0F58EFB9-C42C-463E-B209-FEEA6D3F4816}"/>
            </a:ext>
          </a:extLst>
        </xdr:cNvPr>
        <xdr:cNvSpPr/>
      </xdr:nvSpPr>
      <xdr:spPr>
        <a:xfrm>
          <a:off x="11207750" y="12477750"/>
          <a:ext cx="424815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99060</xdr:rowOff>
    </xdr:from>
    <xdr:to>
      <xdr:col>85</xdr:col>
      <xdr:colOff>126365</xdr:colOff>
      <xdr:row>85</xdr:row>
      <xdr:rowOff>59055</xdr:rowOff>
    </xdr:to>
    <xdr:cxnSp macro="">
      <xdr:nvCxnSpPr>
        <xdr:cNvPr id="643" name="直線コネクタ 642">
          <a:extLst>
            <a:ext uri="{FF2B5EF4-FFF2-40B4-BE49-F238E27FC236}">
              <a16:creationId xmlns:a16="http://schemas.microsoft.com/office/drawing/2014/main" id="{7B639CA1-24BE-4288-ACE7-54D228B89BAB}"/>
            </a:ext>
          </a:extLst>
        </xdr:cNvPr>
        <xdr:cNvCxnSpPr/>
      </xdr:nvCxnSpPr>
      <xdr:spPr>
        <a:xfrm flipV="1">
          <a:off x="14699615" y="12811760"/>
          <a:ext cx="0" cy="12807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63500</xdr:rowOff>
    </xdr:from>
    <xdr:ext cx="405130" cy="255905"/>
    <xdr:sp macro="" textlink="">
      <xdr:nvSpPr>
        <xdr:cNvPr id="644" name="【消防施設】&#10;有形固定資産減価償却率最小値テキスト">
          <a:extLst>
            <a:ext uri="{FF2B5EF4-FFF2-40B4-BE49-F238E27FC236}">
              <a16:creationId xmlns:a16="http://schemas.microsoft.com/office/drawing/2014/main" id="{AD2F5CFF-AB83-45B7-8E01-BD34779070D3}"/>
            </a:ext>
          </a:extLst>
        </xdr:cNvPr>
        <xdr:cNvSpPr txBox="1"/>
      </xdr:nvSpPr>
      <xdr:spPr>
        <a:xfrm>
          <a:off x="14738350" y="1409700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88.1</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645" name="直線コネクタ 644">
          <a:extLst>
            <a:ext uri="{FF2B5EF4-FFF2-40B4-BE49-F238E27FC236}">
              <a16:creationId xmlns:a16="http://schemas.microsoft.com/office/drawing/2014/main" id="{3EC09704-47CF-46CD-874D-53325C7DD7D7}"/>
            </a:ext>
          </a:extLst>
        </xdr:cNvPr>
        <xdr:cNvCxnSpPr/>
      </xdr:nvCxnSpPr>
      <xdr:spPr>
        <a:xfrm>
          <a:off x="14611350" y="1409255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45720</xdr:rowOff>
    </xdr:from>
    <xdr:ext cx="405130" cy="259080"/>
    <xdr:sp macro="" textlink="">
      <xdr:nvSpPr>
        <xdr:cNvPr id="646" name="【消防施設】&#10;有形固定資産減価償却率最大値テキスト">
          <a:extLst>
            <a:ext uri="{FF2B5EF4-FFF2-40B4-BE49-F238E27FC236}">
              <a16:creationId xmlns:a16="http://schemas.microsoft.com/office/drawing/2014/main" id="{06F33DA2-A12E-4E8E-9CC5-9A1507EEA8E2}"/>
            </a:ext>
          </a:extLst>
        </xdr:cNvPr>
        <xdr:cNvSpPr txBox="1"/>
      </xdr:nvSpPr>
      <xdr:spPr>
        <a:xfrm>
          <a:off x="14738350" y="1259332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18.2</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99060</xdr:rowOff>
    </xdr:from>
    <xdr:to>
      <xdr:col>86</xdr:col>
      <xdr:colOff>25400</xdr:colOff>
      <xdr:row>77</xdr:row>
      <xdr:rowOff>99060</xdr:rowOff>
    </xdr:to>
    <xdr:cxnSp macro="">
      <xdr:nvCxnSpPr>
        <xdr:cNvPr id="647" name="直線コネクタ 646">
          <a:extLst>
            <a:ext uri="{FF2B5EF4-FFF2-40B4-BE49-F238E27FC236}">
              <a16:creationId xmlns:a16="http://schemas.microsoft.com/office/drawing/2014/main" id="{009ECD48-82E4-46D1-BAA3-0253EF07E2C5}"/>
            </a:ext>
          </a:extLst>
        </xdr:cNvPr>
        <xdr:cNvCxnSpPr/>
      </xdr:nvCxnSpPr>
      <xdr:spPr>
        <a:xfrm>
          <a:off x="14611350" y="128117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29210</xdr:rowOff>
    </xdr:from>
    <xdr:ext cx="405130" cy="255905"/>
    <xdr:sp macro="" textlink="">
      <xdr:nvSpPr>
        <xdr:cNvPr id="648" name="【消防施設】&#10;有形固定資産減価償却率平均値テキスト">
          <a:extLst>
            <a:ext uri="{FF2B5EF4-FFF2-40B4-BE49-F238E27FC236}">
              <a16:creationId xmlns:a16="http://schemas.microsoft.com/office/drawing/2014/main" id="{75E93C8A-4056-400D-9F36-79546F3DE51C}"/>
            </a:ext>
          </a:extLst>
        </xdr:cNvPr>
        <xdr:cNvSpPr txBox="1"/>
      </xdr:nvSpPr>
      <xdr:spPr>
        <a:xfrm>
          <a:off x="14738350" y="13567410"/>
          <a:ext cx="405130"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82</xdr:row>
      <xdr:rowOff>50165</xdr:rowOff>
    </xdr:from>
    <xdr:to>
      <xdr:col>85</xdr:col>
      <xdr:colOff>177800</xdr:colOff>
      <xdr:row>82</xdr:row>
      <xdr:rowOff>151765</xdr:rowOff>
    </xdr:to>
    <xdr:sp macro="" textlink="">
      <xdr:nvSpPr>
        <xdr:cNvPr id="649" name="フローチャート: 判断 648">
          <a:extLst>
            <a:ext uri="{FF2B5EF4-FFF2-40B4-BE49-F238E27FC236}">
              <a16:creationId xmlns:a16="http://schemas.microsoft.com/office/drawing/2014/main" id="{461CEB25-6628-4D26-B8F6-1FE73577C9A8}"/>
            </a:ext>
          </a:extLst>
        </xdr:cNvPr>
        <xdr:cNvSpPr/>
      </xdr:nvSpPr>
      <xdr:spPr>
        <a:xfrm>
          <a:off x="14649450" y="1358836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650" name="フローチャート: 判断 649">
          <a:extLst>
            <a:ext uri="{FF2B5EF4-FFF2-40B4-BE49-F238E27FC236}">
              <a16:creationId xmlns:a16="http://schemas.microsoft.com/office/drawing/2014/main" id="{48CF7C66-421D-42EC-A903-5EBC2B4DABBA}"/>
            </a:ext>
          </a:extLst>
        </xdr:cNvPr>
        <xdr:cNvSpPr/>
      </xdr:nvSpPr>
      <xdr:spPr>
        <a:xfrm>
          <a:off x="13887450" y="1358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29210</xdr:rowOff>
    </xdr:from>
    <xdr:to>
      <xdr:col>76</xdr:col>
      <xdr:colOff>165100</xdr:colOff>
      <xdr:row>82</xdr:row>
      <xdr:rowOff>130810</xdr:rowOff>
    </xdr:to>
    <xdr:sp macro="" textlink="">
      <xdr:nvSpPr>
        <xdr:cNvPr id="651" name="フローチャート: 判断 650">
          <a:extLst>
            <a:ext uri="{FF2B5EF4-FFF2-40B4-BE49-F238E27FC236}">
              <a16:creationId xmlns:a16="http://schemas.microsoft.com/office/drawing/2014/main" id="{FF8D5682-4FAD-492E-9DF2-F09ABB3BAE0E}"/>
            </a:ext>
          </a:extLst>
        </xdr:cNvPr>
        <xdr:cNvSpPr/>
      </xdr:nvSpPr>
      <xdr:spPr>
        <a:xfrm>
          <a:off x="13093700" y="13567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xdr:rowOff>
    </xdr:from>
    <xdr:to>
      <xdr:col>72</xdr:col>
      <xdr:colOff>38100</xdr:colOff>
      <xdr:row>82</xdr:row>
      <xdr:rowOff>104140</xdr:rowOff>
    </xdr:to>
    <xdr:sp macro="" textlink="">
      <xdr:nvSpPr>
        <xdr:cNvPr id="652" name="フローチャート: 判断 651">
          <a:extLst>
            <a:ext uri="{FF2B5EF4-FFF2-40B4-BE49-F238E27FC236}">
              <a16:creationId xmlns:a16="http://schemas.microsoft.com/office/drawing/2014/main" id="{C40C4B72-AEEC-4F8B-BEFE-65A17B281B7A}"/>
            </a:ext>
          </a:extLst>
        </xdr:cNvPr>
        <xdr:cNvSpPr/>
      </xdr:nvSpPr>
      <xdr:spPr>
        <a:xfrm>
          <a:off x="12299950" y="135407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653" name="フローチャート: 判断 652">
          <a:extLst>
            <a:ext uri="{FF2B5EF4-FFF2-40B4-BE49-F238E27FC236}">
              <a16:creationId xmlns:a16="http://schemas.microsoft.com/office/drawing/2014/main" id="{16DF8E51-7387-47AA-A4A1-A81D13A1C899}"/>
            </a:ext>
          </a:extLst>
        </xdr:cNvPr>
        <xdr:cNvSpPr/>
      </xdr:nvSpPr>
      <xdr:spPr>
        <a:xfrm>
          <a:off x="11487150" y="13503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149860</xdr:rowOff>
    </xdr:from>
    <xdr:ext cx="762000" cy="259080"/>
    <xdr:sp macro="" textlink="">
      <xdr:nvSpPr>
        <xdr:cNvPr id="654" name="テキスト ボックス 653">
          <a:extLst>
            <a:ext uri="{FF2B5EF4-FFF2-40B4-BE49-F238E27FC236}">
              <a16:creationId xmlns:a16="http://schemas.microsoft.com/office/drawing/2014/main" id="{3D675E6A-3932-48B9-A4BF-8DF661FF6AB8}"/>
            </a:ext>
          </a:extLst>
        </xdr:cNvPr>
        <xdr:cNvSpPr txBox="1"/>
      </xdr:nvSpPr>
      <xdr:spPr>
        <a:xfrm>
          <a:off x="14528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149860</xdr:rowOff>
    </xdr:from>
    <xdr:ext cx="762000" cy="259080"/>
    <xdr:sp macro="" textlink="">
      <xdr:nvSpPr>
        <xdr:cNvPr id="655" name="テキスト ボックス 654">
          <a:extLst>
            <a:ext uri="{FF2B5EF4-FFF2-40B4-BE49-F238E27FC236}">
              <a16:creationId xmlns:a16="http://schemas.microsoft.com/office/drawing/2014/main" id="{3AC03983-A324-449E-A4B9-9D3ED2051D0E}"/>
            </a:ext>
          </a:extLst>
        </xdr:cNvPr>
        <xdr:cNvSpPr txBox="1"/>
      </xdr:nvSpPr>
      <xdr:spPr>
        <a:xfrm>
          <a:off x="137668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149860</xdr:rowOff>
    </xdr:from>
    <xdr:ext cx="762000" cy="259080"/>
    <xdr:sp macro="" textlink="">
      <xdr:nvSpPr>
        <xdr:cNvPr id="656" name="テキスト ボックス 655">
          <a:extLst>
            <a:ext uri="{FF2B5EF4-FFF2-40B4-BE49-F238E27FC236}">
              <a16:creationId xmlns:a16="http://schemas.microsoft.com/office/drawing/2014/main" id="{6C6F6442-94CB-4704-89D7-5D71352A8C62}"/>
            </a:ext>
          </a:extLst>
        </xdr:cNvPr>
        <xdr:cNvSpPr txBox="1"/>
      </xdr:nvSpPr>
      <xdr:spPr>
        <a:xfrm>
          <a:off x="129730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88</xdr:row>
      <xdr:rowOff>149860</xdr:rowOff>
    </xdr:from>
    <xdr:ext cx="762000" cy="259080"/>
    <xdr:sp macro="" textlink="">
      <xdr:nvSpPr>
        <xdr:cNvPr id="657" name="テキスト ボックス 656">
          <a:extLst>
            <a:ext uri="{FF2B5EF4-FFF2-40B4-BE49-F238E27FC236}">
              <a16:creationId xmlns:a16="http://schemas.microsoft.com/office/drawing/2014/main" id="{3D24F524-0332-453C-AA78-ECD18E12F97F}"/>
            </a:ext>
          </a:extLst>
        </xdr:cNvPr>
        <xdr:cNvSpPr txBox="1"/>
      </xdr:nvSpPr>
      <xdr:spPr>
        <a:xfrm>
          <a:off x="121729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149860</xdr:rowOff>
    </xdr:from>
    <xdr:ext cx="762000" cy="259080"/>
    <xdr:sp macro="" textlink="">
      <xdr:nvSpPr>
        <xdr:cNvPr id="658" name="テキスト ボックス 657">
          <a:extLst>
            <a:ext uri="{FF2B5EF4-FFF2-40B4-BE49-F238E27FC236}">
              <a16:creationId xmlns:a16="http://schemas.microsoft.com/office/drawing/2014/main" id="{CB7334C7-9113-4134-B189-E9DBD9D1F569}"/>
            </a:ext>
          </a:extLst>
        </xdr:cNvPr>
        <xdr:cNvSpPr txBox="1"/>
      </xdr:nvSpPr>
      <xdr:spPr>
        <a:xfrm>
          <a:off x="113665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80</xdr:row>
      <xdr:rowOff>80645</xdr:rowOff>
    </xdr:from>
    <xdr:to>
      <xdr:col>85</xdr:col>
      <xdr:colOff>177800</xdr:colOff>
      <xdr:row>81</xdr:row>
      <xdr:rowOff>10795</xdr:rowOff>
    </xdr:to>
    <xdr:sp macro="" textlink="">
      <xdr:nvSpPr>
        <xdr:cNvPr id="659" name="楕円 658">
          <a:extLst>
            <a:ext uri="{FF2B5EF4-FFF2-40B4-BE49-F238E27FC236}">
              <a16:creationId xmlns:a16="http://schemas.microsoft.com/office/drawing/2014/main" id="{7550054C-3082-4050-9C14-735F83C61FBB}"/>
            </a:ext>
          </a:extLst>
        </xdr:cNvPr>
        <xdr:cNvSpPr/>
      </xdr:nvSpPr>
      <xdr:spPr>
        <a:xfrm>
          <a:off x="14649450" y="132886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103505</xdr:rowOff>
    </xdr:from>
    <xdr:ext cx="405130" cy="259080"/>
    <xdr:sp macro="" textlink="">
      <xdr:nvSpPr>
        <xdr:cNvPr id="660" name="【消防施設】&#10;有形固定資産減価償却率該当値テキスト">
          <a:extLst>
            <a:ext uri="{FF2B5EF4-FFF2-40B4-BE49-F238E27FC236}">
              <a16:creationId xmlns:a16="http://schemas.microsoft.com/office/drawing/2014/main" id="{54D6C2FD-703A-42D0-827F-7CAFAD750C47}"/>
            </a:ext>
          </a:extLst>
        </xdr:cNvPr>
        <xdr:cNvSpPr txBox="1"/>
      </xdr:nvSpPr>
      <xdr:spPr>
        <a:xfrm>
          <a:off x="14738350" y="131464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46.9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80</xdr:row>
      <xdr:rowOff>48260</xdr:rowOff>
    </xdr:from>
    <xdr:to>
      <xdr:col>81</xdr:col>
      <xdr:colOff>101600</xdr:colOff>
      <xdr:row>80</xdr:row>
      <xdr:rowOff>149860</xdr:rowOff>
    </xdr:to>
    <xdr:sp macro="" textlink="">
      <xdr:nvSpPr>
        <xdr:cNvPr id="661" name="楕円 660">
          <a:extLst>
            <a:ext uri="{FF2B5EF4-FFF2-40B4-BE49-F238E27FC236}">
              <a16:creationId xmlns:a16="http://schemas.microsoft.com/office/drawing/2014/main" id="{93939DDF-D3FD-4D5F-99B4-F5256376299D}"/>
            </a:ext>
          </a:extLst>
        </xdr:cNvPr>
        <xdr:cNvSpPr/>
      </xdr:nvSpPr>
      <xdr:spPr>
        <a:xfrm>
          <a:off x="13887450" y="1325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99060</xdr:rowOff>
    </xdr:from>
    <xdr:to>
      <xdr:col>85</xdr:col>
      <xdr:colOff>127000</xdr:colOff>
      <xdr:row>80</xdr:row>
      <xdr:rowOff>132080</xdr:rowOff>
    </xdr:to>
    <xdr:cxnSp macro="">
      <xdr:nvCxnSpPr>
        <xdr:cNvPr id="662" name="直線コネクタ 661">
          <a:extLst>
            <a:ext uri="{FF2B5EF4-FFF2-40B4-BE49-F238E27FC236}">
              <a16:creationId xmlns:a16="http://schemas.microsoft.com/office/drawing/2014/main" id="{4A8A51D5-DDDE-4EFE-93F7-5D42EE7D4EEF}"/>
            </a:ext>
          </a:extLst>
        </xdr:cNvPr>
        <xdr:cNvCxnSpPr/>
      </xdr:nvCxnSpPr>
      <xdr:spPr>
        <a:xfrm>
          <a:off x="13938250" y="13307060"/>
          <a:ext cx="7620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36830</xdr:rowOff>
    </xdr:from>
    <xdr:to>
      <xdr:col>76</xdr:col>
      <xdr:colOff>165100</xdr:colOff>
      <xdr:row>80</xdr:row>
      <xdr:rowOff>138430</xdr:rowOff>
    </xdr:to>
    <xdr:sp macro="" textlink="">
      <xdr:nvSpPr>
        <xdr:cNvPr id="663" name="楕円 662">
          <a:extLst>
            <a:ext uri="{FF2B5EF4-FFF2-40B4-BE49-F238E27FC236}">
              <a16:creationId xmlns:a16="http://schemas.microsoft.com/office/drawing/2014/main" id="{2832ABE7-619C-43C5-A496-5177AA194646}"/>
            </a:ext>
          </a:extLst>
        </xdr:cNvPr>
        <xdr:cNvSpPr/>
      </xdr:nvSpPr>
      <xdr:spPr>
        <a:xfrm>
          <a:off x="13093700" y="1324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87630</xdr:rowOff>
    </xdr:from>
    <xdr:to>
      <xdr:col>81</xdr:col>
      <xdr:colOff>50800</xdr:colOff>
      <xdr:row>80</xdr:row>
      <xdr:rowOff>99060</xdr:rowOff>
    </xdr:to>
    <xdr:cxnSp macro="">
      <xdr:nvCxnSpPr>
        <xdr:cNvPr id="664" name="直線コネクタ 663">
          <a:extLst>
            <a:ext uri="{FF2B5EF4-FFF2-40B4-BE49-F238E27FC236}">
              <a16:creationId xmlns:a16="http://schemas.microsoft.com/office/drawing/2014/main" id="{FF7DD4A9-C3ED-46E8-A8AB-EAACAC118B5A}"/>
            </a:ext>
          </a:extLst>
        </xdr:cNvPr>
        <xdr:cNvCxnSpPr/>
      </xdr:nvCxnSpPr>
      <xdr:spPr>
        <a:xfrm>
          <a:off x="13144500" y="13295630"/>
          <a:ext cx="7937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170180</xdr:rowOff>
    </xdr:from>
    <xdr:to>
      <xdr:col>72</xdr:col>
      <xdr:colOff>38100</xdr:colOff>
      <xdr:row>80</xdr:row>
      <xdr:rowOff>100330</xdr:rowOff>
    </xdr:to>
    <xdr:sp macro="" textlink="">
      <xdr:nvSpPr>
        <xdr:cNvPr id="665" name="楕円 664">
          <a:extLst>
            <a:ext uri="{FF2B5EF4-FFF2-40B4-BE49-F238E27FC236}">
              <a16:creationId xmlns:a16="http://schemas.microsoft.com/office/drawing/2014/main" id="{5470CFEC-8A72-4E81-BE8E-CA0EB984B686}"/>
            </a:ext>
          </a:extLst>
        </xdr:cNvPr>
        <xdr:cNvSpPr/>
      </xdr:nvSpPr>
      <xdr:spPr>
        <a:xfrm>
          <a:off x="12299950" y="132067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49530</xdr:rowOff>
    </xdr:from>
    <xdr:to>
      <xdr:col>76</xdr:col>
      <xdr:colOff>114300</xdr:colOff>
      <xdr:row>80</xdr:row>
      <xdr:rowOff>87630</xdr:rowOff>
    </xdr:to>
    <xdr:cxnSp macro="">
      <xdr:nvCxnSpPr>
        <xdr:cNvPr id="666" name="直線コネクタ 665">
          <a:extLst>
            <a:ext uri="{FF2B5EF4-FFF2-40B4-BE49-F238E27FC236}">
              <a16:creationId xmlns:a16="http://schemas.microsoft.com/office/drawing/2014/main" id="{6FD46D1D-308A-433B-88D9-7B1E65BF0FF7}"/>
            </a:ext>
          </a:extLst>
        </xdr:cNvPr>
        <xdr:cNvCxnSpPr/>
      </xdr:nvCxnSpPr>
      <xdr:spPr>
        <a:xfrm>
          <a:off x="12344400" y="13257530"/>
          <a:ext cx="8001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132080</xdr:rowOff>
    </xdr:from>
    <xdr:to>
      <xdr:col>67</xdr:col>
      <xdr:colOff>101600</xdr:colOff>
      <xdr:row>80</xdr:row>
      <xdr:rowOff>62230</xdr:rowOff>
    </xdr:to>
    <xdr:sp macro="" textlink="">
      <xdr:nvSpPr>
        <xdr:cNvPr id="667" name="楕円 666">
          <a:extLst>
            <a:ext uri="{FF2B5EF4-FFF2-40B4-BE49-F238E27FC236}">
              <a16:creationId xmlns:a16="http://schemas.microsoft.com/office/drawing/2014/main" id="{E8DF486E-70BA-48EB-9456-09B776ED3245}"/>
            </a:ext>
          </a:extLst>
        </xdr:cNvPr>
        <xdr:cNvSpPr/>
      </xdr:nvSpPr>
      <xdr:spPr>
        <a:xfrm>
          <a:off x="11487150" y="131749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11430</xdr:rowOff>
    </xdr:from>
    <xdr:to>
      <xdr:col>71</xdr:col>
      <xdr:colOff>177800</xdr:colOff>
      <xdr:row>80</xdr:row>
      <xdr:rowOff>49530</xdr:rowOff>
    </xdr:to>
    <xdr:cxnSp macro="">
      <xdr:nvCxnSpPr>
        <xdr:cNvPr id="668" name="直線コネクタ 667">
          <a:extLst>
            <a:ext uri="{FF2B5EF4-FFF2-40B4-BE49-F238E27FC236}">
              <a16:creationId xmlns:a16="http://schemas.microsoft.com/office/drawing/2014/main" id="{34ADF4ED-D5A8-4A9C-8501-5EE2B30245D5}"/>
            </a:ext>
          </a:extLst>
        </xdr:cNvPr>
        <xdr:cNvCxnSpPr/>
      </xdr:nvCxnSpPr>
      <xdr:spPr>
        <a:xfrm>
          <a:off x="11537950" y="13219430"/>
          <a:ext cx="8064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137160</xdr:rowOff>
    </xdr:from>
    <xdr:ext cx="405130" cy="259080"/>
    <xdr:sp macro="" textlink="">
      <xdr:nvSpPr>
        <xdr:cNvPr id="669" name="n_1aveValue【消防施設】&#10;有形固定資産減価償却率">
          <a:extLst>
            <a:ext uri="{FF2B5EF4-FFF2-40B4-BE49-F238E27FC236}">
              <a16:creationId xmlns:a16="http://schemas.microsoft.com/office/drawing/2014/main" id="{F2E2CED3-420E-47E1-BC21-4B3950C38294}"/>
            </a:ext>
          </a:extLst>
        </xdr:cNvPr>
        <xdr:cNvSpPr txBox="1"/>
      </xdr:nvSpPr>
      <xdr:spPr>
        <a:xfrm>
          <a:off x="13742035" y="136753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63.0</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82</xdr:row>
      <xdr:rowOff>121920</xdr:rowOff>
    </xdr:from>
    <xdr:ext cx="401955" cy="255905"/>
    <xdr:sp macro="" textlink="">
      <xdr:nvSpPr>
        <xdr:cNvPr id="670" name="n_2aveValue【消防施設】&#10;有形固定資産減価償却率">
          <a:extLst>
            <a:ext uri="{FF2B5EF4-FFF2-40B4-BE49-F238E27FC236}">
              <a16:creationId xmlns:a16="http://schemas.microsoft.com/office/drawing/2014/main" id="{62EBB195-19F5-4526-BD51-342D488C6C98}"/>
            </a:ext>
          </a:extLst>
        </xdr:cNvPr>
        <xdr:cNvSpPr txBox="1"/>
      </xdr:nvSpPr>
      <xdr:spPr>
        <a:xfrm>
          <a:off x="12960985" y="1366012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82</xdr:row>
      <xdr:rowOff>95250</xdr:rowOff>
    </xdr:from>
    <xdr:ext cx="401955" cy="259080"/>
    <xdr:sp macro="" textlink="">
      <xdr:nvSpPr>
        <xdr:cNvPr id="671" name="n_3aveValue【消防施設】&#10;有形固定資産減価償却率">
          <a:extLst>
            <a:ext uri="{FF2B5EF4-FFF2-40B4-BE49-F238E27FC236}">
              <a16:creationId xmlns:a16="http://schemas.microsoft.com/office/drawing/2014/main" id="{591FC227-BEFA-4966-858A-AB762CBD3D3B}"/>
            </a:ext>
          </a:extLst>
        </xdr:cNvPr>
        <xdr:cNvSpPr txBox="1"/>
      </xdr:nvSpPr>
      <xdr:spPr>
        <a:xfrm>
          <a:off x="12167235" y="1363345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82</xdr:row>
      <xdr:rowOff>52070</xdr:rowOff>
    </xdr:from>
    <xdr:ext cx="401955" cy="255905"/>
    <xdr:sp macro="" textlink="">
      <xdr:nvSpPr>
        <xdr:cNvPr id="672" name="n_4aveValue【消防施設】&#10;有形固定資産減価償却率">
          <a:extLst>
            <a:ext uri="{FF2B5EF4-FFF2-40B4-BE49-F238E27FC236}">
              <a16:creationId xmlns:a16="http://schemas.microsoft.com/office/drawing/2014/main" id="{FCEBA9BA-5129-49DD-825F-613D55125C97}"/>
            </a:ext>
          </a:extLst>
        </xdr:cNvPr>
        <xdr:cNvSpPr txBox="1"/>
      </xdr:nvSpPr>
      <xdr:spPr>
        <a:xfrm>
          <a:off x="11354435" y="135902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78</xdr:row>
      <xdr:rowOff>166370</xdr:rowOff>
    </xdr:from>
    <xdr:ext cx="405130" cy="255905"/>
    <xdr:sp macro="" textlink="">
      <xdr:nvSpPr>
        <xdr:cNvPr id="673" name="n_1mainValue【消防施設】&#10;有形固定資産減価償却率">
          <a:extLst>
            <a:ext uri="{FF2B5EF4-FFF2-40B4-BE49-F238E27FC236}">
              <a16:creationId xmlns:a16="http://schemas.microsoft.com/office/drawing/2014/main" id="{003E99C5-CE98-42F7-BA97-BBF5779D8ABE}"/>
            </a:ext>
          </a:extLst>
        </xdr:cNvPr>
        <xdr:cNvSpPr txBox="1"/>
      </xdr:nvSpPr>
      <xdr:spPr>
        <a:xfrm>
          <a:off x="13742035" y="1304417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78</xdr:row>
      <xdr:rowOff>154940</xdr:rowOff>
    </xdr:from>
    <xdr:ext cx="401955" cy="255905"/>
    <xdr:sp macro="" textlink="">
      <xdr:nvSpPr>
        <xdr:cNvPr id="674" name="n_2mainValue【消防施設】&#10;有形固定資産減価償却率">
          <a:extLst>
            <a:ext uri="{FF2B5EF4-FFF2-40B4-BE49-F238E27FC236}">
              <a16:creationId xmlns:a16="http://schemas.microsoft.com/office/drawing/2014/main" id="{C08B2323-D089-4447-8678-B7A68B87A373}"/>
            </a:ext>
          </a:extLst>
        </xdr:cNvPr>
        <xdr:cNvSpPr txBox="1"/>
      </xdr:nvSpPr>
      <xdr:spPr>
        <a:xfrm>
          <a:off x="12960985" y="130327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78</xdr:row>
      <xdr:rowOff>116840</xdr:rowOff>
    </xdr:from>
    <xdr:ext cx="401955" cy="259080"/>
    <xdr:sp macro="" textlink="">
      <xdr:nvSpPr>
        <xdr:cNvPr id="675" name="n_3mainValue【消防施設】&#10;有形固定資産減価償却率">
          <a:extLst>
            <a:ext uri="{FF2B5EF4-FFF2-40B4-BE49-F238E27FC236}">
              <a16:creationId xmlns:a16="http://schemas.microsoft.com/office/drawing/2014/main" id="{97AE4FEF-B7B4-4899-B529-6CA927E051CD}"/>
            </a:ext>
          </a:extLst>
        </xdr:cNvPr>
        <xdr:cNvSpPr txBox="1"/>
      </xdr:nvSpPr>
      <xdr:spPr>
        <a:xfrm>
          <a:off x="12167235" y="129946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42.6</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78</xdr:row>
      <xdr:rowOff>78740</xdr:rowOff>
    </xdr:from>
    <xdr:ext cx="401955" cy="259080"/>
    <xdr:sp macro="" textlink="">
      <xdr:nvSpPr>
        <xdr:cNvPr id="676" name="n_4mainValue【消防施設】&#10;有形固定資産減価償却率">
          <a:extLst>
            <a:ext uri="{FF2B5EF4-FFF2-40B4-BE49-F238E27FC236}">
              <a16:creationId xmlns:a16="http://schemas.microsoft.com/office/drawing/2014/main" id="{1A2781EC-B681-44E7-A13E-D0442DD911E0}"/>
            </a:ext>
          </a:extLst>
        </xdr:cNvPr>
        <xdr:cNvSpPr txBox="1"/>
      </xdr:nvSpPr>
      <xdr:spPr>
        <a:xfrm>
          <a:off x="11354435" y="129565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2E51DCD4-71E0-455F-AC3E-3FCBED80E6CC}"/>
            </a:ext>
          </a:extLst>
        </xdr:cNvPr>
        <xdr:cNvSpPr/>
      </xdr:nvSpPr>
      <xdr:spPr>
        <a:xfrm>
          <a:off x="16459200" y="1137920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F5D3EF91-027C-4202-BB55-202814CFB413}"/>
            </a:ext>
          </a:extLst>
        </xdr:cNvPr>
        <xdr:cNvSpPr/>
      </xdr:nvSpPr>
      <xdr:spPr>
        <a:xfrm>
          <a:off x="165862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58035549-83BF-425E-8647-249AE5292FEC}"/>
            </a:ext>
          </a:extLst>
        </xdr:cNvPr>
        <xdr:cNvSpPr/>
      </xdr:nvSpPr>
      <xdr:spPr>
        <a:xfrm>
          <a:off x="165862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4/44</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A3AFD7C2-396D-4067-92B3-A3A2EC76A939}"/>
            </a:ext>
          </a:extLst>
        </xdr:cNvPr>
        <xdr:cNvSpPr/>
      </xdr:nvSpPr>
      <xdr:spPr>
        <a:xfrm>
          <a:off x="174879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81C07235-21D2-405C-895F-6CFDA3219F73}"/>
            </a:ext>
          </a:extLst>
        </xdr:cNvPr>
        <xdr:cNvSpPr/>
      </xdr:nvSpPr>
      <xdr:spPr>
        <a:xfrm>
          <a:off x="174879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CCB4544E-EB1C-48CD-83DD-43A2B4A84321}"/>
            </a:ext>
          </a:extLst>
        </xdr:cNvPr>
        <xdr:cNvSpPr/>
      </xdr:nvSpPr>
      <xdr:spPr>
        <a:xfrm>
          <a:off x="18516600" y="120142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17B08959-5E75-499F-B682-F7A1B0267FE7}"/>
            </a:ext>
          </a:extLst>
        </xdr:cNvPr>
        <xdr:cNvSpPr/>
      </xdr:nvSpPr>
      <xdr:spPr>
        <a:xfrm>
          <a:off x="18516600" y="1221105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EDA1A866-F7E2-475B-88B9-BEA948EED08A}"/>
            </a:ext>
          </a:extLst>
        </xdr:cNvPr>
        <xdr:cNvSpPr/>
      </xdr:nvSpPr>
      <xdr:spPr>
        <a:xfrm>
          <a:off x="16459200" y="12477750"/>
          <a:ext cx="4267200" cy="220345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6710" cy="222250"/>
    <xdr:sp macro="" textlink="">
      <xdr:nvSpPr>
        <xdr:cNvPr id="685" name="テキスト ボックス 684">
          <a:extLst>
            <a:ext uri="{FF2B5EF4-FFF2-40B4-BE49-F238E27FC236}">
              <a16:creationId xmlns:a16="http://schemas.microsoft.com/office/drawing/2014/main" id="{A0ECEDBC-C675-47F0-9F56-8DC567E62FA7}"/>
            </a:ext>
          </a:extLst>
        </xdr:cNvPr>
        <xdr:cNvSpPr txBox="1"/>
      </xdr:nvSpPr>
      <xdr:spPr>
        <a:xfrm>
          <a:off x="16440150" y="12293600"/>
          <a:ext cx="346710" cy="2222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23AF3289-A987-4EE2-93FD-23B71347AE0D}"/>
            </a:ext>
          </a:extLst>
        </xdr:cNvPr>
        <xdr:cNvCxnSpPr/>
      </xdr:nvCxnSpPr>
      <xdr:spPr>
        <a:xfrm>
          <a:off x="16459200" y="14681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7" name="直線コネクタ 686">
          <a:extLst>
            <a:ext uri="{FF2B5EF4-FFF2-40B4-BE49-F238E27FC236}">
              <a16:creationId xmlns:a16="http://schemas.microsoft.com/office/drawing/2014/main" id="{6599411F-74D9-42DC-8D85-A7B7F4BACD75}"/>
            </a:ext>
          </a:extLst>
        </xdr:cNvPr>
        <xdr:cNvCxnSpPr/>
      </xdr:nvCxnSpPr>
      <xdr:spPr>
        <a:xfrm>
          <a:off x="16459200" y="14236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85</xdr:row>
      <xdr:rowOff>67310</xdr:rowOff>
    </xdr:from>
    <xdr:ext cx="464185" cy="259080"/>
    <xdr:sp macro="" textlink="">
      <xdr:nvSpPr>
        <xdr:cNvPr id="688" name="テキスト ボックス 687">
          <a:extLst>
            <a:ext uri="{FF2B5EF4-FFF2-40B4-BE49-F238E27FC236}">
              <a16:creationId xmlns:a16="http://schemas.microsoft.com/office/drawing/2014/main" id="{11503EFB-A407-4BFB-953E-60C3C8AD1754}"/>
            </a:ext>
          </a:extLst>
        </xdr:cNvPr>
        <xdr:cNvSpPr txBox="1"/>
      </xdr:nvSpPr>
      <xdr:spPr>
        <a:xfrm>
          <a:off x="16048990" y="141008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9" name="直線コネクタ 688">
          <a:extLst>
            <a:ext uri="{FF2B5EF4-FFF2-40B4-BE49-F238E27FC236}">
              <a16:creationId xmlns:a16="http://schemas.microsoft.com/office/drawing/2014/main" id="{8926EC1B-3547-4FF9-9332-4C80A1AAA761}"/>
            </a:ext>
          </a:extLst>
        </xdr:cNvPr>
        <xdr:cNvCxnSpPr/>
      </xdr:nvCxnSpPr>
      <xdr:spPr>
        <a:xfrm>
          <a:off x="16459200" y="137985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82</xdr:row>
      <xdr:rowOff>124460</xdr:rowOff>
    </xdr:from>
    <xdr:ext cx="464185" cy="259080"/>
    <xdr:sp macro="" textlink="">
      <xdr:nvSpPr>
        <xdr:cNvPr id="690" name="テキスト ボックス 689">
          <a:extLst>
            <a:ext uri="{FF2B5EF4-FFF2-40B4-BE49-F238E27FC236}">
              <a16:creationId xmlns:a16="http://schemas.microsoft.com/office/drawing/2014/main" id="{E91FC031-3E5D-458C-A1FD-1E21C533E7AA}"/>
            </a:ext>
          </a:extLst>
        </xdr:cNvPr>
        <xdr:cNvSpPr txBox="1"/>
      </xdr:nvSpPr>
      <xdr:spPr>
        <a:xfrm>
          <a:off x="16048990" y="13662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1" name="直線コネクタ 690">
          <a:extLst>
            <a:ext uri="{FF2B5EF4-FFF2-40B4-BE49-F238E27FC236}">
              <a16:creationId xmlns:a16="http://schemas.microsoft.com/office/drawing/2014/main" id="{47044B9E-114B-4939-BE5B-3980DB7056DA}"/>
            </a:ext>
          </a:extLst>
        </xdr:cNvPr>
        <xdr:cNvCxnSpPr/>
      </xdr:nvCxnSpPr>
      <xdr:spPr>
        <a:xfrm>
          <a:off x="16459200" y="133604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80</xdr:row>
      <xdr:rowOff>10160</xdr:rowOff>
    </xdr:from>
    <xdr:ext cx="464185" cy="259080"/>
    <xdr:sp macro="" textlink="">
      <xdr:nvSpPr>
        <xdr:cNvPr id="692" name="テキスト ボックス 691">
          <a:extLst>
            <a:ext uri="{FF2B5EF4-FFF2-40B4-BE49-F238E27FC236}">
              <a16:creationId xmlns:a16="http://schemas.microsoft.com/office/drawing/2014/main" id="{2586F5DD-3917-4639-81BF-E9A9E0EEF1A5}"/>
            </a:ext>
          </a:extLst>
        </xdr:cNvPr>
        <xdr:cNvSpPr txBox="1"/>
      </xdr:nvSpPr>
      <xdr:spPr>
        <a:xfrm>
          <a:off x="16048990" y="13218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3" name="直線コネクタ 692">
          <a:extLst>
            <a:ext uri="{FF2B5EF4-FFF2-40B4-BE49-F238E27FC236}">
              <a16:creationId xmlns:a16="http://schemas.microsoft.com/office/drawing/2014/main" id="{27531DCF-CE88-4DEC-BAAC-6B712A2FCBB9}"/>
            </a:ext>
          </a:extLst>
        </xdr:cNvPr>
        <xdr:cNvCxnSpPr/>
      </xdr:nvCxnSpPr>
      <xdr:spPr>
        <a:xfrm>
          <a:off x="16459200" y="12915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77</xdr:row>
      <xdr:rowOff>67310</xdr:rowOff>
    </xdr:from>
    <xdr:ext cx="464185" cy="259080"/>
    <xdr:sp macro="" textlink="">
      <xdr:nvSpPr>
        <xdr:cNvPr id="694" name="テキスト ボックス 693">
          <a:extLst>
            <a:ext uri="{FF2B5EF4-FFF2-40B4-BE49-F238E27FC236}">
              <a16:creationId xmlns:a16="http://schemas.microsoft.com/office/drawing/2014/main" id="{7FE84A9D-8FA9-4A1C-A1C8-A0A9485365D2}"/>
            </a:ext>
          </a:extLst>
        </xdr:cNvPr>
        <xdr:cNvSpPr txBox="1"/>
      </xdr:nvSpPr>
      <xdr:spPr>
        <a:xfrm>
          <a:off x="16048990" y="127800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68AD3992-2E9B-4277-A320-958DAFD7A0B6}"/>
            </a:ext>
          </a:extLst>
        </xdr:cNvPr>
        <xdr:cNvCxnSpPr/>
      </xdr:nvCxnSpPr>
      <xdr:spPr>
        <a:xfrm>
          <a:off x="16459200" y="124777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124460</xdr:rowOff>
    </xdr:from>
    <xdr:ext cx="464185" cy="259080"/>
    <xdr:sp macro="" textlink="">
      <xdr:nvSpPr>
        <xdr:cNvPr id="696" name="テキスト ボックス 695">
          <a:extLst>
            <a:ext uri="{FF2B5EF4-FFF2-40B4-BE49-F238E27FC236}">
              <a16:creationId xmlns:a16="http://schemas.microsoft.com/office/drawing/2014/main" id="{A58B9A67-13F6-4781-90A8-DE0CA2947193}"/>
            </a:ext>
          </a:extLst>
        </xdr:cNvPr>
        <xdr:cNvSpPr txBox="1"/>
      </xdr:nvSpPr>
      <xdr:spPr>
        <a:xfrm>
          <a:off x="16048990" y="12341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消防施設】&#10;一人当たり面積グラフ枠">
          <a:extLst>
            <a:ext uri="{FF2B5EF4-FFF2-40B4-BE49-F238E27FC236}">
              <a16:creationId xmlns:a16="http://schemas.microsoft.com/office/drawing/2014/main" id="{018F2306-5B86-4AE4-979D-B8EB9C8580E7}"/>
            </a:ext>
          </a:extLst>
        </xdr:cNvPr>
        <xdr:cNvSpPr/>
      </xdr:nvSpPr>
      <xdr:spPr>
        <a:xfrm>
          <a:off x="16459200" y="12477750"/>
          <a:ext cx="4267200" cy="22034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78</xdr:row>
      <xdr:rowOff>152400</xdr:rowOff>
    </xdr:from>
    <xdr:to>
      <xdr:col>116</xdr:col>
      <xdr:colOff>62865</xdr:colOff>
      <xdr:row>85</xdr:row>
      <xdr:rowOff>49530</xdr:rowOff>
    </xdr:to>
    <xdr:cxnSp macro="">
      <xdr:nvCxnSpPr>
        <xdr:cNvPr id="698" name="直線コネクタ 697">
          <a:extLst>
            <a:ext uri="{FF2B5EF4-FFF2-40B4-BE49-F238E27FC236}">
              <a16:creationId xmlns:a16="http://schemas.microsoft.com/office/drawing/2014/main" id="{85D1905D-F102-4629-9FEE-367F6698B8F0}"/>
            </a:ext>
          </a:extLst>
        </xdr:cNvPr>
        <xdr:cNvCxnSpPr/>
      </xdr:nvCxnSpPr>
      <xdr:spPr>
        <a:xfrm flipV="1">
          <a:off x="19951065" y="13030200"/>
          <a:ext cx="0" cy="1052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53340</xdr:rowOff>
    </xdr:from>
    <xdr:ext cx="469900" cy="255905"/>
    <xdr:sp macro="" textlink="">
      <xdr:nvSpPr>
        <xdr:cNvPr id="699" name="【消防施設】&#10;一人当たり面積最小値テキスト">
          <a:extLst>
            <a:ext uri="{FF2B5EF4-FFF2-40B4-BE49-F238E27FC236}">
              <a16:creationId xmlns:a16="http://schemas.microsoft.com/office/drawing/2014/main" id="{4133CB10-6A71-4668-95D8-34BE786D6915}"/>
            </a:ext>
          </a:extLst>
        </xdr:cNvPr>
        <xdr:cNvSpPr txBox="1"/>
      </xdr:nvSpPr>
      <xdr:spPr>
        <a:xfrm>
          <a:off x="19989800" y="1408684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0.035</a:t>
          </a:r>
          <a:endParaRPr kumimoji="1" lang="ja-JP" altLang="en-US" sz="1000" b="1">
            <a:latin typeface="ＭＳ Ｐゴシック"/>
            <a:ea typeface="ＭＳ Ｐゴシック"/>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700" name="直線コネクタ 699">
          <a:extLst>
            <a:ext uri="{FF2B5EF4-FFF2-40B4-BE49-F238E27FC236}">
              <a16:creationId xmlns:a16="http://schemas.microsoft.com/office/drawing/2014/main" id="{0EE5028B-931D-4DC1-B317-4F5AD6015B75}"/>
            </a:ext>
          </a:extLst>
        </xdr:cNvPr>
        <xdr:cNvCxnSpPr/>
      </xdr:nvCxnSpPr>
      <xdr:spPr>
        <a:xfrm>
          <a:off x="19881850" y="140830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99060</xdr:rowOff>
    </xdr:from>
    <xdr:ext cx="469900" cy="255905"/>
    <xdr:sp macro="" textlink="">
      <xdr:nvSpPr>
        <xdr:cNvPr id="701" name="【消防施設】&#10;一人当たり面積最大値テキスト">
          <a:extLst>
            <a:ext uri="{FF2B5EF4-FFF2-40B4-BE49-F238E27FC236}">
              <a16:creationId xmlns:a16="http://schemas.microsoft.com/office/drawing/2014/main" id="{829FC70E-6FAC-4688-BFCE-5B66DA5350A8}"/>
            </a:ext>
          </a:extLst>
        </xdr:cNvPr>
        <xdr:cNvSpPr txBox="1"/>
      </xdr:nvSpPr>
      <xdr:spPr>
        <a:xfrm>
          <a:off x="19989800" y="1281176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0.275</a:t>
          </a:r>
          <a:endParaRPr kumimoji="1" lang="ja-JP" altLang="en-US" sz="1000" b="1">
            <a:latin typeface="ＭＳ Ｐゴシック"/>
            <a:ea typeface="ＭＳ Ｐゴシック"/>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702" name="直線コネクタ 701">
          <a:extLst>
            <a:ext uri="{FF2B5EF4-FFF2-40B4-BE49-F238E27FC236}">
              <a16:creationId xmlns:a16="http://schemas.microsoft.com/office/drawing/2014/main" id="{B18F6421-4F5E-4F45-8AEB-A284819A18F1}"/>
            </a:ext>
          </a:extLst>
        </xdr:cNvPr>
        <xdr:cNvCxnSpPr/>
      </xdr:nvCxnSpPr>
      <xdr:spPr>
        <a:xfrm>
          <a:off x="19881850" y="130302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102870</xdr:rowOff>
    </xdr:from>
    <xdr:ext cx="469900" cy="259080"/>
    <xdr:sp macro="" textlink="">
      <xdr:nvSpPr>
        <xdr:cNvPr id="703" name="【消防施設】&#10;一人当たり面積平均値テキスト">
          <a:extLst>
            <a:ext uri="{FF2B5EF4-FFF2-40B4-BE49-F238E27FC236}">
              <a16:creationId xmlns:a16="http://schemas.microsoft.com/office/drawing/2014/main" id="{F2ECBF8E-5787-4039-96A3-2F4099245C03}"/>
            </a:ext>
          </a:extLst>
        </xdr:cNvPr>
        <xdr:cNvSpPr txBox="1"/>
      </xdr:nvSpPr>
      <xdr:spPr>
        <a:xfrm>
          <a:off x="19989800" y="1364107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124460</xdr:rowOff>
    </xdr:from>
    <xdr:to>
      <xdr:col>116</xdr:col>
      <xdr:colOff>114300</xdr:colOff>
      <xdr:row>83</xdr:row>
      <xdr:rowOff>54610</xdr:rowOff>
    </xdr:to>
    <xdr:sp macro="" textlink="">
      <xdr:nvSpPr>
        <xdr:cNvPr id="704" name="フローチャート: 判断 703">
          <a:extLst>
            <a:ext uri="{FF2B5EF4-FFF2-40B4-BE49-F238E27FC236}">
              <a16:creationId xmlns:a16="http://schemas.microsoft.com/office/drawing/2014/main" id="{C4BF8D51-FA87-4225-B071-FCF421F1BD7E}"/>
            </a:ext>
          </a:extLst>
        </xdr:cNvPr>
        <xdr:cNvSpPr/>
      </xdr:nvSpPr>
      <xdr:spPr>
        <a:xfrm>
          <a:off x="19900900" y="13662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124460</xdr:rowOff>
    </xdr:from>
    <xdr:to>
      <xdr:col>112</xdr:col>
      <xdr:colOff>38100</xdr:colOff>
      <xdr:row>83</xdr:row>
      <xdr:rowOff>54610</xdr:rowOff>
    </xdr:to>
    <xdr:sp macro="" textlink="">
      <xdr:nvSpPr>
        <xdr:cNvPr id="705" name="フローチャート: 判断 704">
          <a:extLst>
            <a:ext uri="{FF2B5EF4-FFF2-40B4-BE49-F238E27FC236}">
              <a16:creationId xmlns:a16="http://schemas.microsoft.com/office/drawing/2014/main" id="{52C3A717-87F0-4992-9BC6-B3C9A7A6FDCD}"/>
            </a:ext>
          </a:extLst>
        </xdr:cNvPr>
        <xdr:cNvSpPr/>
      </xdr:nvSpPr>
      <xdr:spPr>
        <a:xfrm>
          <a:off x="19157950" y="13662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133350</xdr:rowOff>
    </xdr:from>
    <xdr:to>
      <xdr:col>107</xdr:col>
      <xdr:colOff>101600</xdr:colOff>
      <xdr:row>83</xdr:row>
      <xdr:rowOff>63500</xdr:rowOff>
    </xdr:to>
    <xdr:sp macro="" textlink="">
      <xdr:nvSpPr>
        <xdr:cNvPr id="706" name="フローチャート: 判断 705">
          <a:extLst>
            <a:ext uri="{FF2B5EF4-FFF2-40B4-BE49-F238E27FC236}">
              <a16:creationId xmlns:a16="http://schemas.microsoft.com/office/drawing/2014/main" id="{468401CD-2970-4BF7-97F0-223795001E28}"/>
            </a:ext>
          </a:extLst>
        </xdr:cNvPr>
        <xdr:cNvSpPr/>
      </xdr:nvSpPr>
      <xdr:spPr>
        <a:xfrm>
          <a:off x="18345150" y="13671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138430</xdr:rowOff>
    </xdr:from>
    <xdr:to>
      <xdr:col>102</xdr:col>
      <xdr:colOff>165100</xdr:colOff>
      <xdr:row>83</xdr:row>
      <xdr:rowOff>68580</xdr:rowOff>
    </xdr:to>
    <xdr:sp macro="" textlink="">
      <xdr:nvSpPr>
        <xdr:cNvPr id="707" name="フローチャート: 判断 706">
          <a:extLst>
            <a:ext uri="{FF2B5EF4-FFF2-40B4-BE49-F238E27FC236}">
              <a16:creationId xmlns:a16="http://schemas.microsoft.com/office/drawing/2014/main" id="{145650C7-180F-40E5-9708-BD40E79CD025}"/>
            </a:ext>
          </a:extLst>
        </xdr:cNvPr>
        <xdr:cNvSpPr/>
      </xdr:nvSpPr>
      <xdr:spPr>
        <a:xfrm>
          <a:off x="17551400" y="136766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21590</xdr:rowOff>
    </xdr:from>
    <xdr:to>
      <xdr:col>98</xdr:col>
      <xdr:colOff>38100</xdr:colOff>
      <xdr:row>83</xdr:row>
      <xdr:rowOff>123190</xdr:rowOff>
    </xdr:to>
    <xdr:sp macro="" textlink="">
      <xdr:nvSpPr>
        <xdr:cNvPr id="708" name="フローチャート: 判断 707">
          <a:extLst>
            <a:ext uri="{FF2B5EF4-FFF2-40B4-BE49-F238E27FC236}">
              <a16:creationId xmlns:a16="http://schemas.microsoft.com/office/drawing/2014/main" id="{B69E0A0B-C96C-4FB9-AD93-B61F207EB406}"/>
            </a:ext>
          </a:extLst>
        </xdr:cNvPr>
        <xdr:cNvSpPr/>
      </xdr:nvSpPr>
      <xdr:spPr>
        <a:xfrm>
          <a:off x="16757650" y="137248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149860</xdr:rowOff>
    </xdr:from>
    <xdr:ext cx="762000" cy="259080"/>
    <xdr:sp macro="" textlink="">
      <xdr:nvSpPr>
        <xdr:cNvPr id="709" name="テキスト ボックス 708">
          <a:extLst>
            <a:ext uri="{FF2B5EF4-FFF2-40B4-BE49-F238E27FC236}">
              <a16:creationId xmlns:a16="http://schemas.microsoft.com/office/drawing/2014/main" id="{47CA9F43-C9C2-4E91-8808-265E369E76B2}"/>
            </a:ext>
          </a:extLst>
        </xdr:cNvPr>
        <xdr:cNvSpPr txBox="1"/>
      </xdr:nvSpPr>
      <xdr:spPr>
        <a:xfrm>
          <a:off x="197802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88</xdr:row>
      <xdr:rowOff>149860</xdr:rowOff>
    </xdr:from>
    <xdr:ext cx="762000" cy="259080"/>
    <xdr:sp macro="" textlink="">
      <xdr:nvSpPr>
        <xdr:cNvPr id="710" name="テキスト ボックス 709">
          <a:extLst>
            <a:ext uri="{FF2B5EF4-FFF2-40B4-BE49-F238E27FC236}">
              <a16:creationId xmlns:a16="http://schemas.microsoft.com/office/drawing/2014/main" id="{DCB5BFC0-B91C-4445-BD7E-1D10C70E8419}"/>
            </a:ext>
          </a:extLst>
        </xdr:cNvPr>
        <xdr:cNvSpPr txBox="1"/>
      </xdr:nvSpPr>
      <xdr:spPr>
        <a:xfrm>
          <a:off x="190309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149860</xdr:rowOff>
    </xdr:from>
    <xdr:ext cx="762000" cy="259080"/>
    <xdr:sp macro="" textlink="">
      <xdr:nvSpPr>
        <xdr:cNvPr id="711" name="テキスト ボックス 710">
          <a:extLst>
            <a:ext uri="{FF2B5EF4-FFF2-40B4-BE49-F238E27FC236}">
              <a16:creationId xmlns:a16="http://schemas.microsoft.com/office/drawing/2014/main" id="{1E9EAD57-1EA9-4387-9B25-074FCE48C9C6}"/>
            </a:ext>
          </a:extLst>
        </xdr:cNvPr>
        <xdr:cNvSpPr txBox="1"/>
      </xdr:nvSpPr>
      <xdr:spPr>
        <a:xfrm>
          <a:off x="1822450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149860</xdr:rowOff>
    </xdr:from>
    <xdr:ext cx="762000" cy="259080"/>
    <xdr:sp macro="" textlink="">
      <xdr:nvSpPr>
        <xdr:cNvPr id="712" name="テキスト ボックス 711">
          <a:extLst>
            <a:ext uri="{FF2B5EF4-FFF2-40B4-BE49-F238E27FC236}">
              <a16:creationId xmlns:a16="http://schemas.microsoft.com/office/drawing/2014/main" id="{FEA35DD8-9332-4A88-9692-56148A985F0C}"/>
            </a:ext>
          </a:extLst>
        </xdr:cNvPr>
        <xdr:cNvSpPr txBox="1"/>
      </xdr:nvSpPr>
      <xdr:spPr>
        <a:xfrm>
          <a:off x="174307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88</xdr:row>
      <xdr:rowOff>149860</xdr:rowOff>
    </xdr:from>
    <xdr:ext cx="762000" cy="259080"/>
    <xdr:sp macro="" textlink="">
      <xdr:nvSpPr>
        <xdr:cNvPr id="713" name="テキスト ボックス 712">
          <a:extLst>
            <a:ext uri="{FF2B5EF4-FFF2-40B4-BE49-F238E27FC236}">
              <a16:creationId xmlns:a16="http://schemas.microsoft.com/office/drawing/2014/main" id="{F79596E6-E4E9-493C-8CDF-490125926A8F}"/>
            </a:ext>
          </a:extLst>
        </xdr:cNvPr>
        <xdr:cNvSpPr txBox="1"/>
      </xdr:nvSpPr>
      <xdr:spPr>
        <a:xfrm>
          <a:off x="16630650" y="14678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80</xdr:row>
      <xdr:rowOff>151765</xdr:rowOff>
    </xdr:from>
    <xdr:to>
      <xdr:col>116</xdr:col>
      <xdr:colOff>114300</xdr:colOff>
      <xdr:row>81</xdr:row>
      <xdr:rowOff>81915</xdr:rowOff>
    </xdr:to>
    <xdr:sp macro="" textlink="">
      <xdr:nvSpPr>
        <xdr:cNvPr id="714" name="楕円 713">
          <a:extLst>
            <a:ext uri="{FF2B5EF4-FFF2-40B4-BE49-F238E27FC236}">
              <a16:creationId xmlns:a16="http://schemas.microsoft.com/office/drawing/2014/main" id="{7503EC55-6FC1-4059-97E2-B1C171DBB5A0}"/>
            </a:ext>
          </a:extLst>
        </xdr:cNvPr>
        <xdr:cNvSpPr/>
      </xdr:nvSpPr>
      <xdr:spPr>
        <a:xfrm>
          <a:off x="19900900" y="133597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3175</xdr:rowOff>
    </xdr:from>
    <xdr:ext cx="469900" cy="259080"/>
    <xdr:sp macro="" textlink="">
      <xdr:nvSpPr>
        <xdr:cNvPr id="715" name="【消防施設】&#10;一人当たり面積該当値テキスト">
          <a:extLst>
            <a:ext uri="{FF2B5EF4-FFF2-40B4-BE49-F238E27FC236}">
              <a16:creationId xmlns:a16="http://schemas.microsoft.com/office/drawing/2014/main" id="{8CCB057C-536B-444B-949E-AB75272E4C93}"/>
            </a:ext>
          </a:extLst>
        </xdr:cNvPr>
        <xdr:cNvSpPr txBox="1"/>
      </xdr:nvSpPr>
      <xdr:spPr>
        <a:xfrm>
          <a:off x="19989800" y="132111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80</xdr:row>
      <xdr:rowOff>161290</xdr:rowOff>
    </xdr:from>
    <xdr:to>
      <xdr:col>112</xdr:col>
      <xdr:colOff>38100</xdr:colOff>
      <xdr:row>81</xdr:row>
      <xdr:rowOff>91440</xdr:rowOff>
    </xdr:to>
    <xdr:sp macro="" textlink="">
      <xdr:nvSpPr>
        <xdr:cNvPr id="716" name="楕円 715">
          <a:extLst>
            <a:ext uri="{FF2B5EF4-FFF2-40B4-BE49-F238E27FC236}">
              <a16:creationId xmlns:a16="http://schemas.microsoft.com/office/drawing/2014/main" id="{794F9CE5-EE2E-406D-94C0-C25156795485}"/>
            </a:ext>
          </a:extLst>
        </xdr:cNvPr>
        <xdr:cNvSpPr/>
      </xdr:nvSpPr>
      <xdr:spPr>
        <a:xfrm>
          <a:off x="19157950" y="133692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31115</xdr:rowOff>
    </xdr:from>
    <xdr:to>
      <xdr:col>116</xdr:col>
      <xdr:colOff>63500</xdr:colOff>
      <xdr:row>81</xdr:row>
      <xdr:rowOff>40640</xdr:rowOff>
    </xdr:to>
    <xdr:cxnSp macro="">
      <xdr:nvCxnSpPr>
        <xdr:cNvPr id="717" name="直線コネクタ 716">
          <a:extLst>
            <a:ext uri="{FF2B5EF4-FFF2-40B4-BE49-F238E27FC236}">
              <a16:creationId xmlns:a16="http://schemas.microsoft.com/office/drawing/2014/main" id="{B8923635-D38D-4570-995A-AD901B7522DD}"/>
            </a:ext>
          </a:extLst>
        </xdr:cNvPr>
        <xdr:cNvCxnSpPr/>
      </xdr:nvCxnSpPr>
      <xdr:spPr>
        <a:xfrm flipV="1">
          <a:off x="19202400" y="13404215"/>
          <a:ext cx="7493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138430</xdr:rowOff>
    </xdr:from>
    <xdr:to>
      <xdr:col>107</xdr:col>
      <xdr:colOff>101600</xdr:colOff>
      <xdr:row>81</xdr:row>
      <xdr:rowOff>68580</xdr:rowOff>
    </xdr:to>
    <xdr:sp macro="" textlink="">
      <xdr:nvSpPr>
        <xdr:cNvPr id="718" name="楕円 717">
          <a:extLst>
            <a:ext uri="{FF2B5EF4-FFF2-40B4-BE49-F238E27FC236}">
              <a16:creationId xmlns:a16="http://schemas.microsoft.com/office/drawing/2014/main" id="{CF000F9A-585C-4B67-AEC1-A1A3F8961D7A}"/>
            </a:ext>
          </a:extLst>
        </xdr:cNvPr>
        <xdr:cNvSpPr/>
      </xdr:nvSpPr>
      <xdr:spPr>
        <a:xfrm>
          <a:off x="18345150" y="133464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17780</xdr:rowOff>
    </xdr:from>
    <xdr:to>
      <xdr:col>111</xdr:col>
      <xdr:colOff>177800</xdr:colOff>
      <xdr:row>81</xdr:row>
      <xdr:rowOff>40640</xdr:rowOff>
    </xdr:to>
    <xdr:cxnSp macro="">
      <xdr:nvCxnSpPr>
        <xdr:cNvPr id="719" name="直線コネクタ 718">
          <a:extLst>
            <a:ext uri="{FF2B5EF4-FFF2-40B4-BE49-F238E27FC236}">
              <a16:creationId xmlns:a16="http://schemas.microsoft.com/office/drawing/2014/main" id="{AFF56209-0244-4F8D-830F-087AE73108D0}"/>
            </a:ext>
          </a:extLst>
        </xdr:cNvPr>
        <xdr:cNvCxnSpPr/>
      </xdr:nvCxnSpPr>
      <xdr:spPr>
        <a:xfrm>
          <a:off x="18395950" y="13390880"/>
          <a:ext cx="80645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156210</xdr:rowOff>
    </xdr:from>
    <xdr:to>
      <xdr:col>102</xdr:col>
      <xdr:colOff>165100</xdr:colOff>
      <xdr:row>81</xdr:row>
      <xdr:rowOff>86360</xdr:rowOff>
    </xdr:to>
    <xdr:sp macro="" textlink="">
      <xdr:nvSpPr>
        <xdr:cNvPr id="720" name="楕円 719">
          <a:extLst>
            <a:ext uri="{FF2B5EF4-FFF2-40B4-BE49-F238E27FC236}">
              <a16:creationId xmlns:a16="http://schemas.microsoft.com/office/drawing/2014/main" id="{EE9DC966-AFF1-4A6C-A581-4397C694E36B}"/>
            </a:ext>
          </a:extLst>
        </xdr:cNvPr>
        <xdr:cNvSpPr/>
      </xdr:nvSpPr>
      <xdr:spPr>
        <a:xfrm>
          <a:off x="17551400" y="133642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17780</xdr:rowOff>
    </xdr:from>
    <xdr:to>
      <xdr:col>107</xdr:col>
      <xdr:colOff>50800</xdr:colOff>
      <xdr:row>81</xdr:row>
      <xdr:rowOff>35560</xdr:rowOff>
    </xdr:to>
    <xdr:cxnSp macro="">
      <xdr:nvCxnSpPr>
        <xdr:cNvPr id="721" name="直線コネクタ 720">
          <a:extLst>
            <a:ext uri="{FF2B5EF4-FFF2-40B4-BE49-F238E27FC236}">
              <a16:creationId xmlns:a16="http://schemas.microsoft.com/office/drawing/2014/main" id="{8B672E8C-3C58-4C92-9ECA-153006BAF161}"/>
            </a:ext>
          </a:extLst>
        </xdr:cNvPr>
        <xdr:cNvCxnSpPr/>
      </xdr:nvCxnSpPr>
      <xdr:spPr>
        <a:xfrm flipV="1">
          <a:off x="17602200" y="13390880"/>
          <a:ext cx="7937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170180</xdr:rowOff>
    </xdr:from>
    <xdr:to>
      <xdr:col>98</xdr:col>
      <xdr:colOff>38100</xdr:colOff>
      <xdr:row>81</xdr:row>
      <xdr:rowOff>100330</xdr:rowOff>
    </xdr:to>
    <xdr:sp macro="" textlink="">
      <xdr:nvSpPr>
        <xdr:cNvPr id="722" name="楕円 721">
          <a:extLst>
            <a:ext uri="{FF2B5EF4-FFF2-40B4-BE49-F238E27FC236}">
              <a16:creationId xmlns:a16="http://schemas.microsoft.com/office/drawing/2014/main" id="{78BBC499-7A5A-4E51-9DFF-9DEC5AFC314D}"/>
            </a:ext>
          </a:extLst>
        </xdr:cNvPr>
        <xdr:cNvSpPr/>
      </xdr:nvSpPr>
      <xdr:spPr>
        <a:xfrm>
          <a:off x="16757650" y="133718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35560</xdr:rowOff>
    </xdr:from>
    <xdr:to>
      <xdr:col>102</xdr:col>
      <xdr:colOff>114300</xdr:colOff>
      <xdr:row>81</xdr:row>
      <xdr:rowOff>49530</xdr:rowOff>
    </xdr:to>
    <xdr:cxnSp macro="">
      <xdr:nvCxnSpPr>
        <xdr:cNvPr id="723" name="直線コネクタ 722">
          <a:extLst>
            <a:ext uri="{FF2B5EF4-FFF2-40B4-BE49-F238E27FC236}">
              <a16:creationId xmlns:a16="http://schemas.microsoft.com/office/drawing/2014/main" id="{11D5F13B-A332-4811-AD55-76372CF05D6F}"/>
            </a:ext>
          </a:extLst>
        </xdr:cNvPr>
        <xdr:cNvCxnSpPr/>
      </xdr:nvCxnSpPr>
      <xdr:spPr>
        <a:xfrm flipV="1">
          <a:off x="16802100" y="13408660"/>
          <a:ext cx="8001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83</xdr:row>
      <xdr:rowOff>45720</xdr:rowOff>
    </xdr:from>
    <xdr:ext cx="469900" cy="259080"/>
    <xdr:sp macro="" textlink="">
      <xdr:nvSpPr>
        <xdr:cNvPr id="724" name="n_1aveValue【消防施設】&#10;一人当たり面積">
          <a:extLst>
            <a:ext uri="{FF2B5EF4-FFF2-40B4-BE49-F238E27FC236}">
              <a16:creationId xmlns:a16="http://schemas.microsoft.com/office/drawing/2014/main" id="{9508829A-3DE7-4E40-BC19-B69CA64CE075}"/>
            </a:ext>
          </a:extLst>
        </xdr:cNvPr>
        <xdr:cNvSpPr txBox="1"/>
      </xdr:nvSpPr>
      <xdr:spPr>
        <a:xfrm>
          <a:off x="18980150" y="137490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83</xdr:row>
      <xdr:rowOff>54610</xdr:rowOff>
    </xdr:from>
    <xdr:ext cx="466725" cy="255905"/>
    <xdr:sp macro="" textlink="">
      <xdr:nvSpPr>
        <xdr:cNvPr id="725" name="n_2aveValue【消防施設】&#10;一人当たり面積">
          <a:extLst>
            <a:ext uri="{FF2B5EF4-FFF2-40B4-BE49-F238E27FC236}">
              <a16:creationId xmlns:a16="http://schemas.microsoft.com/office/drawing/2014/main" id="{63B4EB8A-6BB5-4D1B-BED8-671B6E889243}"/>
            </a:ext>
          </a:extLst>
        </xdr:cNvPr>
        <xdr:cNvSpPr txBox="1"/>
      </xdr:nvSpPr>
      <xdr:spPr>
        <a:xfrm>
          <a:off x="18180050" y="137579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83</xdr:row>
      <xdr:rowOff>59690</xdr:rowOff>
    </xdr:from>
    <xdr:ext cx="466725" cy="259080"/>
    <xdr:sp macro="" textlink="">
      <xdr:nvSpPr>
        <xdr:cNvPr id="726" name="n_3aveValue【消防施設】&#10;一人当たり面積">
          <a:extLst>
            <a:ext uri="{FF2B5EF4-FFF2-40B4-BE49-F238E27FC236}">
              <a16:creationId xmlns:a16="http://schemas.microsoft.com/office/drawing/2014/main" id="{3CE3B56F-2FF6-476A-A76C-DC1967716EC1}"/>
            </a:ext>
          </a:extLst>
        </xdr:cNvPr>
        <xdr:cNvSpPr txBox="1"/>
      </xdr:nvSpPr>
      <xdr:spPr>
        <a:xfrm>
          <a:off x="17386300" y="137629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83</xdr:row>
      <xdr:rowOff>114300</xdr:rowOff>
    </xdr:from>
    <xdr:ext cx="466725" cy="259080"/>
    <xdr:sp macro="" textlink="">
      <xdr:nvSpPr>
        <xdr:cNvPr id="727" name="n_4aveValue【消防施設】&#10;一人当たり面積">
          <a:extLst>
            <a:ext uri="{FF2B5EF4-FFF2-40B4-BE49-F238E27FC236}">
              <a16:creationId xmlns:a16="http://schemas.microsoft.com/office/drawing/2014/main" id="{CBA79935-C4E4-4E38-8C38-172A785F173D}"/>
            </a:ext>
          </a:extLst>
        </xdr:cNvPr>
        <xdr:cNvSpPr txBox="1"/>
      </xdr:nvSpPr>
      <xdr:spPr>
        <a:xfrm>
          <a:off x="16592550" y="138176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0.105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79</xdr:row>
      <xdr:rowOff>107950</xdr:rowOff>
    </xdr:from>
    <xdr:ext cx="469900" cy="259080"/>
    <xdr:sp macro="" textlink="">
      <xdr:nvSpPr>
        <xdr:cNvPr id="728" name="n_1mainValue【消防施設】&#10;一人当たり面積">
          <a:extLst>
            <a:ext uri="{FF2B5EF4-FFF2-40B4-BE49-F238E27FC236}">
              <a16:creationId xmlns:a16="http://schemas.microsoft.com/office/drawing/2014/main" id="{EB853424-D795-4C39-BD31-6F31A9BC8859}"/>
            </a:ext>
          </a:extLst>
        </xdr:cNvPr>
        <xdr:cNvSpPr txBox="1"/>
      </xdr:nvSpPr>
      <xdr:spPr>
        <a:xfrm>
          <a:off x="18980150" y="131508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0.187</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79</xdr:row>
      <xdr:rowOff>85090</xdr:rowOff>
    </xdr:from>
    <xdr:ext cx="466725" cy="259080"/>
    <xdr:sp macro="" textlink="">
      <xdr:nvSpPr>
        <xdr:cNvPr id="729" name="n_2mainValue【消防施設】&#10;一人当たり面積">
          <a:extLst>
            <a:ext uri="{FF2B5EF4-FFF2-40B4-BE49-F238E27FC236}">
              <a16:creationId xmlns:a16="http://schemas.microsoft.com/office/drawing/2014/main" id="{5E7E05BB-0937-4FB1-8C5C-6E68E8C4262F}"/>
            </a:ext>
          </a:extLst>
        </xdr:cNvPr>
        <xdr:cNvSpPr txBox="1"/>
      </xdr:nvSpPr>
      <xdr:spPr>
        <a:xfrm>
          <a:off x="18180050" y="1312799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0.192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79</xdr:row>
      <xdr:rowOff>102870</xdr:rowOff>
    </xdr:from>
    <xdr:ext cx="466725" cy="259080"/>
    <xdr:sp macro="" textlink="">
      <xdr:nvSpPr>
        <xdr:cNvPr id="730" name="n_3mainValue【消防施設】&#10;一人当たり面積">
          <a:extLst>
            <a:ext uri="{FF2B5EF4-FFF2-40B4-BE49-F238E27FC236}">
              <a16:creationId xmlns:a16="http://schemas.microsoft.com/office/drawing/2014/main" id="{75629B14-F562-4CEA-910C-8D7B0615E76F}"/>
            </a:ext>
          </a:extLst>
        </xdr:cNvPr>
        <xdr:cNvSpPr txBox="1"/>
      </xdr:nvSpPr>
      <xdr:spPr>
        <a:xfrm>
          <a:off x="17386300" y="131457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79</xdr:row>
      <xdr:rowOff>116840</xdr:rowOff>
    </xdr:from>
    <xdr:ext cx="466725" cy="259080"/>
    <xdr:sp macro="" textlink="">
      <xdr:nvSpPr>
        <xdr:cNvPr id="731" name="n_4mainValue【消防施設】&#10;一人当たり面積">
          <a:extLst>
            <a:ext uri="{FF2B5EF4-FFF2-40B4-BE49-F238E27FC236}">
              <a16:creationId xmlns:a16="http://schemas.microsoft.com/office/drawing/2014/main" id="{2EDD7284-4BE4-4D81-9987-38CBF325D0CD}"/>
            </a:ext>
          </a:extLst>
        </xdr:cNvPr>
        <xdr:cNvSpPr txBox="1"/>
      </xdr:nvSpPr>
      <xdr:spPr>
        <a:xfrm>
          <a:off x="16592550" y="1315974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0.185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8A7F638B-A6D9-4483-881F-356AC5981876}"/>
            </a:ext>
          </a:extLst>
        </xdr:cNvPr>
        <xdr:cNvSpPr/>
      </xdr:nvSpPr>
      <xdr:spPr>
        <a:xfrm>
          <a:off x="11207750" y="15043150"/>
          <a:ext cx="424815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89DF9A10-F583-44A0-AEB4-F97968D21F9A}"/>
            </a:ext>
          </a:extLst>
        </xdr:cNvPr>
        <xdr:cNvSpPr/>
      </xdr:nvSpPr>
      <xdr:spPr>
        <a:xfrm>
          <a:off x="113157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EA6BC991-7C22-4A25-A84D-464190512AD0}"/>
            </a:ext>
          </a:extLst>
        </xdr:cNvPr>
        <xdr:cNvSpPr/>
      </xdr:nvSpPr>
      <xdr:spPr>
        <a:xfrm>
          <a:off x="113157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4/46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6C26268C-6824-4BC0-B742-F3E8433E867F}"/>
            </a:ext>
          </a:extLst>
        </xdr:cNvPr>
        <xdr:cNvSpPr/>
      </xdr:nvSpPr>
      <xdr:spPr>
        <a:xfrm>
          <a:off x="122364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CA8BD450-1EF1-47BE-88FA-931CCF7A6FDB}"/>
            </a:ext>
          </a:extLst>
        </xdr:cNvPr>
        <xdr:cNvSpPr/>
      </xdr:nvSpPr>
      <xdr:spPr>
        <a:xfrm>
          <a:off x="122364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C9525737-19B4-4FC6-B9B4-834742707428}"/>
            </a:ext>
          </a:extLst>
        </xdr:cNvPr>
        <xdr:cNvSpPr/>
      </xdr:nvSpPr>
      <xdr:spPr>
        <a:xfrm>
          <a:off x="1326515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35BA2836-DF0B-4111-911E-E8440340EBE1}"/>
            </a:ext>
          </a:extLst>
        </xdr:cNvPr>
        <xdr:cNvSpPr/>
      </xdr:nvSpPr>
      <xdr:spPr>
        <a:xfrm>
          <a:off x="1326515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C0104BE0-7B6B-46F9-A741-FE728315494B}"/>
            </a:ext>
          </a:extLst>
        </xdr:cNvPr>
        <xdr:cNvSpPr/>
      </xdr:nvSpPr>
      <xdr:spPr>
        <a:xfrm>
          <a:off x="11207750" y="16148050"/>
          <a:ext cx="424815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5275" cy="225425"/>
    <xdr:sp macro="" textlink="">
      <xdr:nvSpPr>
        <xdr:cNvPr id="740" name="テキスト ボックス 739">
          <a:extLst>
            <a:ext uri="{FF2B5EF4-FFF2-40B4-BE49-F238E27FC236}">
              <a16:creationId xmlns:a16="http://schemas.microsoft.com/office/drawing/2014/main" id="{0113C052-9C53-4E91-9E1E-2D69B1191E69}"/>
            </a:ext>
          </a:extLst>
        </xdr:cNvPr>
        <xdr:cNvSpPr txBox="1"/>
      </xdr:nvSpPr>
      <xdr:spPr>
        <a:xfrm>
          <a:off x="11169650" y="159639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2B56EC62-7876-4B53-90CD-86625BD35C5A}"/>
            </a:ext>
          </a:extLst>
        </xdr:cNvPr>
        <xdr:cNvCxnSpPr/>
      </xdr:nvCxnSpPr>
      <xdr:spPr>
        <a:xfrm>
          <a:off x="11207750" y="183451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742" name="テキスト ボックス 741">
          <a:extLst>
            <a:ext uri="{FF2B5EF4-FFF2-40B4-BE49-F238E27FC236}">
              <a16:creationId xmlns:a16="http://schemas.microsoft.com/office/drawing/2014/main" id="{ACE147BB-C983-4884-A9D5-8FFDF4C8F3AF}"/>
            </a:ext>
          </a:extLst>
        </xdr:cNvPr>
        <xdr:cNvSpPr txBox="1"/>
      </xdr:nvSpPr>
      <xdr:spPr>
        <a:xfrm>
          <a:off x="10797540" y="18209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177800</xdr:colOff>
      <xdr:row>109</xdr:row>
      <xdr:rowOff>35560</xdr:rowOff>
    </xdr:to>
    <xdr:cxnSp macro="">
      <xdr:nvCxnSpPr>
        <xdr:cNvPr id="743" name="直線コネクタ 742">
          <a:extLst>
            <a:ext uri="{FF2B5EF4-FFF2-40B4-BE49-F238E27FC236}">
              <a16:creationId xmlns:a16="http://schemas.microsoft.com/office/drawing/2014/main" id="{28419616-4D36-4F34-86F7-8B84F4625CFE}"/>
            </a:ext>
          </a:extLst>
        </xdr:cNvPr>
        <xdr:cNvCxnSpPr/>
      </xdr:nvCxnSpPr>
      <xdr:spPr>
        <a:xfrm>
          <a:off x="11207750" y="1803146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64770</xdr:rowOff>
    </xdr:from>
    <xdr:ext cx="464185" cy="255905"/>
    <xdr:sp macro="" textlink="">
      <xdr:nvSpPr>
        <xdr:cNvPr id="744" name="テキスト ボックス 743">
          <a:extLst>
            <a:ext uri="{FF2B5EF4-FFF2-40B4-BE49-F238E27FC236}">
              <a16:creationId xmlns:a16="http://schemas.microsoft.com/office/drawing/2014/main" id="{177CA8A4-338F-4EB3-B13C-B9BFC2FD7EEE}"/>
            </a:ext>
          </a:extLst>
        </xdr:cNvPr>
        <xdr:cNvSpPr txBox="1"/>
      </xdr:nvSpPr>
      <xdr:spPr>
        <a:xfrm>
          <a:off x="10797540" y="1789557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177800</xdr:colOff>
      <xdr:row>107</xdr:row>
      <xdr:rowOff>52070</xdr:rowOff>
    </xdr:to>
    <xdr:cxnSp macro="">
      <xdr:nvCxnSpPr>
        <xdr:cNvPr id="745" name="直線コネクタ 744">
          <a:extLst>
            <a:ext uri="{FF2B5EF4-FFF2-40B4-BE49-F238E27FC236}">
              <a16:creationId xmlns:a16="http://schemas.microsoft.com/office/drawing/2014/main" id="{727646B6-5621-43C9-8B6A-C69A6263B448}"/>
            </a:ext>
          </a:extLst>
        </xdr:cNvPr>
        <xdr:cNvCxnSpPr/>
      </xdr:nvCxnSpPr>
      <xdr:spPr>
        <a:xfrm>
          <a:off x="11207750" y="177177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3225" cy="259080"/>
    <xdr:sp macro="" textlink="">
      <xdr:nvSpPr>
        <xdr:cNvPr id="746" name="テキスト ボックス 745">
          <a:extLst>
            <a:ext uri="{FF2B5EF4-FFF2-40B4-BE49-F238E27FC236}">
              <a16:creationId xmlns:a16="http://schemas.microsoft.com/office/drawing/2014/main" id="{8E15B05D-1B0C-4F0E-B99D-BAA2140283D1}"/>
            </a:ext>
          </a:extLst>
        </xdr:cNvPr>
        <xdr:cNvSpPr txBox="1"/>
      </xdr:nvSpPr>
      <xdr:spPr>
        <a:xfrm>
          <a:off x="10842625" y="1758124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177800</xdr:colOff>
      <xdr:row>105</xdr:row>
      <xdr:rowOff>67945</xdr:rowOff>
    </xdr:to>
    <xdr:cxnSp macro="">
      <xdr:nvCxnSpPr>
        <xdr:cNvPr id="747" name="直線コネクタ 746">
          <a:extLst>
            <a:ext uri="{FF2B5EF4-FFF2-40B4-BE49-F238E27FC236}">
              <a16:creationId xmlns:a16="http://schemas.microsoft.com/office/drawing/2014/main" id="{595B8F3E-5E11-4FFC-80CA-8C2562874818}"/>
            </a:ext>
          </a:extLst>
        </xdr:cNvPr>
        <xdr:cNvCxnSpPr/>
      </xdr:nvCxnSpPr>
      <xdr:spPr>
        <a:xfrm>
          <a:off x="11207750" y="1740344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3225" cy="255905"/>
    <xdr:sp macro="" textlink="">
      <xdr:nvSpPr>
        <xdr:cNvPr id="748" name="テキスト ボックス 747">
          <a:extLst>
            <a:ext uri="{FF2B5EF4-FFF2-40B4-BE49-F238E27FC236}">
              <a16:creationId xmlns:a16="http://schemas.microsoft.com/office/drawing/2014/main" id="{B62B517E-B0CF-4C94-88F2-F109F2F2C055}"/>
            </a:ext>
          </a:extLst>
        </xdr:cNvPr>
        <xdr:cNvSpPr txBox="1"/>
      </xdr:nvSpPr>
      <xdr:spPr>
        <a:xfrm>
          <a:off x="10842625" y="17268190"/>
          <a:ext cx="4032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177800</xdr:colOff>
      <xdr:row>103</xdr:row>
      <xdr:rowOff>84455</xdr:rowOff>
    </xdr:to>
    <xdr:cxnSp macro="">
      <xdr:nvCxnSpPr>
        <xdr:cNvPr id="749" name="直線コネクタ 748">
          <a:extLst>
            <a:ext uri="{FF2B5EF4-FFF2-40B4-BE49-F238E27FC236}">
              <a16:creationId xmlns:a16="http://schemas.microsoft.com/office/drawing/2014/main" id="{543701DA-2A18-445E-9AD2-51372A6DE818}"/>
            </a:ext>
          </a:extLst>
        </xdr:cNvPr>
        <xdr:cNvCxnSpPr/>
      </xdr:nvCxnSpPr>
      <xdr:spPr>
        <a:xfrm>
          <a:off x="11207750" y="17089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3225" cy="258445"/>
    <xdr:sp macro="" textlink="">
      <xdr:nvSpPr>
        <xdr:cNvPr id="750" name="テキスト ボックス 749">
          <a:extLst>
            <a:ext uri="{FF2B5EF4-FFF2-40B4-BE49-F238E27FC236}">
              <a16:creationId xmlns:a16="http://schemas.microsoft.com/office/drawing/2014/main" id="{AF5CE126-36AE-4100-913D-11571A5DA86F}"/>
            </a:ext>
          </a:extLst>
        </xdr:cNvPr>
        <xdr:cNvSpPr txBox="1"/>
      </xdr:nvSpPr>
      <xdr:spPr>
        <a:xfrm>
          <a:off x="10842625" y="16953865"/>
          <a:ext cx="403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177800</xdr:colOff>
      <xdr:row>101</xdr:row>
      <xdr:rowOff>100965</xdr:rowOff>
    </xdr:to>
    <xdr:cxnSp macro="">
      <xdr:nvCxnSpPr>
        <xdr:cNvPr id="751" name="直線コネクタ 750">
          <a:extLst>
            <a:ext uri="{FF2B5EF4-FFF2-40B4-BE49-F238E27FC236}">
              <a16:creationId xmlns:a16="http://schemas.microsoft.com/office/drawing/2014/main" id="{7535FB6C-7860-49D4-B043-CD6819FCCB3D}"/>
            </a:ext>
          </a:extLst>
        </xdr:cNvPr>
        <xdr:cNvCxnSpPr/>
      </xdr:nvCxnSpPr>
      <xdr:spPr>
        <a:xfrm>
          <a:off x="11207750" y="16776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3225" cy="259080"/>
    <xdr:sp macro="" textlink="">
      <xdr:nvSpPr>
        <xdr:cNvPr id="752" name="テキスト ボックス 751">
          <a:extLst>
            <a:ext uri="{FF2B5EF4-FFF2-40B4-BE49-F238E27FC236}">
              <a16:creationId xmlns:a16="http://schemas.microsoft.com/office/drawing/2014/main" id="{E62C42FC-F51A-480D-B930-87D74FE73272}"/>
            </a:ext>
          </a:extLst>
        </xdr:cNvPr>
        <xdr:cNvSpPr txBox="1"/>
      </xdr:nvSpPr>
      <xdr:spPr>
        <a:xfrm>
          <a:off x="10842625" y="16640175"/>
          <a:ext cx="403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177800</xdr:colOff>
      <xdr:row>99</xdr:row>
      <xdr:rowOff>116840</xdr:rowOff>
    </xdr:to>
    <xdr:cxnSp macro="">
      <xdr:nvCxnSpPr>
        <xdr:cNvPr id="753" name="直線コネクタ 752">
          <a:extLst>
            <a:ext uri="{FF2B5EF4-FFF2-40B4-BE49-F238E27FC236}">
              <a16:creationId xmlns:a16="http://schemas.microsoft.com/office/drawing/2014/main" id="{B9A1388D-EF82-484D-9452-0D0428AF5817}"/>
            </a:ext>
          </a:extLst>
        </xdr:cNvPr>
        <xdr:cNvCxnSpPr/>
      </xdr:nvCxnSpPr>
      <xdr:spPr>
        <a:xfrm>
          <a:off x="11207750" y="164617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98</xdr:row>
      <xdr:rowOff>146050</xdr:rowOff>
    </xdr:from>
    <xdr:ext cx="335915" cy="255905"/>
    <xdr:sp macro="" textlink="">
      <xdr:nvSpPr>
        <xdr:cNvPr id="754" name="テキスト ボックス 753">
          <a:extLst>
            <a:ext uri="{FF2B5EF4-FFF2-40B4-BE49-F238E27FC236}">
              <a16:creationId xmlns:a16="http://schemas.microsoft.com/office/drawing/2014/main" id="{6DF346F7-ABE1-40E0-AF97-CE4ADA671D3E}"/>
            </a:ext>
          </a:extLst>
        </xdr:cNvPr>
        <xdr:cNvSpPr txBox="1"/>
      </xdr:nvSpPr>
      <xdr:spPr>
        <a:xfrm>
          <a:off x="10906760" y="16325850"/>
          <a:ext cx="3359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1870277F-4264-4C74-86E8-F6EE2A9831BD}"/>
            </a:ext>
          </a:extLst>
        </xdr:cNvPr>
        <xdr:cNvCxnSpPr/>
      </xdr:nvCxnSpPr>
      <xdr:spPr>
        <a:xfrm>
          <a:off x="11207750" y="1614805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庁舎】&#10;有形固定資産減価償却率グラフ枠">
          <a:extLst>
            <a:ext uri="{FF2B5EF4-FFF2-40B4-BE49-F238E27FC236}">
              <a16:creationId xmlns:a16="http://schemas.microsoft.com/office/drawing/2014/main" id="{0E933C57-D4B3-46D3-9246-D692D8842532}"/>
            </a:ext>
          </a:extLst>
        </xdr:cNvPr>
        <xdr:cNvSpPr/>
      </xdr:nvSpPr>
      <xdr:spPr>
        <a:xfrm>
          <a:off x="11207750" y="16148050"/>
          <a:ext cx="424815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167640</xdr:rowOff>
    </xdr:from>
    <xdr:to>
      <xdr:col>85</xdr:col>
      <xdr:colOff>126365</xdr:colOff>
      <xdr:row>108</xdr:row>
      <xdr:rowOff>45085</xdr:rowOff>
    </xdr:to>
    <xdr:cxnSp macro="">
      <xdr:nvCxnSpPr>
        <xdr:cNvPr id="757" name="直線コネクタ 756">
          <a:extLst>
            <a:ext uri="{FF2B5EF4-FFF2-40B4-BE49-F238E27FC236}">
              <a16:creationId xmlns:a16="http://schemas.microsoft.com/office/drawing/2014/main" id="{7CF8992E-B401-4725-9870-38E66DA9EAC8}"/>
            </a:ext>
          </a:extLst>
        </xdr:cNvPr>
        <xdr:cNvCxnSpPr/>
      </xdr:nvCxnSpPr>
      <xdr:spPr>
        <a:xfrm flipV="1">
          <a:off x="14699615" y="16677640"/>
          <a:ext cx="0" cy="1198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48895</xdr:rowOff>
    </xdr:from>
    <xdr:ext cx="405130" cy="259080"/>
    <xdr:sp macro="" textlink="">
      <xdr:nvSpPr>
        <xdr:cNvPr id="758" name="【庁舎】&#10;有形固定資産減価償却率最小値テキスト">
          <a:extLst>
            <a:ext uri="{FF2B5EF4-FFF2-40B4-BE49-F238E27FC236}">
              <a16:creationId xmlns:a16="http://schemas.microsoft.com/office/drawing/2014/main" id="{FCA42B05-53BA-4180-8DCB-9C94E777E1A8}"/>
            </a:ext>
          </a:extLst>
        </xdr:cNvPr>
        <xdr:cNvSpPr txBox="1"/>
      </xdr:nvSpPr>
      <xdr:spPr>
        <a:xfrm>
          <a:off x="14738350" y="1787969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90.1</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45085</xdr:rowOff>
    </xdr:from>
    <xdr:to>
      <xdr:col>86</xdr:col>
      <xdr:colOff>25400</xdr:colOff>
      <xdr:row>108</xdr:row>
      <xdr:rowOff>45085</xdr:rowOff>
    </xdr:to>
    <xdr:cxnSp macro="">
      <xdr:nvCxnSpPr>
        <xdr:cNvPr id="759" name="直線コネクタ 758">
          <a:extLst>
            <a:ext uri="{FF2B5EF4-FFF2-40B4-BE49-F238E27FC236}">
              <a16:creationId xmlns:a16="http://schemas.microsoft.com/office/drawing/2014/main" id="{E3D37942-FF2E-43FA-8188-48044FD4D631}"/>
            </a:ext>
          </a:extLst>
        </xdr:cNvPr>
        <xdr:cNvCxnSpPr/>
      </xdr:nvCxnSpPr>
      <xdr:spPr>
        <a:xfrm>
          <a:off x="14611350" y="17875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114300</xdr:rowOff>
    </xdr:from>
    <xdr:ext cx="405130" cy="259080"/>
    <xdr:sp macro="" textlink="">
      <xdr:nvSpPr>
        <xdr:cNvPr id="760" name="【庁舎】&#10;有形固定資産減価償却率最大値テキスト">
          <a:extLst>
            <a:ext uri="{FF2B5EF4-FFF2-40B4-BE49-F238E27FC236}">
              <a16:creationId xmlns:a16="http://schemas.microsoft.com/office/drawing/2014/main" id="{7604B62E-04B7-4AD9-8552-E01FCF711DD8}"/>
            </a:ext>
          </a:extLst>
        </xdr:cNvPr>
        <xdr:cNvSpPr txBox="1"/>
      </xdr:nvSpPr>
      <xdr:spPr>
        <a:xfrm>
          <a:off x="14738350" y="1645920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13.6</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167640</xdr:rowOff>
    </xdr:from>
    <xdr:to>
      <xdr:col>86</xdr:col>
      <xdr:colOff>25400</xdr:colOff>
      <xdr:row>100</xdr:row>
      <xdr:rowOff>167640</xdr:rowOff>
    </xdr:to>
    <xdr:cxnSp macro="">
      <xdr:nvCxnSpPr>
        <xdr:cNvPr id="761" name="直線コネクタ 760">
          <a:extLst>
            <a:ext uri="{FF2B5EF4-FFF2-40B4-BE49-F238E27FC236}">
              <a16:creationId xmlns:a16="http://schemas.microsoft.com/office/drawing/2014/main" id="{C6EC4289-8B62-46C7-A89C-676CB0495CB1}"/>
            </a:ext>
          </a:extLst>
        </xdr:cNvPr>
        <xdr:cNvCxnSpPr/>
      </xdr:nvCxnSpPr>
      <xdr:spPr>
        <a:xfrm>
          <a:off x="14611350" y="166776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81915</xdr:rowOff>
    </xdr:from>
    <xdr:ext cx="405130" cy="259080"/>
    <xdr:sp macro="" textlink="">
      <xdr:nvSpPr>
        <xdr:cNvPr id="762" name="【庁舎】&#10;有形固定資産減価償却率平均値テキスト">
          <a:extLst>
            <a:ext uri="{FF2B5EF4-FFF2-40B4-BE49-F238E27FC236}">
              <a16:creationId xmlns:a16="http://schemas.microsoft.com/office/drawing/2014/main" id="{B378206B-5256-4B52-BB23-EBFF3DF1A79D}"/>
            </a:ext>
          </a:extLst>
        </xdr:cNvPr>
        <xdr:cNvSpPr txBox="1"/>
      </xdr:nvSpPr>
      <xdr:spPr>
        <a:xfrm>
          <a:off x="14738350" y="1708721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103505</xdr:rowOff>
    </xdr:from>
    <xdr:to>
      <xdr:col>85</xdr:col>
      <xdr:colOff>177800</xdr:colOff>
      <xdr:row>104</xdr:row>
      <xdr:rowOff>33655</xdr:rowOff>
    </xdr:to>
    <xdr:sp macro="" textlink="">
      <xdr:nvSpPr>
        <xdr:cNvPr id="763" name="フローチャート: 判断 762">
          <a:extLst>
            <a:ext uri="{FF2B5EF4-FFF2-40B4-BE49-F238E27FC236}">
              <a16:creationId xmlns:a16="http://schemas.microsoft.com/office/drawing/2014/main" id="{50074AAD-2016-477B-B9D1-170E3B3D8CD8}"/>
            </a:ext>
          </a:extLst>
        </xdr:cNvPr>
        <xdr:cNvSpPr/>
      </xdr:nvSpPr>
      <xdr:spPr>
        <a:xfrm>
          <a:off x="14649450" y="171088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88900</xdr:rowOff>
    </xdr:from>
    <xdr:to>
      <xdr:col>81</xdr:col>
      <xdr:colOff>101600</xdr:colOff>
      <xdr:row>104</xdr:row>
      <xdr:rowOff>19050</xdr:rowOff>
    </xdr:to>
    <xdr:sp macro="" textlink="">
      <xdr:nvSpPr>
        <xdr:cNvPr id="764" name="フローチャート: 判断 763">
          <a:extLst>
            <a:ext uri="{FF2B5EF4-FFF2-40B4-BE49-F238E27FC236}">
              <a16:creationId xmlns:a16="http://schemas.microsoft.com/office/drawing/2014/main" id="{984B6B85-279A-4E63-82AC-B3021A9D4AD0}"/>
            </a:ext>
          </a:extLst>
        </xdr:cNvPr>
        <xdr:cNvSpPr/>
      </xdr:nvSpPr>
      <xdr:spPr>
        <a:xfrm>
          <a:off x="13887450" y="17094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121920</xdr:rowOff>
    </xdr:from>
    <xdr:to>
      <xdr:col>76</xdr:col>
      <xdr:colOff>165100</xdr:colOff>
      <xdr:row>104</xdr:row>
      <xdr:rowOff>52070</xdr:rowOff>
    </xdr:to>
    <xdr:sp macro="" textlink="">
      <xdr:nvSpPr>
        <xdr:cNvPr id="765" name="フローチャート: 判断 764">
          <a:extLst>
            <a:ext uri="{FF2B5EF4-FFF2-40B4-BE49-F238E27FC236}">
              <a16:creationId xmlns:a16="http://schemas.microsoft.com/office/drawing/2014/main" id="{A877C7B4-36D6-45D7-8C31-E350CFA0A1ED}"/>
            </a:ext>
          </a:extLst>
        </xdr:cNvPr>
        <xdr:cNvSpPr/>
      </xdr:nvSpPr>
      <xdr:spPr>
        <a:xfrm>
          <a:off x="13093700" y="171272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88900</xdr:rowOff>
    </xdr:from>
    <xdr:to>
      <xdr:col>72</xdr:col>
      <xdr:colOff>38100</xdr:colOff>
      <xdr:row>104</xdr:row>
      <xdr:rowOff>19050</xdr:rowOff>
    </xdr:to>
    <xdr:sp macro="" textlink="">
      <xdr:nvSpPr>
        <xdr:cNvPr id="766" name="フローチャート: 判断 765">
          <a:extLst>
            <a:ext uri="{FF2B5EF4-FFF2-40B4-BE49-F238E27FC236}">
              <a16:creationId xmlns:a16="http://schemas.microsoft.com/office/drawing/2014/main" id="{782C1293-12F8-4A9F-8A4A-DE51FD2C4961}"/>
            </a:ext>
          </a:extLst>
        </xdr:cNvPr>
        <xdr:cNvSpPr/>
      </xdr:nvSpPr>
      <xdr:spPr>
        <a:xfrm>
          <a:off x="12299950" y="170942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143510</xdr:rowOff>
    </xdr:from>
    <xdr:to>
      <xdr:col>67</xdr:col>
      <xdr:colOff>101600</xdr:colOff>
      <xdr:row>104</xdr:row>
      <xdr:rowOff>73025</xdr:rowOff>
    </xdr:to>
    <xdr:sp macro="" textlink="">
      <xdr:nvSpPr>
        <xdr:cNvPr id="767" name="フローチャート: 判断 766">
          <a:extLst>
            <a:ext uri="{FF2B5EF4-FFF2-40B4-BE49-F238E27FC236}">
              <a16:creationId xmlns:a16="http://schemas.microsoft.com/office/drawing/2014/main" id="{4BD2D87D-0378-4C90-8AD9-9FDCE052A5B7}"/>
            </a:ext>
          </a:extLst>
        </xdr:cNvPr>
        <xdr:cNvSpPr/>
      </xdr:nvSpPr>
      <xdr:spPr>
        <a:xfrm>
          <a:off x="11487150" y="17148810"/>
          <a:ext cx="101600" cy="946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8" name="テキスト ボックス 767">
          <a:extLst>
            <a:ext uri="{FF2B5EF4-FFF2-40B4-BE49-F238E27FC236}">
              <a16:creationId xmlns:a16="http://schemas.microsoft.com/office/drawing/2014/main" id="{51636ECE-5C37-42D8-AABD-C99A7542B045}"/>
            </a:ext>
          </a:extLst>
        </xdr:cNvPr>
        <xdr:cNvSpPr txBox="1"/>
      </xdr:nvSpPr>
      <xdr:spPr>
        <a:xfrm>
          <a:off x="14528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62000" cy="259080"/>
    <xdr:sp macro="" textlink="">
      <xdr:nvSpPr>
        <xdr:cNvPr id="769" name="テキスト ボックス 768">
          <a:extLst>
            <a:ext uri="{FF2B5EF4-FFF2-40B4-BE49-F238E27FC236}">
              <a16:creationId xmlns:a16="http://schemas.microsoft.com/office/drawing/2014/main" id="{1F60B10D-6BA1-462D-BE7F-302556474A3E}"/>
            </a:ext>
          </a:extLst>
        </xdr:cNvPr>
        <xdr:cNvSpPr txBox="1"/>
      </xdr:nvSpPr>
      <xdr:spPr>
        <a:xfrm>
          <a:off x="137668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70" name="テキスト ボックス 769">
          <a:extLst>
            <a:ext uri="{FF2B5EF4-FFF2-40B4-BE49-F238E27FC236}">
              <a16:creationId xmlns:a16="http://schemas.microsoft.com/office/drawing/2014/main" id="{6C874153-8DD1-4EB3-8FEC-D513300D4DB4}"/>
            </a:ext>
          </a:extLst>
        </xdr:cNvPr>
        <xdr:cNvSpPr txBox="1"/>
      </xdr:nvSpPr>
      <xdr:spPr>
        <a:xfrm>
          <a:off x="129730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177800</xdr:colOff>
      <xdr:row>111</xdr:row>
      <xdr:rowOff>16510</xdr:rowOff>
    </xdr:from>
    <xdr:ext cx="762000" cy="259080"/>
    <xdr:sp macro="" textlink="">
      <xdr:nvSpPr>
        <xdr:cNvPr id="771" name="テキスト ボックス 770">
          <a:extLst>
            <a:ext uri="{FF2B5EF4-FFF2-40B4-BE49-F238E27FC236}">
              <a16:creationId xmlns:a16="http://schemas.microsoft.com/office/drawing/2014/main" id="{4220DF11-7726-48DE-831C-1489ABD4A07C}"/>
            </a:ext>
          </a:extLst>
        </xdr:cNvPr>
        <xdr:cNvSpPr txBox="1"/>
      </xdr:nvSpPr>
      <xdr:spPr>
        <a:xfrm>
          <a:off x="12172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62000" cy="259080"/>
    <xdr:sp macro="" textlink="">
      <xdr:nvSpPr>
        <xdr:cNvPr id="772" name="テキスト ボックス 771">
          <a:extLst>
            <a:ext uri="{FF2B5EF4-FFF2-40B4-BE49-F238E27FC236}">
              <a16:creationId xmlns:a16="http://schemas.microsoft.com/office/drawing/2014/main" id="{08365FEB-1986-4130-8731-F3AABB5480A0}"/>
            </a:ext>
          </a:extLst>
        </xdr:cNvPr>
        <xdr:cNvSpPr txBox="1"/>
      </xdr:nvSpPr>
      <xdr:spPr>
        <a:xfrm>
          <a:off x="113665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101</xdr:row>
      <xdr:rowOff>57785</xdr:rowOff>
    </xdr:from>
    <xdr:to>
      <xdr:col>85</xdr:col>
      <xdr:colOff>177800</xdr:colOff>
      <xdr:row>101</xdr:row>
      <xdr:rowOff>159385</xdr:rowOff>
    </xdr:to>
    <xdr:sp macro="" textlink="">
      <xdr:nvSpPr>
        <xdr:cNvPr id="773" name="楕円 772">
          <a:extLst>
            <a:ext uri="{FF2B5EF4-FFF2-40B4-BE49-F238E27FC236}">
              <a16:creationId xmlns:a16="http://schemas.microsoft.com/office/drawing/2014/main" id="{39685930-A930-4848-B55F-13B6CC4C0EA5}"/>
            </a:ext>
          </a:extLst>
        </xdr:cNvPr>
        <xdr:cNvSpPr/>
      </xdr:nvSpPr>
      <xdr:spPr>
        <a:xfrm>
          <a:off x="14649450" y="1673288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144145</xdr:rowOff>
    </xdr:from>
    <xdr:ext cx="405130" cy="255905"/>
    <xdr:sp macro="" textlink="">
      <xdr:nvSpPr>
        <xdr:cNvPr id="774" name="【庁舎】&#10;有形固定資産減価償却率該当値テキスト">
          <a:extLst>
            <a:ext uri="{FF2B5EF4-FFF2-40B4-BE49-F238E27FC236}">
              <a16:creationId xmlns:a16="http://schemas.microsoft.com/office/drawing/2014/main" id="{CBF1D4D7-AECB-4645-B3F1-93799F3376A7}"/>
            </a:ext>
          </a:extLst>
        </xdr:cNvPr>
        <xdr:cNvSpPr txBox="1"/>
      </xdr:nvSpPr>
      <xdr:spPr>
        <a:xfrm>
          <a:off x="14738350" y="1665414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20.5</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101</xdr:row>
      <xdr:rowOff>23495</xdr:rowOff>
    </xdr:from>
    <xdr:to>
      <xdr:col>81</xdr:col>
      <xdr:colOff>101600</xdr:colOff>
      <xdr:row>101</xdr:row>
      <xdr:rowOff>125095</xdr:rowOff>
    </xdr:to>
    <xdr:sp macro="" textlink="">
      <xdr:nvSpPr>
        <xdr:cNvPr id="775" name="楕円 774">
          <a:extLst>
            <a:ext uri="{FF2B5EF4-FFF2-40B4-BE49-F238E27FC236}">
              <a16:creationId xmlns:a16="http://schemas.microsoft.com/office/drawing/2014/main" id="{5A8977B8-40D2-41D4-B02D-C5986FF9466C}"/>
            </a:ext>
          </a:extLst>
        </xdr:cNvPr>
        <xdr:cNvSpPr/>
      </xdr:nvSpPr>
      <xdr:spPr>
        <a:xfrm>
          <a:off x="13887450" y="1669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74930</xdr:rowOff>
    </xdr:from>
    <xdr:to>
      <xdr:col>85</xdr:col>
      <xdr:colOff>127000</xdr:colOff>
      <xdr:row>101</xdr:row>
      <xdr:rowOff>109220</xdr:rowOff>
    </xdr:to>
    <xdr:cxnSp macro="">
      <xdr:nvCxnSpPr>
        <xdr:cNvPr id="776" name="直線コネクタ 775">
          <a:extLst>
            <a:ext uri="{FF2B5EF4-FFF2-40B4-BE49-F238E27FC236}">
              <a16:creationId xmlns:a16="http://schemas.microsoft.com/office/drawing/2014/main" id="{2574A0F8-F737-4C6E-AB9A-2A45FCF4E10C}"/>
            </a:ext>
          </a:extLst>
        </xdr:cNvPr>
        <xdr:cNvCxnSpPr/>
      </xdr:nvCxnSpPr>
      <xdr:spPr>
        <a:xfrm>
          <a:off x="13938250" y="16750030"/>
          <a:ext cx="762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87630</xdr:rowOff>
    </xdr:from>
    <xdr:to>
      <xdr:col>76</xdr:col>
      <xdr:colOff>165100</xdr:colOff>
      <xdr:row>107</xdr:row>
      <xdr:rowOff>17780</xdr:rowOff>
    </xdr:to>
    <xdr:sp macro="" textlink="">
      <xdr:nvSpPr>
        <xdr:cNvPr id="777" name="楕円 776">
          <a:extLst>
            <a:ext uri="{FF2B5EF4-FFF2-40B4-BE49-F238E27FC236}">
              <a16:creationId xmlns:a16="http://schemas.microsoft.com/office/drawing/2014/main" id="{E2535EFA-2417-449C-9DEC-8C78C4B4E099}"/>
            </a:ext>
          </a:extLst>
        </xdr:cNvPr>
        <xdr:cNvSpPr/>
      </xdr:nvSpPr>
      <xdr:spPr>
        <a:xfrm>
          <a:off x="13093700" y="175882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74930</xdr:rowOff>
    </xdr:from>
    <xdr:to>
      <xdr:col>81</xdr:col>
      <xdr:colOff>50800</xdr:colOff>
      <xdr:row>106</xdr:row>
      <xdr:rowOff>138430</xdr:rowOff>
    </xdr:to>
    <xdr:cxnSp macro="">
      <xdr:nvCxnSpPr>
        <xdr:cNvPr id="778" name="直線コネクタ 777">
          <a:extLst>
            <a:ext uri="{FF2B5EF4-FFF2-40B4-BE49-F238E27FC236}">
              <a16:creationId xmlns:a16="http://schemas.microsoft.com/office/drawing/2014/main" id="{1AF08842-2501-477C-8318-3B15BA290AFE}"/>
            </a:ext>
          </a:extLst>
        </xdr:cNvPr>
        <xdr:cNvCxnSpPr/>
      </xdr:nvCxnSpPr>
      <xdr:spPr>
        <a:xfrm flipV="1">
          <a:off x="13144500" y="16750030"/>
          <a:ext cx="793750" cy="889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54610</xdr:rowOff>
    </xdr:from>
    <xdr:to>
      <xdr:col>72</xdr:col>
      <xdr:colOff>38100</xdr:colOff>
      <xdr:row>106</xdr:row>
      <xdr:rowOff>156210</xdr:rowOff>
    </xdr:to>
    <xdr:sp macro="" textlink="">
      <xdr:nvSpPr>
        <xdr:cNvPr id="779" name="楕円 778">
          <a:extLst>
            <a:ext uri="{FF2B5EF4-FFF2-40B4-BE49-F238E27FC236}">
              <a16:creationId xmlns:a16="http://schemas.microsoft.com/office/drawing/2014/main" id="{FE384CF8-08F2-4149-80DA-F581DA8427DB}"/>
            </a:ext>
          </a:extLst>
        </xdr:cNvPr>
        <xdr:cNvSpPr/>
      </xdr:nvSpPr>
      <xdr:spPr>
        <a:xfrm>
          <a:off x="12299950" y="175552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105410</xdr:rowOff>
    </xdr:from>
    <xdr:to>
      <xdr:col>76</xdr:col>
      <xdr:colOff>114300</xdr:colOff>
      <xdr:row>106</xdr:row>
      <xdr:rowOff>138430</xdr:rowOff>
    </xdr:to>
    <xdr:cxnSp macro="">
      <xdr:nvCxnSpPr>
        <xdr:cNvPr id="780" name="直線コネクタ 779">
          <a:extLst>
            <a:ext uri="{FF2B5EF4-FFF2-40B4-BE49-F238E27FC236}">
              <a16:creationId xmlns:a16="http://schemas.microsoft.com/office/drawing/2014/main" id="{FB8936D1-5284-4351-92DC-A7035AEAE63D}"/>
            </a:ext>
          </a:extLst>
        </xdr:cNvPr>
        <xdr:cNvCxnSpPr/>
      </xdr:nvCxnSpPr>
      <xdr:spPr>
        <a:xfrm>
          <a:off x="12344400" y="17606010"/>
          <a:ext cx="80010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56515</xdr:rowOff>
    </xdr:from>
    <xdr:to>
      <xdr:col>67</xdr:col>
      <xdr:colOff>101600</xdr:colOff>
      <xdr:row>107</xdr:row>
      <xdr:rowOff>158115</xdr:rowOff>
    </xdr:to>
    <xdr:sp macro="" textlink="">
      <xdr:nvSpPr>
        <xdr:cNvPr id="781" name="楕円 780">
          <a:extLst>
            <a:ext uri="{FF2B5EF4-FFF2-40B4-BE49-F238E27FC236}">
              <a16:creationId xmlns:a16="http://schemas.microsoft.com/office/drawing/2014/main" id="{5EF086F6-ABCA-449D-9BCF-0DB929B8363E}"/>
            </a:ext>
          </a:extLst>
        </xdr:cNvPr>
        <xdr:cNvSpPr/>
      </xdr:nvSpPr>
      <xdr:spPr>
        <a:xfrm>
          <a:off x="11487150" y="1772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105410</xdr:rowOff>
    </xdr:from>
    <xdr:to>
      <xdr:col>71</xdr:col>
      <xdr:colOff>177800</xdr:colOff>
      <xdr:row>107</xdr:row>
      <xdr:rowOff>107315</xdr:rowOff>
    </xdr:to>
    <xdr:cxnSp macro="">
      <xdr:nvCxnSpPr>
        <xdr:cNvPr id="782" name="直線コネクタ 781">
          <a:extLst>
            <a:ext uri="{FF2B5EF4-FFF2-40B4-BE49-F238E27FC236}">
              <a16:creationId xmlns:a16="http://schemas.microsoft.com/office/drawing/2014/main" id="{F8821ACD-847D-4CF9-B7D9-6EEC06A4DCEF}"/>
            </a:ext>
          </a:extLst>
        </xdr:cNvPr>
        <xdr:cNvCxnSpPr/>
      </xdr:nvCxnSpPr>
      <xdr:spPr>
        <a:xfrm flipV="1">
          <a:off x="11537950" y="17606010"/>
          <a:ext cx="806450" cy="167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104</xdr:row>
      <xdr:rowOff>10160</xdr:rowOff>
    </xdr:from>
    <xdr:ext cx="405130" cy="259080"/>
    <xdr:sp macro="" textlink="">
      <xdr:nvSpPr>
        <xdr:cNvPr id="783" name="n_1aveValue【庁舎】&#10;有形固定資産減価償却率">
          <a:extLst>
            <a:ext uri="{FF2B5EF4-FFF2-40B4-BE49-F238E27FC236}">
              <a16:creationId xmlns:a16="http://schemas.microsoft.com/office/drawing/2014/main" id="{6F2FAE1E-E39E-4FFA-A642-B0EAA8B9EFC3}"/>
            </a:ext>
          </a:extLst>
        </xdr:cNvPr>
        <xdr:cNvSpPr txBox="1"/>
      </xdr:nvSpPr>
      <xdr:spPr>
        <a:xfrm>
          <a:off x="13742035" y="1718056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102</xdr:row>
      <xdr:rowOff>68580</xdr:rowOff>
    </xdr:from>
    <xdr:ext cx="401955" cy="259080"/>
    <xdr:sp macro="" textlink="">
      <xdr:nvSpPr>
        <xdr:cNvPr id="784" name="n_2aveValue【庁舎】&#10;有形固定資産減価償却率">
          <a:extLst>
            <a:ext uri="{FF2B5EF4-FFF2-40B4-BE49-F238E27FC236}">
              <a16:creationId xmlns:a16="http://schemas.microsoft.com/office/drawing/2014/main" id="{96C1B10E-F043-4CC1-871B-47C52AF9AAE4}"/>
            </a:ext>
          </a:extLst>
        </xdr:cNvPr>
        <xdr:cNvSpPr txBox="1"/>
      </xdr:nvSpPr>
      <xdr:spPr>
        <a:xfrm>
          <a:off x="12960985" y="169087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102</xdr:row>
      <xdr:rowOff>35560</xdr:rowOff>
    </xdr:from>
    <xdr:ext cx="401955" cy="259080"/>
    <xdr:sp macro="" textlink="">
      <xdr:nvSpPr>
        <xdr:cNvPr id="785" name="n_3aveValue【庁舎】&#10;有形固定資産減価償却率">
          <a:extLst>
            <a:ext uri="{FF2B5EF4-FFF2-40B4-BE49-F238E27FC236}">
              <a16:creationId xmlns:a16="http://schemas.microsoft.com/office/drawing/2014/main" id="{A68EA108-75AE-4CF0-8981-662622E32B99}"/>
            </a:ext>
          </a:extLst>
        </xdr:cNvPr>
        <xdr:cNvSpPr txBox="1"/>
      </xdr:nvSpPr>
      <xdr:spPr>
        <a:xfrm>
          <a:off x="12167235" y="16875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102</xdr:row>
      <xdr:rowOff>89535</xdr:rowOff>
    </xdr:from>
    <xdr:ext cx="401955" cy="255905"/>
    <xdr:sp macro="" textlink="">
      <xdr:nvSpPr>
        <xdr:cNvPr id="786" name="n_4aveValue【庁舎】&#10;有形固定資産減価償却率">
          <a:extLst>
            <a:ext uri="{FF2B5EF4-FFF2-40B4-BE49-F238E27FC236}">
              <a16:creationId xmlns:a16="http://schemas.microsoft.com/office/drawing/2014/main" id="{7BAC02D2-5127-4CB4-8460-584A5F423B8A}"/>
            </a:ext>
          </a:extLst>
        </xdr:cNvPr>
        <xdr:cNvSpPr txBox="1"/>
      </xdr:nvSpPr>
      <xdr:spPr>
        <a:xfrm>
          <a:off x="11354435" y="1692973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99</xdr:row>
      <xdr:rowOff>141605</xdr:rowOff>
    </xdr:from>
    <xdr:ext cx="405130" cy="259080"/>
    <xdr:sp macro="" textlink="">
      <xdr:nvSpPr>
        <xdr:cNvPr id="787" name="n_1mainValue【庁舎】&#10;有形固定資産減価償却率">
          <a:extLst>
            <a:ext uri="{FF2B5EF4-FFF2-40B4-BE49-F238E27FC236}">
              <a16:creationId xmlns:a16="http://schemas.microsoft.com/office/drawing/2014/main" id="{50D22E6C-E414-464B-99BB-47E63CA66721}"/>
            </a:ext>
          </a:extLst>
        </xdr:cNvPr>
        <xdr:cNvSpPr txBox="1"/>
      </xdr:nvSpPr>
      <xdr:spPr>
        <a:xfrm>
          <a:off x="13742035" y="164865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107</xdr:row>
      <xdr:rowOff>8890</xdr:rowOff>
    </xdr:from>
    <xdr:ext cx="401955" cy="255905"/>
    <xdr:sp macro="" textlink="">
      <xdr:nvSpPr>
        <xdr:cNvPr id="788" name="n_2mainValue【庁舎】&#10;有形固定資産減価償却率">
          <a:extLst>
            <a:ext uri="{FF2B5EF4-FFF2-40B4-BE49-F238E27FC236}">
              <a16:creationId xmlns:a16="http://schemas.microsoft.com/office/drawing/2014/main" id="{08DBC85B-A5E2-4E18-AEFD-DABA941E2E57}"/>
            </a:ext>
          </a:extLst>
        </xdr:cNvPr>
        <xdr:cNvSpPr txBox="1"/>
      </xdr:nvSpPr>
      <xdr:spPr>
        <a:xfrm>
          <a:off x="12960985" y="176745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74.8</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106</xdr:row>
      <xdr:rowOff>147320</xdr:rowOff>
    </xdr:from>
    <xdr:ext cx="401955" cy="259080"/>
    <xdr:sp macro="" textlink="">
      <xdr:nvSpPr>
        <xdr:cNvPr id="789" name="n_3mainValue【庁舎】&#10;有形固定資産減価償却率">
          <a:extLst>
            <a:ext uri="{FF2B5EF4-FFF2-40B4-BE49-F238E27FC236}">
              <a16:creationId xmlns:a16="http://schemas.microsoft.com/office/drawing/2014/main" id="{66589911-4DE8-4BD0-B673-C62C84FDDDD6}"/>
            </a:ext>
          </a:extLst>
        </xdr:cNvPr>
        <xdr:cNvSpPr txBox="1"/>
      </xdr:nvSpPr>
      <xdr:spPr>
        <a:xfrm>
          <a:off x="12167235" y="1764792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107</xdr:row>
      <xdr:rowOff>149225</xdr:rowOff>
    </xdr:from>
    <xdr:ext cx="401955" cy="259080"/>
    <xdr:sp macro="" textlink="">
      <xdr:nvSpPr>
        <xdr:cNvPr id="790" name="n_4mainValue【庁舎】&#10;有形固定資産減価償却率">
          <a:extLst>
            <a:ext uri="{FF2B5EF4-FFF2-40B4-BE49-F238E27FC236}">
              <a16:creationId xmlns:a16="http://schemas.microsoft.com/office/drawing/2014/main" id="{E6699B08-D58F-4D71-BA25-3400FE5A02E6}"/>
            </a:ext>
          </a:extLst>
        </xdr:cNvPr>
        <xdr:cNvSpPr txBox="1"/>
      </xdr:nvSpPr>
      <xdr:spPr>
        <a:xfrm>
          <a:off x="11354435" y="178149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D7CBC914-2B8F-4B5F-8B78-B99E8335946A}"/>
            </a:ext>
          </a:extLst>
        </xdr:cNvPr>
        <xdr:cNvSpPr/>
      </xdr:nvSpPr>
      <xdr:spPr>
        <a:xfrm>
          <a:off x="16459200" y="15043150"/>
          <a:ext cx="4267200" cy="6159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C41971BB-15C8-4257-A7BE-CF254DD70A53}"/>
            </a:ext>
          </a:extLst>
        </xdr:cNvPr>
        <xdr:cNvSpPr/>
      </xdr:nvSpPr>
      <xdr:spPr>
        <a:xfrm>
          <a:off x="165862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643E813C-181D-42E5-AF5A-5275CFA8A86D}"/>
            </a:ext>
          </a:extLst>
        </xdr:cNvPr>
        <xdr:cNvSpPr/>
      </xdr:nvSpPr>
      <xdr:spPr>
        <a:xfrm>
          <a:off x="165862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402A71C2-A930-4F3C-A912-A78205832D73}"/>
            </a:ext>
          </a:extLst>
        </xdr:cNvPr>
        <xdr:cNvSpPr/>
      </xdr:nvSpPr>
      <xdr:spPr>
        <a:xfrm>
          <a:off x="174879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11B4F5F5-4AED-4936-B934-5D6E214CD7F1}"/>
            </a:ext>
          </a:extLst>
        </xdr:cNvPr>
        <xdr:cNvSpPr/>
      </xdr:nvSpPr>
      <xdr:spPr>
        <a:xfrm>
          <a:off x="174879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1A68725C-2762-41C1-8E7A-1C63447EC799}"/>
            </a:ext>
          </a:extLst>
        </xdr:cNvPr>
        <xdr:cNvSpPr/>
      </xdr:nvSpPr>
      <xdr:spPr>
        <a:xfrm>
          <a:off x="18516600" y="15684500"/>
          <a:ext cx="13716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宮崎県平均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308D1424-4D75-4050-9D27-E9BAE574A79F}"/>
            </a:ext>
          </a:extLst>
        </xdr:cNvPr>
        <xdr:cNvSpPr/>
      </xdr:nvSpPr>
      <xdr:spPr>
        <a:xfrm>
          <a:off x="18516600" y="1587500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0.262</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956BA520-68E6-4E6F-906D-E80F0E783882}"/>
            </a:ext>
          </a:extLst>
        </xdr:cNvPr>
        <xdr:cNvSpPr/>
      </xdr:nvSpPr>
      <xdr:spPr>
        <a:xfrm>
          <a:off x="16459200" y="16148050"/>
          <a:ext cx="4267200" cy="21971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799" name="テキスト ボックス 798">
          <a:extLst>
            <a:ext uri="{FF2B5EF4-FFF2-40B4-BE49-F238E27FC236}">
              <a16:creationId xmlns:a16="http://schemas.microsoft.com/office/drawing/2014/main" id="{ECA78959-BE0E-4811-8A99-2AA13812BB5E}"/>
            </a:ext>
          </a:extLst>
        </xdr:cNvPr>
        <xdr:cNvSpPr txBox="1"/>
      </xdr:nvSpPr>
      <xdr:spPr>
        <a:xfrm>
          <a:off x="16440150" y="159639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9ECD2307-DBA2-412B-B2BF-F3E424F71F54}"/>
            </a:ext>
          </a:extLst>
        </xdr:cNvPr>
        <xdr:cNvCxnSpPr/>
      </xdr:nvCxnSpPr>
      <xdr:spPr>
        <a:xfrm>
          <a:off x="16459200" y="183451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4004002E-5445-4E05-B2B7-16D56894D3DC}"/>
            </a:ext>
          </a:extLst>
        </xdr:cNvPr>
        <xdr:cNvCxnSpPr/>
      </xdr:nvCxnSpPr>
      <xdr:spPr>
        <a:xfrm>
          <a:off x="16459200" y="179832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108</xdr:row>
      <xdr:rowOff>10160</xdr:rowOff>
    </xdr:from>
    <xdr:ext cx="464185" cy="259080"/>
    <xdr:sp macro="" textlink="">
      <xdr:nvSpPr>
        <xdr:cNvPr id="802" name="テキスト ボックス 801">
          <a:extLst>
            <a:ext uri="{FF2B5EF4-FFF2-40B4-BE49-F238E27FC236}">
              <a16:creationId xmlns:a16="http://schemas.microsoft.com/office/drawing/2014/main" id="{BD5B1E33-73D1-41EE-B189-41E17265970D}"/>
            </a:ext>
          </a:extLst>
        </xdr:cNvPr>
        <xdr:cNvSpPr txBox="1"/>
      </xdr:nvSpPr>
      <xdr:spPr>
        <a:xfrm>
          <a:off x="16048990" y="178409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6DF1D231-C30E-4781-A72C-B72753539FF2}"/>
            </a:ext>
          </a:extLst>
        </xdr:cNvPr>
        <xdr:cNvCxnSpPr/>
      </xdr:nvCxnSpPr>
      <xdr:spPr>
        <a:xfrm>
          <a:off x="16459200" y="17614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105</xdr:row>
      <xdr:rowOff>143510</xdr:rowOff>
    </xdr:from>
    <xdr:ext cx="464185" cy="255905"/>
    <xdr:sp macro="" textlink="">
      <xdr:nvSpPr>
        <xdr:cNvPr id="804" name="テキスト ボックス 803">
          <a:extLst>
            <a:ext uri="{FF2B5EF4-FFF2-40B4-BE49-F238E27FC236}">
              <a16:creationId xmlns:a16="http://schemas.microsoft.com/office/drawing/2014/main" id="{2F5F7836-8C4A-4769-B8DA-22665F83F001}"/>
            </a:ext>
          </a:extLst>
        </xdr:cNvPr>
        <xdr:cNvSpPr txBox="1"/>
      </xdr:nvSpPr>
      <xdr:spPr>
        <a:xfrm>
          <a:off x="16048990" y="174790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3856DBAD-678A-4346-BE41-0282E3348039}"/>
            </a:ext>
          </a:extLst>
        </xdr:cNvPr>
        <xdr:cNvCxnSpPr/>
      </xdr:nvCxnSpPr>
      <xdr:spPr>
        <a:xfrm>
          <a:off x="16459200" y="172466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103</xdr:row>
      <xdr:rowOff>105410</xdr:rowOff>
    </xdr:from>
    <xdr:ext cx="464185" cy="259080"/>
    <xdr:sp macro="" textlink="">
      <xdr:nvSpPr>
        <xdr:cNvPr id="806" name="テキスト ボックス 805">
          <a:extLst>
            <a:ext uri="{FF2B5EF4-FFF2-40B4-BE49-F238E27FC236}">
              <a16:creationId xmlns:a16="http://schemas.microsoft.com/office/drawing/2014/main" id="{3B68FC1B-8A11-4172-9425-AE8A7CD177C3}"/>
            </a:ext>
          </a:extLst>
        </xdr:cNvPr>
        <xdr:cNvSpPr txBox="1"/>
      </xdr:nvSpPr>
      <xdr:spPr>
        <a:xfrm>
          <a:off x="16048990" y="171107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06025F71-286D-43B8-A27F-E8F7914EB06B}"/>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101</xdr:row>
      <xdr:rowOff>67310</xdr:rowOff>
    </xdr:from>
    <xdr:ext cx="464185" cy="259080"/>
    <xdr:sp macro="" textlink="">
      <xdr:nvSpPr>
        <xdr:cNvPr id="808" name="テキスト ボックス 807">
          <a:extLst>
            <a:ext uri="{FF2B5EF4-FFF2-40B4-BE49-F238E27FC236}">
              <a16:creationId xmlns:a16="http://schemas.microsoft.com/office/drawing/2014/main" id="{AEFBB948-21ED-4AED-B74B-D7244258382F}"/>
            </a:ext>
          </a:extLst>
        </xdr:cNvPr>
        <xdr:cNvSpPr txBox="1"/>
      </xdr:nvSpPr>
      <xdr:spPr>
        <a:xfrm>
          <a:off x="16048990" y="1674241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34C74537-0CC5-4415-8E0C-01B80E3680F6}"/>
            </a:ext>
          </a:extLst>
        </xdr:cNvPr>
        <xdr:cNvCxnSpPr/>
      </xdr:nvCxnSpPr>
      <xdr:spPr>
        <a:xfrm>
          <a:off x="16459200" y="165100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29210</xdr:rowOff>
    </xdr:from>
    <xdr:ext cx="464185" cy="255905"/>
    <xdr:sp macro="" textlink="">
      <xdr:nvSpPr>
        <xdr:cNvPr id="810" name="テキスト ボックス 809">
          <a:extLst>
            <a:ext uri="{FF2B5EF4-FFF2-40B4-BE49-F238E27FC236}">
              <a16:creationId xmlns:a16="http://schemas.microsoft.com/office/drawing/2014/main" id="{36FD320B-A6EA-424A-902B-D4FAFC481E61}"/>
            </a:ext>
          </a:extLst>
        </xdr:cNvPr>
        <xdr:cNvSpPr txBox="1"/>
      </xdr:nvSpPr>
      <xdr:spPr>
        <a:xfrm>
          <a:off x="16048990" y="1637411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2C2760A1-D381-474D-8A0D-D69D3D42C649}"/>
            </a:ext>
          </a:extLst>
        </xdr:cNvPr>
        <xdr:cNvCxnSpPr/>
      </xdr:nvCxnSpPr>
      <xdr:spPr>
        <a:xfrm>
          <a:off x="16459200" y="161480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812" name="テキスト ボックス 811">
          <a:extLst>
            <a:ext uri="{FF2B5EF4-FFF2-40B4-BE49-F238E27FC236}">
              <a16:creationId xmlns:a16="http://schemas.microsoft.com/office/drawing/2014/main" id="{DF41A456-EC6C-4C28-9D19-75AC399570D3}"/>
            </a:ext>
          </a:extLst>
        </xdr:cNvPr>
        <xdr:cNvSpPr txBox="1"/>
      </xdr:nvSpPr>
      <xdr:spPr>
        <a:xfrm>
          <a:off x="16048990" y="160121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庁舎】&#10;一人当たり面積グラフ枠">
          <a:extLst>
            <a:ext uri="{FF2B5EF4-FFF2-40B4-BE49-F238E27FC236}">
              <a16:creationId xmlns:a16="http://schemas.microsoft.com/office/drawing/2014/main" id="{15D40170-94F5-4A10-85FC-EB5B1D4B9621}"/>
            </a:ext>
          </a:extLst>
        </xdr:cNvPr>
        <xdr:cNvSpPr/>
      </xdr:nvSpPr>
      <xdr:spPr>
        <a:xfrm>
          <a:off x="16459200" y="16148050"/>
          <a:ext cx="4267200" cy="2197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146685</xdr:rowOff>
    </xdr:from>
    <xdr:to>
      <xdr:col>116</xdr:col>
      <xdr:colOff>62865</xdr:colOff>
      <xdr:row>108</xdr:row>
      <xdr:rowOff>24765</xdr:rowOff>
    </xdr:to>
    <xdr:cxnSp macro="">
      <xdr:nvCxnSpPr>
        <xdr:cNvPr id="814" name="直線コネクタ 813">
          <a:extLst>
            <a:ext uri="{FF2B5EF4-FFF2-40B4-BE49-F238E27FC236}">
              <a16:creationId xmlns:a16="http://schemas.microsoft.com/office/drawing/2014/main" id="{930E198C-7837-49F5-8416-C4C2D096E1AE}"/>
            </a:ext>
          </a:extLst>
        </xdr:cNvPr>
        <xdr:cNvCxnSpPr/>
      </xdr:nvCxnSpPr>
      <xdr:spPr>
        <a:xfrm flipV="1">
          <a:off x="19951065" y="16656685"/>
          <a:ext cx="0" cy="1198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29210</xdr:rowOff>
    </xdr:from>
    <xdr:ext cx="469900" cy="255905"/>
    <xdr:sp macro="" textlink="">
      <xdr:nvSpPr>
        <xdr:cNvPr id="815" name="【庁舎】&#10;一人当たり面積最小値テキスト">
          <a:extLst>
            <a:ext uri="{FF2B5EF4-FFF2-40B4-BE49-F238E27FC236}">
              <a16:creationId xmlns:a16="http://schemas.microsoft.com/office/drawing/2014/main" id="{DAC256A9-103F-49B3-8863-7B18642C7004}"/>
            </a:ext>
          </a:extLst>
        </xdr:cNvPr>
        <xdr:cNvSpPr txBox="1"/>
      </xdr:nvSpPr>
      <xdr:spPr>
        <a:xfrm>
          <a:off x="19989800" y="1786001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0.067</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24765</xdr:rowOff>
    </xdr:from>
    <xdr:to>
      <xdr:col>116</xdr:col>
      <xdr:colOff>152400</xdr:colOff>
      <xdr:row>108</xdr:row>
      <xdr:rowOff>24765</xdr:rowOff>
    </xdr:to>
    <xdr:cxnSp macro="">
      <xdr:nvCxnSpPr>
        <xdr:cNvPr id="816" name="直線コネクタ 815">
          <a:extLst>
            <a:ext uri="{FF2B5EF4-FFF2-40B4-BE49-F238E27FC236}">
              <a16:creationId xmlns:a16="http://schemas.microsoft.com/office/drawing/2014/main" id="{0762BC9C-C6C6-46BE-9959-D43E3FDFCC44}"/>
            </a:ext>
          </a:extLst>
        </xdr:cNvPr>
        <xdr:cNvCxnSpPr/>
      </xdr:nvCxnSpPr>
      <xdr:spPr>
        <a:xfrm>
          <a:off x="19881850" y="178555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93345</xdr:rowOff>
    </xdr:from>
    <xdr:ext cx="469900" cy="259080"/>
    <xdr:sp macro="" textlink="">
      <xdr:nvSpPr>
        <xdr:cNvPr id="817" name="【庁舎】&#10;一人当たり面積最大値テキスト">
          <a:extLst>
            <a:ext uri="{FF2B5EF4-FFF2-40B4-BE49-F238E27FC236}">
              <a16:creationId xmlns:a16="http://schemas.microsoft.com/office/drawing/2014/main" id="{3933C546-1366-4E94-A4B3-7F9DAA395238}"/>
            </a:ext>
          </a:extLst>
        </xdr:cNvPr>
        <xdr:cNvSpPr txBox="1"/>
      </xdr:nvSpPr>
      <xdr:spPr>
        <a:xfrm>
          <a:off x="19989800" y="16438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0.723</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146685</xdr:rowOff>
    </xdr:from>
    <xdr:to>
      <xdr:col>116</xdr:col>
      <xdr:colOff>152400</xdr:colOff>
      <xdr:row>100</xdr:row>
      <xdr:rowOff>146685</xdr:rowOff>
    </xdr:to>
    <xdr:cxnSp macro="">
      <xdr:nvCxnSpPr>
        <xdr:cNvPr id="818" name="直線コネクタ 817">
          <a:extLst>
            <a:ext uri="{FF2B5EF4-FFF2-40B4-BE49-F238E27FC236}">
              <a16:creationId xmlns:a16="http://schemas.microsoft.com/office/drawing/2014/main" id="{611A3BCD-1B54-49AE-9A29-793A64F0C8D0}"/>
            </a:ext>
          </a:extLst>
        </xdr:cNvPr>
        <xdr:cNvCxnSpPr/>
      </xdr:nvCxnSpPr>
      <xdr:spPr>
        <a:xfrm>
          <a:off x="19881850" y="166566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149225</xdr:rowOff>
    </xdr:from>
    <xdr:ext cx="469900" cy="259080"/>
    <xdr:sp macro="" textlink="">
      <xdr:nvSpPr>
        <xdr:cNvPr id="819" name="【庁舎】&#10;一人当たり面積平均値テキスト">
          <a:extLst>
            <a:ext uri="{FF2B5EF4-FFF2-40B4-BE49-F238E27FC236}">
              <a16:creationId xmlns:a16="http://schemas.microsoft.com/office/drawing/2014/main" id="{CFA7B81A-E8BE-4602-B36A-DC57105932A6}"/>
            </a:ext>
          </a:extLst>
        </xdr:cNvPr>
        <xdr:cNvSpPr txBox="1"/>
      </xdr:nvSpPr>
      <xdr:spPr>
        <a:xfrm>
          <a:off x="19989800" y="1715452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0.347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104</xdr:row>
      <xdr:rowOff>126365</xdr:rowOff>
    </xdr:from>
    <xdr:to>
      <xdr:col>116</xdr:col>
      <xdr:colOff>114300</xdr:colOff>
      <xdr:row>105</xdr:row>
      <xdr:rowOff>56515</xdr:rowOff>
    </xdr:to>
    <xdr:sp macro="" textlink="">
      <xdr:nvSpPr>
        <xdr:cNvPr id="820" name="フローチャート: 判断 819">
          <a:extLst>
            <a:ext uri="{FF2B5EF4-FFF2-40B4-BE49-F238E27FC236}">
              <a16:creationId xmlns:a16="http://schemas.microsoft.com/office/drawing/2014/main" id="{3EE47955-2CDC-4E5A-A96B-23C2F9362B2C}"/>
            </a:ext>
          </a:extLst>
        </xdr:cNvPr>
        <xdr:cNvSpPr/>
      </xdr:nvSpPr>
      <xdr:spPr>
        <a:xfrm>
          <a:off x="19900900" y="172967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821" name="フローチャート: 判断 820">
          <a:extLst>
            <a:ext uri="{FF2B5EF4-FFF2-40B4-BE49-F238E27FC236}">
              <a16:creationId xmlns:a16="http://schemas.microsoft.com/office/drawing/2014/main" id="{72B07CEC-D219-48E2-A2B2-56289806E3A4}"/>
            </a:ext>
          </a:extLst>
        </xdr:cNvPr>
        <xdr:cNvSpPr/>
      </xdr:nvSpPr>
      <xdr:spPr>
        <a:xfrm>
          <a:off x="19157950" y="172986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822" name="フローチャート: 判断 821">
          <a:extLst>
            <a:ext uri="{FF2B5EF4-FFF2-40B4-BE49-F238E27FC236}">
              <a16:creationId xmlns:a16="http://schemas.microsoft.com/office/drawing/2014/main" id="{7215E0E7-C5A7-48F7-A575-51A2183DA2F7}"/>
            </a:ext>
          </a:extLst>
        </xdr:cNvPr>
        <xdr:cNvSpPr/>
      </xdr:nvSpPr>
      <xdr:spPr>
        <a:xfrm>
          <a:off x="18345150" y="1734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10160</xdr:rowOff>
    </xdr:from>
    <xdr:to>
      <xdr:col>102</xdr:col>
      <xdr:colOff>165100</xdr:colOff>
      <xdr:row>105</xdr:row>
      <xdr:rowOff>111760</xdr:rowOff>
    </xdr:to>
    <xdr:sp macro="" textlink="">
      <xdr:nvSpPr>
        <xdr:cNvPr id="823" name="フローチャート: 判断 822">
          <a:extLst>
            <a:ext uri="{FF2B5EF4-FFF2-40B4-BE49-F238E27FC236}">
              <a16:creationId xmlns:a16="http://schemas.microsoft.com/office/drawing/2014/main" id="{8694B098-22EE-4E35-A0DE-47568406ABBF}"/>
            </a:ext>
          </a:extLst>
        </xdr:cNvPr>
        <xdr:cNvSpPr/>
      </xdr:nvSpPr>
      <xdr:spPr>
        <a:xfrm>
          <a:off x="17551400" y="1734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824" name="フローチャート: 判断 823">
          <a:extLst>
            <a:ext uri="{FF2B5EF4-FFF2-40B4-BE49-F238E27FC236}">
              <a16:creationId xmlns:a16="http://schemas.microsoft.com/office/drawing/2014/main" id="{1C085521-6A69-4378-9432-0F7C2E688328}"/>
            </a:ext>
          </a:extLst>
        </xdr:cNvPr>
        <xdr:cNvSpPr/>
      </xdr:nvSpPr>
      <xdr:spPr>
        <a:xfrm>
          <a:off x="16757650" y="174275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5" name="テキスト ボックス 824">
          <a:extLst>
            <a:ext uri="{FF2B5EF4-FFF2-40B4-BE49-F238E27FC236}">
              <a16:creationId xmlns:a16="http://schemas.microsoft.com/office/drawing/2014/main" id="{9AA8CB23-47A4-479E-AE69-B908405ADC7D}"/>
            </a:ext>
          </a:extLst>
        </xdr:cNvPr>
        <xdr:cNvSpPr txBox="1"/>
      </xdr:nvSpPr>
      <xdr:spPr>
        <a:xfrm>
          <a:off x="197802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177800</xdr:colOff>
      <xdr:row>111</xdr:row>
      <xdr:rowOff>16510</xdr:rowOff>
    </xdr:from>
    <xdr:ext cx="762000" cy="259080"/>
    <xdr:sp macro="" textlink="">
      <xdr:nvSpPr>
        <xdr:cNvPr id="826" name="テキスト ボックス 825">
          <a:extLst>
            <a:ext uri="{FF2B5EF4-FFF2-40B4-BE49-F238E27FC236}">
              <a16:creationId xmlns:a16="http://schemas.microsoft.com/office/drawing/2014/main" id="{70957B3F-D438-4DA6-B52E-E641809B9D44}"/>
            </a:ext>
          </a:extLst>
        </xdr:cNvPr>
        <xdr:cNvSpPr txBox="1"/>
      </xdr:nvSpPr>
      <xdr:spPr>
        <a:xfrm>
          <a:off x="190309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62000" cy="259080"/>
    <xdr:sp macro="" textlink="">
      <xdr:nvSpPr>
        <xdr:cNvPr id="827" name="テキスト ボックス 826">
          <a:extLst>
            <a:ext uri="{FF2B5EF4-FFF2-40B4-BE49-F238E27FC236}">
              <a16:creationId xmlns:a16="http://schemas.microsoft.com/office/drawing/2014/main" id="{95E65305-CC1E-4C4F-B617-A42A090B559F}"/>
            </a:ext>
          </a:extLst>
        </xdr:cNvPr>
        <xdr:cNvSpPr txBox="1"/>
      </xdr:nvSpPr>
      <xdr:spPr>
        <a:xfrm>
          <a:off x="1822450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8" name="テキスト ボックス 827">
          <a:extLst>
            <a:ext uri="{FF2B5EF4-FFF2-40B4-BE49-F238E27FC236}">
              <a16:creationId xmlns:a16="http://schemas.microsoft.com/office/drawing/2014/main" id="{6859ABC0-BA06-419E-8931-A78EE30B57E8}"/>
            </a:ext>
          </a:extLst>
        </xdr:cNvPr>
        <xdr:cNvSpPr txBox="1"/>
      </xdr:nvSpPr>
      <xdr:spPr>
        <a:xfrm>
          <a:off x="174307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177800</xdr:colOff>
      <xdr:row>111</xdr:row>
      <xdr:rowOff>16510</xdr:rowOff>
    </xdr:from>
    <xdr:ext cx="762000" cy="259080"/>
    <xdr:sp macro="" textlink="">
      <xdr:nvSpPr>
        <xdr:cNvPr id="829" name="テキスト ボックス 828">
          <a:extLst>
            <a:ext uri="{FF2B5EF4-FFF2-40B4-BE49-F238E27FC236}">
              <a16:creationId xmlns:a16="http://schemas.microsoft.com/office/drawing/2014/main" id="{C0B0C697-80B3-4030-9BBB-C383ABD5178F}"/>
            </a:ext>
          </a:extLst>
        </xdr:cNvPr>
        <xdr:cNvSpPr txBox="1"/>
      </xdr:nvSpPr>
      <xdr:spPr>
        <a:xfrm>
          <a:off x="16630650" y="18342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46355</xdr:rowOff>
    </xdr:from>
    <xdr:to>
      <xdr:col>116</xdr:col>
      <xdr:colOff>114300</xdr:colOff>
      <xdr:row>106</xdr:row>
      <xdr:rowOff>147955</xdr:rowOff>
    </xdr:to>
    <xdr:sp macro="" textlink="">
      <xdr:nvSpPr>
        <xdr:cNvPr id="830" name="楕円 829">
          <a:extLst>
            <a:ext uri="{FF2B5EF4-FFF2-40B4-BE49-F238E27FC236}">
              <a16:creationId xmlns:a16="http://schemas.microsoft.com/office/drawing/2014/main" id="{F7780F21-79A5-4DD5-B21A-F524D00C34B1}"/>
            </a:ext>
          </a:extLst>
        </xdr:cNvPr>
        <xdr:cNvSpPr/>
      </xdr:nvSpPr>
      <xdr:spPr>
        <a:xfrm>
          <a:off x="19900900" y="175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24765</xdr:rowOff>
    </xdr:from>
    <xdr:ext cx="469900" cy="259080"/>
    <xdr:sp macro="" textlink="">
      <xdr:nvSpPr>
        <xdr:cNvPr id="831" name="【庁舎】&#10;一人当たり面積該当値テキスト">
          <a:extLst>
            <a:ext uri="{FF2B5EF4-FFF2-40B4-BE49-F238E27FC236}">
              <a16:creationId xmlns:a16="http://schemas.microsoft.com/office/drawing/2014/main" id="{FE30B9ED-6CFD-4A55-AA09-57122173D28A}"/>
            </a:ext>
          </a:extLst>
        </xdr:cNvPr>
        <xdr:cNvSpPr txBox="1"/>
      </xdr:nvSpPr>
      <xdr:spPr>
        <a:xfrm>
          <a:off x="19989800" y="175253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0.209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53975</xdr:rowOff>
    </xdr:from>
    <xdr:to>
      <xdr:col>112</xdr:col>
      <xdr:colOff>38100</xdr:colOff>
      <xdr:row>106</xdr:row>
      <xdr:rowOff>155575</xdr:rowOff>
    </xdr:to>
    <xdr:sp macro="" textlink="">
      <xdr:nvSpPr>
        <xdr:cNvPr id="832" name="楕円 831">
          <a:extLst>
            <a:ext uri="{FF2B5EF4-FFF2-40B4-BE49-F238E27FC236}">
              <a16:creationId xmlns:a16="http://schemas.microsoft.com/office/drawing/2014/main" id="{B61F3FAF-0AC4-42EE-B361-BD40D1531ED3}"/>
            </a:ext>
          </a:extLst>
        </xdr:cNvPr>
        <xdr:cNvSpPr/>
      </xdr:nvSpPr>
      <xdr:spPr>
        <a:xfrm>
          <a:off x="19157950" y="175545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97790</xdr:rowOff>
    </xdr:from>
    <xdr:to>
      <xdr:col>116</xdr:col>
      <xdr:colOff>63500</xdr:colOff>
      <xdr:row>106</xdr:row>
      <xdr:rowOff>104775</xdr:rowOff>
    </xdr:to>
    <xdr:cxnSp macro="">
      <xdr:nvCxnSpPr>
        <xdr:cNvPr id="833" name="直線コネクタ 832">
          <a:extLst>
            <a:ext uri="{FF2B5EF4-FFF2-40B4-BE49-F238E27FC236}">
              <a16:creationId xmlns:a16="http://schemas.microsoft.com/office/drawing/2014/main" id="{543F401B-7C4B-42EF-84DA-98741AD05EF9}"/>
            </a:ext>
          </a:extLst>
        </xdr:cNvPr>
        <xdr:cNvCxnSpPr/>
      </xdr:nvCxnSpPr>
      <xdr:spPr>
        <a:xfrm flipV="1">
          <a:off x="19202400" y="17598390"/>
          <a:ext cx="7493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135890</xdr:rowOff>
    </xdr:from>
    <xdr:to>
      <xdr:col>107</xdr:col>
      <xdr:colOff>101600</xdr:colOff>
      <xdr:row>108</xdr:row>
      <xdr:rowOff>66040</xdr:rowOff>
    </xdr:to>
    <xdr:sp macro="" textlink="">
      <xdr:nvSpPr>
        <xdr:cNvPr id="834" name="楕円 833">
          <a:extLst>
            <a:ext uri="{FF2B5EF4-FFF2-40B4-BE49-F238E27FC236}">
              <a16:creationId xmlns:a16="http://schemas.microsoft.com/office/drawing/2014/main" id="{ABDB87D4-6F7F-483C-BB77-B6FC9A8987F4}"/>
            </a:ext>
          </a:extLst>
        </xdr:cNvPr>
        <xdr:cNvSpPr/>
      </xdr:nvSpPr>
      <xdr:spPr>
        <a:xfrm>
          <a:off x="18345150" y="178015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104775</xdr:rowOff>
    </xdr:from>
    <xdr:to>
      <xdr:col>111</xdr:col>
      <xdr:colOff>177800</xdr:colOff>
      <xdr:row>108</xdr:row>
      <xdr:rowOff>15240</xdr:rowOff>
    </xdr:to>
    <xdr:cxnSp macro="">
      <xdr:nvCxnSpPr>
        <xdr:cNvPr id="835" name="直線コネクタ 834">
          <a:extLst>
            <a:ext uri="{FF2B5EF4-FFF2-40B4-BE49-F238E27FC236}">
              <a16:creationId xmlns:a16="http://schemas.microsoft.com/office/drawing/2014/main" id="{AC93BA32-3624-4204-AD52-59937F94BF8D}"/>
            </a:ext>
          </a:extLst>
        </xdr:cNvPr>
        <xdr:cNvCxnSpPr/>
      </xdr:nvCxnSpPr>
      <xdr:spPr>
        <a:xfrm flipV="1">
          <a:off x="18395950" y="17605375"/>
          <a:ext cx="806450" cy="240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139700</xdr:rowOff>
    </xdr:from>
    <xdr:to>
      <xdr:col>102</xdr:col>
      <xdr:colOff>165100</xdr:colOff>
      <xdr:row>108</xdr:row>
      <xdr:rowOff>69850</xdr:rowOff>
    </xdr:to>
    <xdr:sp macro="" textlink="">
      <xdr:nvSpPr>
        <xdr:cNvPr id="836" name="楕円 835">
          <a:extLst>
            <a:ext uri="{FF2B5EF4-FFF2-40B4-BE49-F238E27FC236}">
              <a16:creationId xmlns:a16="http://schemas.microsoft.com/office/drawing/2014/main" id="{98EDDC66-78E8-4F16-8A8E-36293564B8F5}"/>
            </a:ext>
          </a:extLst>
        </xdr:cNvPr>
        <xdr:cNvSpPr/>
      </xdr:nvSpPr>
      <xdr:spPr>
        <a:xfrm>
          <a:off x="17551400" y="17805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15240</xdr:rowOff>
    </xdr:from>
    <xdr:to>
      <xdr:col>107</xdr:col>
      <xdr:colOff>50800</xdr:colOff>
      <xdr:row>108</xdr:row>
      <xdr:rowOff>19050</xdr:rowOff>
    </xdr:to>
    <xdr:cxnSp macro="">
      <xdr:nvCxnSpPr>
        <xdr:cNvPr id="837" name="直線コネクタ 836">
          <a:extLst>
            <a:ext uri="{FF2B5EF4-FFF2-40B4-BE49-F238E27FC236}">
              <a16:creationId xmlns:a16="http://schemas.microsoft.com/office/drawing/2014/main" id="{236F7F5E-9008-4A95-B6E2-FE6ADCF5CA62}"/>
            </a:ext>
          </a:extLst>
        </xdr:cNvPr>
        <xdr:cNvCxnSpPr/>
      </xdr:nvCxnSpPr>
      <xdr:spPr>
        <a:xfrm flipV="1">
          <a:off x="17602200" y="17846040"/>
          <a:ext cx="7937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34925</xdr:rowOff>
    </xdr:from>
    <xdr:to>
      <xdr:col>98</xdr:col>
      <xdr:colOff>38100</xdr:colOff>
      <xdr:row>107</xdr:row>
      <xdr:rowOff>136525</xdr:rowOff>
    </xdr:to>
    <xdr:sp macro="" textlink="">
      <xdr:nvSpPr>
        <xdr:cNvPr id="838" name="楕円 837">
          <a:extLst>
            <a:ext uri="{FF2B5EF4-FFF2-40B4-BE49-F238E27FC236}">
              <a16:creationId xmlns:a16="http://schemas.microsoft.com/office/drawing/2014/main" id="{89DADE9D-1A57-4FD9-89DA-95CAEC73E0D1}"/>
            </a:ext>
          </a:extLst>
        </xdr:cNvPr>
        <xdr:cNvSpPr/>
      </xdr:nvSpPr>
      <xdr:spPr>
        <a:xfrm>
          <a:off x="16757650" y="177006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86360</xdr:rowOff>
    </xdr:from>
    <xdr:to>
      <xdr:col>102</xdr:col>
      <xdr:colOff>114300</xdr:colOff>
      <xdr:row>108</xdr:row>
      <xdr:rowOff>19050</xdr:rowOff>
    </xdr:to>
    <xdr:cxnSp macro="">
      <xdr:nvCxnSpPr>
        <xdr:cNvPr id="839" name="直線コネクタ 838">
          <a:extLst>
            <a:ext uri="{FF2B5EF4-FFF2-40B4-BE49-F238E27FC236}">
              <a16:creationId xmlns:a16="http://schemas.microsoft.com/office/drawing/2014/main" id="{B06B64C4-20AA-4CFA-9EF8-E8CB56F46D1F}"/>
            </a:ext>
          </a:extLst>
        </xdr:cNvPr>
        <xdr:cNvCxnSpPr/>
      </xdr:nvCxnSpPr>
      <xdr:spPr>
        <a:xfrm>
          <a:off x="16802100" y="17752060"/>
          <a:ext cx="8001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103</xdr:row>
      <xdr:rowOff>74930</xdr:rowOff>
    </xdr:from>
    <xdr:ext cx="469900" cy="255905"/>
    <xdr:sp macro="" textlink="">
      <xdr:nvSpPr>
        <xdr:cNvPr id="840" name="n_1aveValue【庁舎】&#10;一人当たり面積">
          <a:extLst>
            <a:ext uri="{FF2B5EF4-FFF2-40B4-BE49-F238E27FC236}">
              <a16:creationId xmlns:a16="http://schemas.microsoft.com/office/drawing/2014/main" id="{B7CE6348-33C9-42EC-A5EF-E6DD8C11432F}"/>
            </a:ext>
          </a:extLst>
        </xdr:cNvPr>
        <xdr:cNvSpPr txBox="1"/>
      </xdr:nvSpPr>
      <xdr:spPr>
        <a:xfrm>
          <a:off x="18980150" y="170802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0.346</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103</xdr:row>
      <xdr:rowOff>124460</xdr:rowOff>
    </xdr:from>
    <xdr:ext cx="466725" cy="259080"/>
    <xdr:sp macro="" textlink="">
      <xdr:nvSpPr>
        <xdr:cNvPr id="841" name="n_2aveValue【庁舎】&#10;一人当たり面積">
          <a:extLst>
            <a:ext uri="{FF2B5EF4-FFF2-40B4-BE49-F238E27FC236}">
              <a16:creationId xmlns:a16="http://schemas.microsoft.com/office/drawing/2014/main" id="{D45B1E79-FD01-4EB5-A9AF-B51663D44238}"/>
            </a:ext>
          </a:extLst>
        </xdr:cNvPr>
        <xdr:cNvSpPr txBox="1"/>
      </xdr:nvSpPr>
      <xdr:spPr>
        <a:xfrm>
          <a:off x="18180050" y="17129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0.320</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103</xdr:row>
      <xdr:rowOff>128270</xdr:rowOff>
    </xdr:from>
    <xdr:ext cx="466725" cy="259080"/>
    <xdr:sp macro="" textlink="">
      <xdr:nvSpPr>
        <xdr:cNvPr id="842" name="n_3aveValue【庁舎】&#10;一人当たり面積">
          <a:extLst>
            <a:ext uri="{FF2B5EF4-FFF2-40B4-BE49-F238E27FC236}">
              <a16:creationId xmlns:a16="http://schemas.microsoft.com/office/drawing/2014/main" id="{F8B52B87-1AD4-47C9-8EDD-E10486AD5311}"/>
            </a:ext>
          </a:extLst>
        </xdr:cNvPr>
        <xdr:cNvSpPr txBox="1"/>
      </xdr:nvSpPr>
      <xdr:spPr>
        <a:xfrm>
          <a:off x="17386300" y="171335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0.318</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38735</xdr:rowOff>
    </xdr:from>
    <xdr:ext cx="466725" cy="259080"/>
    <xdr:sp macro="" textlink="">
      <xdr:nvSpPr>
        <xdr:cNvPr id="843" name="n_4aveValue【庁舎】&#10;一人当たり面積">
          <a:extLst>
            <a:ext uri="{FF2B5EF4-FFF2-40B4-BE49-F238E27FC236}">
              <a16:creationId xmlns:a16="http://schemas.microsoft.com/office/drawing/2014/main" id="{C5093AE4-0769-4442-AEF6-466A30B0F60A}"/>
            </a:ext>
          </a:extLst>
        </xdr:cNvPr>
        <xdr:cNvSpPr txBox="1"/>
      </xdr:nvSpPr>
      <xdr:spPr>
        <a:xfrm>
          <a:off x="16592550" y="172091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0.275</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106</xdr:row>
      <xdr:rowOff>146685</xdr:rowOff>
    </xdr:from>
    <xdr:ext cx="469900" cy="255905"/>
    <xdr:sp macro="" textlink="">
      <xdr:nvSpPr>
        <xdr:cNvPr id="844" name="n_1mainValue【庁舎】&#10;一人当たり面積">
          <a:extLst>
            <a:ext uri="{FF2B5EF4-FFF2-40B4-BE49-F238E27FC236}">
              <a16:creationId xmlns:a16="http://schemas.microsoft.com/office/drawing/2014/main" id="{3421F295-62CC-4C3D-AE28-4852DF95586A}"/>
            </a:ext>
          </a:extLst>
        </xdr:cNvPr>
        <xdr:cNvSpPr txBox="1"/>
      </xdr:nvSpPr>
      <xdr:spPr>
        <a:xfrm>
          <a:off x="18980150" y="1764728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0.205</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108</xdr:row>
      <xdr:rowOff>57150</xdr:rowOff>
    </xdr:from>
    <xdr:ext cx="466725" cy="259080"/>
    <xdr:sp macro="" textlink="">
      <xdr:nvSpPr>
        <xdr:cNvPr id="845" name="n_2mainValue【庁舎】&#10;一人当たり面積">
          <a:extLst>
            <a:ext uri="{FF2B5EF4-FFF2-40B4-BE49-F238E27FC236}">
              <a16:creationId xmlns:a16="http://schemas.microsoft.com/office/drawing/2014/main" id="{5588A3D7-2E28-485D-81AC-8A2B8A295607}"/>
            </a:ext>
          </a:extLst>
        </xdr:cNvPr>
        <xdr:cNvSpPr txBox="1"/>
      </xdr:nvSpPr>
      <xdr:spPr>
        <a:xfrm>
          <a:off x="18180050" y="1788795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108</xdr:row>
      <xdr:rowOff>60960</xdr:rowOff>
    </xdr:from>
    <xdr:ext cx="466725" cy="259080"/>
    <xdr:sp macro="" textlink="">
      <xdr:nvSpPr>
        <xdr:cNvPr id="846" name="n_3mainValue【庁舎】&#10;一人当たり面積">
          <a:extLst>
            <a:ext uri="{FF2B5EF4-FFF2-40B4-BE49-F238E27FC236}">
              <a16:creationId xmlns:a16="http://schemas.microsoft.com/office/drawing/2014/main" id="{1F927759-2C84-458E-9D59-5F94B00C4589}"/>
            </a:ext>
          </a:extLst>
        </xdr:cNvPr>
        <xdr:cNvSpPr txBox="1"/>
      </xdr:nvSpPr>
      <xdr:spPr>
        <a:xfrm>
          <a:off x="17386300" y="1789176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127635</xdr:rowOff>
    </xdr:from>
    <xdr:ext cx="466725" cy="259080"/>
    <xdr:sp macro="" textlink="">
      <xdr:nvSpPr>
        <xdr:cNvPr id="847" name="n_4mainValue【庁舎】&#10;一人当たり面積">
          <a:extLst>
            <a:ext uri="{FF2B5EF4-FFF2-40B4-BE49-F238E27FC236}">
              <a16:creationId xmlns:a16="http://schemas.microsoft.com/office/drawing/2014/main" id="{2E487964-C98D-4CA5-845E-DBFA05E34488}"/>
            </a:ext>
          </a:extLst>
        </xdr:cNvPr>
        <xdr:cNvSpPr txBox="1"/>
      </xdr:nvSpPr>
      <xdr:spPr>
        <a:xfrm>
          <a:off x="16592550" y="1779333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67716407-2A75-4A64-A9D3-8451F779124B}"/>
            </a:ext>
          </a:extLst>
        </xdr:cNvPr>
        <xdr:cNvSpPr/>
      </xdr:nvSpPr>
      <xdr:spPr>
        <a:xfrm>
          <a:off x="685800" y="18713450"/>
          <a:ext cx="20040600" cy="1835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50D2ABAA-635E-4215-90C8-86FEB92904FB}"/>
            </a:ext>
          </a:extLst>
        </xdr:cNvPr>
        <xdr:cNvSpPr/>
      </xdr:nvSpPr>
      <xdr:spPr>
        <a:xfrm>
          <a:off x="685800" y="18776950"/>
          <a:ext cx="346710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218536A5-F799-4D80-BD6B-A302F62E418B}"/>
            </a:ext>
          </a:extLst>
        </xdr:cNvPr>
        <xdr:cNvSpPr txBox="1"/>
      </xdr:nvSpPr>
      <xdr:spPr>
        <a:xfrm>
          <a:off x="762000" y="19018250"/>
          <a:ext cx="19875500" cy="14351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ＭＳ Ｐゴシック"/>
              <a:ea typeface="ＭＳ Ｐゴシック"/>
              <a:cs typeface="+mn-cs"/>
            </a:rPr>
            <a:t>類似団体平均と比較して有形固定資産減価償却率が特に高くなっているのは市民会館、図書館、一般廃棄物処理施設であり、低くなっているのは</a:t>
          </a:r>
          <a:r>
            <a:rPr kumimoji="1" lang="ja-JP" altLang="en-US" sz="1100">
              <a:solidFill>
                <a:schemeClr val="dk1"/>
              </a:solidFill>
              <a:effectLst/>
              <a:latin typeface="ＭＳ Ｐゴシック"/>
              <a:ea typeface="ＭＳ Ｐゴシック"/>
              <a:cs typeface="+mn-cs"/>
            </a:rPr>
            <a:t>庁舎、</a:t>
          </a:r>
          <a:r>
            <a:rPr kumimoji="1" lang="ja-JP" altLang="ja-JP" sz="1100">
              <a:solidFill>
                <a:schemeClr val="dk1"/>
              </a:solidFill>
              <a:effectLst/>
              <a:latin typeface="ＭＳ Ｐゴシック"/>
              <a:ea typeface="ＭＳ Ｐゴシック"/>
              <a:cs typeface="+mn-cs"/>
            </a:rPr>
            <a:t>消防施設である。</a:t>
          </a:r>
          <a:endParaRPr lang="ja-JP" altLang="ja-JP" sz="14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市民会館については、日南市文化センターが築63年経過しており有形固定資産償却率が高くなっているが、令和元年度に策定した個別計画に基づき、適切に改修等を行っていく予定としている。</a:t>
          </a:r>
          <a:endParaRPr lang="ja-JP" altLang="ja-JP" sz="14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図書館については、昭和57年度に取得した飫肥図書館や昭和63年度に取得した北郷図書館の老朽化により、有形固定資産減価償却率が高くなっているが、長寿命化計画に基づき、適正に改修等を行っていく予定としている。</a:t>
          </a:r>
          <a:endParaRPr lang="ja-JP" altLang="ja-JP" sz="1400">
            <a:effectLst/>
            <a:latin typeface="ＭＳ Ｐゴシック"/>
            <a:ea typeface="ＭＳ Ｐゴシック"/>
          </a:endParaRPr>
        </a:p>
        <a:p>
          <a:r>
            <a:rPr kumimoji="1" lang="ja-JP" altLang="ja-JP" sz="1100">
              <a:solidFill>
                <a:schemeClr val="dk1"/>
              </a:solidFill>
              <a:effectLst/>
              <a:latin typeface="ＭＳ Ｐゴシック"/>
              <a:ea typeface="ＭＳ Ｐゴシック"/>
              <a:cs typeface="+mn-cs"/>
            </a:rPr>
            <a:t>一般廃棄物処理施設については、昭和57年度に取得した衛生センターや平成10年度に取得したクリーンセンターの老朽化により、有形固定資産減価償却率が高くなっているが、長寿命化計画に基づき、適正に改修等を行っていく予定としている。</a:t>
          </a:r>
          <a:endParaRPr lang="ja-JP" altLang="ja-JP" sz="1400">
            <a:effectLst/>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kumimoji="1" lang="ja-JP" altLang="ja-JP" sz="1100">
              <a:solidFill>
                <a:schemeClr val="dk1"/>
              </a:solidFill>
              <a:effectLst/>
              <a:latin typeface="ＭＳ Ｐゴシック"/>
              <a:ea typeface="ＭＳ Ｐゴシック"/>
              <a:cs typeface="+mn-cs"/>
            </a:rPr>
            <a:t>庁舎については、昭和30年に建築した本庁舎を令和２年度に解体し、</a:t>
          </a:r>
          <a:r>
            <a:rPr kumimoji="1" lang="ja-JP" altLang="en-US" sz="1100">
              <a:solidFill>
                <a:schemeClr val="dk1"/>
              </a:solidFill>
              <a:effectLst/>
              <a:latin typeface="ＭＳ Ｐゴシック"/>
              <a:ea typeface="ＭＳ Ｐゴシック"/>
              <a:cs typeface="+mn-cs"/>
            </a:rPr>
            <a:t>令和５年度に新庁舎を供用開始したため、有形固定資産減価償却率は類似団体平均より低くなっている。</a:t>
          </a:r>
          <a:endParaRPr kumimoji="1" lang="en-US" altLang="ja-JP" sz="1100">
            <a:solidFill>
              <a:schemeClr val="dk1"/>
            </a:solidFill>
            <a:effectLst/>
            <a:latin typeface="ＭＳ Ｐゴシック"/>
            <a:ea typeface="ＭＳ Ｐゴシック"/>
            <a:cs typeface="+mn-cs"/>
          </a:endParaRPr>
        </a:p>
        <a:p>
          <a:r>
            <a:rPr kumimoji="1" lang="ja-JP" altLang="ja-JP" sz="1100">
              <a:solidFill>
                <a:schemeClr val="dk1"/>
              </a:solidFill>
              <a:effectLst/>
              <a:latin typeface="ＭＳ Ｐゴシック"/>
              <a:ea typeface="ＭＳ Ｐゴシック"/>
              <a:cs typeface="+mn-cs"/>
            </a:rPr>
            <a:t>消防施設については、平成25年度に消防本部を移転・施設整備を行ったため、有形固定資産減価償却率は類似団体平均より低くなっている。</a:t>
          </a:r>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 customWidth="1"/>
    <col min="12" max="12" width="2.26953125" style="1" customWidth="1"/>
    <col min="13" max="17" width="2.36328125" style="1" customWidth="1"/>
    <col min="18" max="119" width="2.08984375" style="1" customWidth="1"/>
    <col min="120" max="120" width="0" style="1" hidden="1" customWidth="1"/>
    <col min="121" max="16384" width="0" style="1" hidden="1"/>
  </cols>
  <sheetData>
    <row r="1" spans="1:119" ht="33" customHeight="1" x14ac:dyDescent="0.2">
      <c r="B1" s="557" t="s">
        <v>120</v>
      </c>
      <c r="C1" s="557"/>
      <c r="D1" s="557"/>
      <c r="E1" s="557"/>
      <c r="F1" s="557"/>
      <c r="G1" s="557"/>
      <c r="H1" s="557"/>
      <c r="I1" s="557"/>
      <c r="J1" s="557"/>
      <c r="K1" s="557"/>
      <c r="L1" s="557"/>
      <c r="M1" s="557"/>
      <c r="N1" s="557"/>
      <c r="O1" s="557"/>
      <c r="P1" s="557"/>
      <c r="Q1" s="557"/>
      <c r="R1" s="557"/>
      <c r="S1" s="557"/>
      <c r="T1" s="557"/>
      <c r="U1" s="557"/>
      <c r="V1" s="557"/>
      <c r="W1" s="557"/>
      <c r="X1" s="557"/>
      <c r="Y1" s="557"/>
      <c r="Z1" s="557"/>
      <c r="AA1" s="557"/>
      <c r="AB1" s="557"/>
      <c r="AC1" s="557"/>
      <c r="AD1" s="557"/>
      <c r="AE1" s="557"/>
      <c r="AF1" s="557"/>
      <c r="AG1" s="557"/>
      <c r="AH1" s="557"/>
      <c r="AI1" s="557"/>
      <c r="AJ1" s="557"/>
      <c r="AK1" s="557"/>
      <c r="AL1" s="557"/>
      <c r="AM1" s="557"/>
      <c r="AN1" s="557"/>
      <c r="AO1" s="557"/>
      <c r="AP1" s="557"/>
      <c r="AQ1" s="557"/>
      <c r="AR1" s="557"/>
      <c r="AS1" s="557"/>
      <c r="AT1" s="557"/>
      <c r="AU1" s="557"/>
      <c r="AV1" s="557"/>
      <c r="AW1" s="557"/>
      <c r="AX1" s="557"/>
      <c r="AY1" s="557"/>
      <c r="AZ1" s="557"/>
      <c r="BA1" s="557"/>
      <c r="BB1" s="557"/>
      <c r="BC1" s="557"/>
      <c r="BD1" s="557"/>
      <c r="BE1" s="557"/>
      <c r="BF1" s="557"/>
      <c r="BG1" s="557"/>
      <c r="BH1" s="557"/>
      <c r="BI1" s="557"/>
      <c r="BJ1" s="557"/>
      <c r="BK1" s="557"/>
      <c r="BL1" s="557"/>
      <c r="BM1" s="557"/>
      <c r="BN1" s="557"/>
      <c r="BO1" s="557"/>
      <c r="BP1" s="557"/>
      <c r="BQ1" s="557"/>
      <c r="BR1" s="557"/>
      <c r="BS1" s="557"/>
      <c r="BT1" s="557"/>
      <c r="BU1" s="557"/>
      <c r="BV1" s="557"/>
      <c r="BW1" s="557"/>
      <c r="BX1" s="557"/>
      <c r="BY1" s="557"/>
      <c r="BZ1" s="557"/>
      <c r="CA1" s="557"/>
      <c r="CB1" s="557"/>
      <c r="CC1" s="557"/>
      <c r="CD1" s="557"/>
      <c r="CE1" s="557"/>
      <c r="CF1" s="557"/>
      <c r="CG1" s="557"/>
      <c r="CH1" s="557"/>
      <c r="CI1" s="557"/>
      <c r="CJ1" s="557"/>
      <c r="CK1" s="557"/>
      <c r="CL1" s="557"/>
      <c r="CM1" s="557"/>
      <c r="CN1" s="557"/>
      <c r="CO1" s="557"/>
      <c r="CP1" s="557"/>
      <c r="CQ1" s="557"/>
      <c r="CR1" s="557"/>
      <c r="CS1" s="557"/>
      <c r="CT1" s="557"/>
      <c r="CU1" s="557"/>
      <c r="CV1" s="557"/>
      <c r="CW1" s="557"/>
      <c r="CX1" s="557"/>
      <c r="CY1" s="557"/>
      <c r="CZ1" s="557"/>
      <c r="DA1" s="557"/>
      <c r="DB1" s="557"/>
      <c r="DC1" s="557"/>
      <c r="DD1" s="557"/>
      <c r="DE1" s="557"/>
      <c r="DF1" s="557"/>
      <c r="DG1" s="557"/>
      <c r="DH1" s="557"/>
      <c r="DI1" s="557"/>
      <c r="DJ1" s="2"/>
      <c r="DK1" s="2"/>
      <c r="DL1" s="2"/>
      <c r="DM1" s="2"/>
      <c r="DN1" s="2"/>
      <c r="DO1" s="2"/>
    </row>
    <row r="2" spans="1:119" ht="23.5" x14ac:dyDescent="0.2">
      <c r="B2" s="3" t="s">
        <v>121</v>
      </c>
      <c r="C2" s="3"/>
      <c r="D2" s="10"/>
    </row>
    <row r="3" spans="1:119" ht="18.75" customHeight="1" x14ac:dyDescent="0.2">
      <c r="A3" s="2"/>
      <c r="B3" s="372" t="s">
        <v>122</v>
      </c>
      <c r="C3" s="373"/>
      <c r="D3" s="373"/>
      <c r="E3" s="374"/>
      <c r="F3" s="374"/>
      <c r="G3" s="374"/>
      <c r="H3" s="374"/>
      <c r="I3" s="374"/>
      <c r="J3" s="374"/>
      <c r="K3" s="374"/>
      <c r="L3" s="374" t="s">
        <v>125</v>
      </c>
      <c r="M3" s="374"/>
      <c r="N3" s="374"/>
      <c r="O3" s="374"/>
      <c r="P3" s="374"/>
      <c r="Q3" s="374"/>
      <c r="R3" s="380"/>
      <c r="S3" s="380"/>
      <c r="T3" s="380"/>
      <c r="U3" s="380"/>
      <c r="V3" s="381"/>
      <c r="W3" s="385" t="s">
        <v>126</v>
      </c>
      <c r="X3" s="386"/>
      <c r="Y3" s="386"/>
      <c r="Z3" s="386"/>
      <c r="AA3" s="386"/>
      <c r="AB3" s="373"/>
      <c r="AC3" s="380" t="s">
        <v>127</v>
      </c>
      <c r="AD3" s="386"/>
      <c r="AE3" s="386"/>
      <c r="AF3" s="386"/>
      <c r="AG3" s="386"/>
      <c r="AH3" s="386"/>
      <c r="AI3" s="386"/>
      <c r="AJ3" s="386"/>
      <c r="AK3" s="386"/>
      <c r="AL3" s="390"/>
      <c r="AM3" s="385" t="s">
        <v>128</v>
      </c>
      <c r="AN3" s="386"/>
      <c r="AO3" s="386"/>
      <c r="AP3" s="386"/>
      <c r="AQ3" s="386"/>
      <c r="AR3" s="386"/>
      <c r="AS3" s="386"/>
      <c r="AT3" s="386"/>
      <c r="AU3" s="386"/>
      <c r="AV3" s="386"/>
      <c r="AW3" s="386"/>
      <c r="AX3" s="390"/>
      <c r="AY3" s="413" t="s">
        <v>3</v>
      </c>
      <c r="AZ3" s="414"/>
      <c r="BA3" s="414"/>
      <c r="BB3" s="414"/>
      <c r="BC3" s="414"/>
      <c r="BD3" s="414"/>
      <c r="BE3" s="414"/>
      <c r="BF3" s="414"/>
      <c r="BG3" s="414"/>
      <c r="BH3" s="414"/>
      <c r="BI3" s="414"/>
      <c r="BJ3" s="414"/>
      <c r="BK3" s="414"/>
      <c r="BL3" s="414"/>
      <c r="BM3" s="558"/>
      <c r="BN3" s="385" t="s">
        <v>54</v>
      </c>
      <c r="BO3" s="386"/>
      <c r="BP3" s="386"/>
      <c r="BQ3" s="386"/>
      <c r="BR3" s="386"/>
      <c r="BS3" s="386"/>
      <c r="BT3" s="386"/>
      <c r="BU3" s="390"/>
      <c r="BV3" s="385" t="s">
        <v>132</v>
      </c>
      <c r="BW3" s="386"/>
      <c r="BX3" s="386"/>
      <c r="BY3" s="386"/>
      <c r="BZ3" s="386"/>
      <c r="CA3" s="386"/>
      <c r="CB3" s="386"/>
      <c r="CC3" s="390"/>
      <c r="CD3" s="413" t="s">
        <v>3</v>
      </c>
      <c r="CE3" s="414"/>
      <c r="CF3" s="414"/>
      <c r="CG3" s="414"/>
      <c r="CH3" s="414"/>
      <c r="CI3" s="414"/>
      <c r="CJ3" s="414"/>
      <c r="CK3" s="414"/>
      <c r="CL3" s="414"/>
      <c r="CM3" s="414"/>
      <c r="CN3" s="414"/>
      <c r="CO3" s="414"/>
      <c r="CP3" s="414"/>
      <c r="CQ3" s="414"/>
      <c r="CR3" s="414"/>
      <c r="CS3" s="558"/>
      <c r="CT3" s="385" t="s">
        <v>133</v>
      </c>
      <c r="CU3" s="386"/>
      <c r="CV3" s="386"/>
      <c r="CW3" s="386"/>
      <c r="CX3" s="386"/>
      <c r="CY3" s="386"/>
      <c r="CZ3" s="386"/>
      <c r="DA3" s="390"/>
      <c r="DB3" s="385" t="s">
        <v>137</v>
      </c>
      <c r="DC3" s="386"/>
      <c r="DD3" s="386"/>
      <c r="DE3" s="386"/>
      <c r="DF3" s="386"/>
      <c r="DG3" s="386"/>
      <c r="DH3" s="386"/>
      <c r="DI3" s="390"/>
    </row>
    <row r="4" spans="1:119" ht="18.75" customHeight="1" x14ac:dyDescent="0.2">
      <c r="A4" s="2"/>
      <c r="B4" s="375"/>
      <c r="C4" s="376"/>
      <c r="D4" s="376"/>
      <c r="E4" s="377"/>
      <c r="F4" s="377"/>
      <c r="G4" s="377"/>
      <c r="H4" s="377"/>
      <c r="I4" s="377"/>
      <c r="J4" s="377"/>
      <c r="K4" s="377"/>
      <c r="L4" s="377"/>
      <c r="M4" s="377"/>
      <c r="N4" s="377"/>
      <c r="O4" s="377"/>
      <c r="P4" s="377"/>
      <c r="Q4" s="377"/>
      <c r="R4" s="382"/>
      <c r="S4" s="382"/>
      <c r="T4" s="382"/>
      <c r="U4" s="382"/>
      <c r="V4" s="383"/>
      <c r="W4" s="387"/>
      <c r="X4" s="388"/>
      <c r="Y4" s="388"/>
      <c r="Z4" s="388"/>
      <c r="AA4" s="388"/>
      <c r="AB4" s="376"/>
      <c r="AC4" s="382"/>
      <c r="AD4" s="388"/>
      <c r="AE4" s="388"/>
      <c r="AF4" s="388"/>
      <c r="AG4" s="388"/>
      <c r="AH4" s="388"/>
      <c r="AI4" s="388"/>
      <c r="AJ4" s="388"/>
      <c r="AK4" s="388"/>
      <c r="AL4" s="391"/>
      <c r="AM4" s="389"/>
      <c r="AN4" s="346"/>
      <c r="AO4" s="346"/>
      <c r="AP4" s="346"/>
      <c r="AQ4" s="346"/>
      <c r="AR4" s="346"/>
      <c r="AS4" s="346"/>
      <c r="AT4" s="346"/>
      <c r="AU4" s="346"/>
      <c r="AV4" s="346"/>
      <c r="AW4" s="346"/>
      <c r="AX4" s="392"/>
      <c r="AY4" s="470" t="s">
        <v>138</v>
      </c>
      <c r="AZ4" s="471"/>
      <c r="BA4" s="471"/>
      <c r="BB4" s="471"/>
      <c r="BC4" s="471"/>
      <c r="BD4" s="471"/>
      <c r="BE4" s="471"/>
      <c r="BF4" s="471"/>
      <c r="BG4" s="471"/>
      <c r="BH4" s="471"/>
      <c r="BI4" s="471"/>
      <c r="BJ4" s="471"/>
      <c r="BK4" s="471"/>
      <c r="BL4" s="471"/>
      <c r="BM4" s="472"/>
      <c r="BN4" s="454">
        <v>37352776</v>
      </c>
      <c r="BO4" s="455"/>
      <c r="BP4" s="455"/>
      <c r="BQ4" s="455"/>
      <c r="BR4" s="455"/>
      <c r="BS4" s="455"/>
      <c r="BT4" s="455"/>
      <c r="BU4" s="456"/>
      <c r="BV4" s="454">
        <v>35564732</v>
      </c>
      <c r="BW4" s="455"/>
      <c r="BX4" s="455"/>
      <c r="BY4" s="455"/>
      <c r="BZ4" s="455"/>
      <c r="CA4" s="455"/>
      <c r="CB4" s="455"/>
      <c r="CC4" s="456"/>
      <c r="CD4" s="525" t="s">
        <v>140</v>
      </c>
      <c r="CE4" s="526"/>
      <c r="CF4" s="526"/>
      <c r="CG4" s="526"/>
      <c r="CH4" s="526"/>
      <c r="CI4" s="526"/>
      <c r="CJ4" s="526"/>
      <c r="CK4" s="526"/>
      <c r="CL4" s="526"/>
      <c r="CM4" s="526"/>
      <c r="CN4" s="526"/>
      <c r="CO4" s="526"/>
      <c r="CP4" s="526"/>
      <c r="CQ4" s="526"/>
      <c r="CR4" s="526"/>
      <c r="CS4" s="527"/>
      <c r="CT4" s="559">
        <v>2.8</v>
      </c>
      <c r="CU4" s="560"/>
      <c r="CV4" s="560"/>
      <c r="CW4" s="560"/>
      <c r="CX4" s="560"/>
      <c r="CY4" s="560"/>
      <c r="CZ4" s="560"/>
      <c r="DA4" s="561"/>
      <c r="DB4" s="559">
        <v>3.3</v>
      </c>
      <c r="DC4" s="560"/>
      <c r="DD4" s="560"/>
      <c r="DE4" s="560"/>
      <c r="DF4" s="560"/>
      <c r="DG4" s="560"/>
      <c r="DH4" s="560"/>
      <c r="DI4" s="561"/>
    </row>
    <row r="5" spans="1:119" ht="18.75" customHeight="1" x14ac:dyDescent="0.2">
      <c r="A5" s="2"/>
      <c r="B5" s="378"/>
      <c r="C5" s="347"/>
      <c r="D5" s="347"/>
      <c r="E5" s="379"/>
      <c r="F5" s="379"/>
      <c r="G5" s="379"/>
      <c r="H5" s="379"/>
      <c r="I5" s="379"/>
      <c r="J5" s="379"/>
      <c r="K5" s="379"/>
      <c r="L5" s="379"/>
      <c r="M5" s="379"/>
      <c r="N5" s="379"/>
      <c r="O5" s="379"/>
      <c r="P5" s="379"/>
      <c r="Q5" s="379"/>
      <c r="R5" s="345"/>
      <c r="S5" s="345"/>
      <c r="T5" s="345"/>
      <c r="U5" s="345"/>
      <c r="V5" s="384"/>
      <c r="W5" s="389"/>
      <c r="X5" s="346"/>
      <c r="Y5" s="346"/>
      <c r="Z5" s="346"/>
      <c r="AA5" s="346"/>
      <c r="AB5" s="347"/>
      <c r="AC5" s="345"/>
      <c r="AD5" s="346"/>
      <c r="AE5" s="346"/>
      <c r="AF5" s="346"/>
      <c r="AG5" s="346"/>
      <c r="AH5" s="346"/>
      <c r="AI5" s="346"/>
      <c r="AJ5" s="346"/>
      <c r="AK5" s="346"/>
      <c r="AL5" s="392"/>
      <c r="AM5" s="496" t="s">
        <v>141</v>
      </c>
      <c r="AN5" s="458"/>
      <c r="AO5" s="458"/>
      <c r="AP5" s="458"/>
      <c r="AQ5" s="458"/>
      <c r="AR5" s="458"/>
      <c r="AS5" s="458"/>
      <c r="AT5" s="459"/>
      <c r="AU5" s="497" t="s">
        <v>142</v>
      </c>
      <c r="AV5" s="498"/>
      <c r="AW5" s="498"/>
      <c r="AX5" s="498"/>
      <c r="AY5" s="464" t="s">
        <v>143</v>
      </c>
      <c r="AZ5" s="465"/>
      <c r="BA5" s="465"/>
      <c r="BB5" s="465"/>
      <c r="BC5" s="465"/>
      <c r="BD5" s="465"/>
      <c r="BE5" s="465"/>
      <c r="BF5" s="465"/>
      <c r="BG5" s="465"/>
      <c r="BH5" s="465"/>
      <c r="BI5" s="465"/>
      <c r="BJ5" s="465"/>
      <c r="BK5" s="465"/>
      <c r="BL5" s="465"/>
      <c r="BM5" s="466"/>
      <c r="BN5" s="467">
        <v>36466805</v>
      </c>
      <c r="BO5" s="468"/>
      <c r="BP5" s="468"/>
      <c r="BQ5" s="468"/>
      <c r="BR5" s="468"/>
      <c r="BS5" s="468"/>
      <c r="BT5" s="468"/>
      <c r="BU5" s="469"/>
      <c r="BV5" s="467">
        <v>34672071</v>
      </c>
      <c r="BW5" s="468"/>
      <c r="BX5" s="468"/>
      <c r="BY5" s="468"/>
      <c r="BZ5" s="468"/>
      <c r="CA5" s="468"/>
      <c r="CB5" s="468"/>
      <c r="CC5" s="469"/>
      <c r="CD5" s="478" t="s">
        <v>146</v>
      </c>
      <c r="CE5" s="429"/>
      <c r="CF5" s="429"/>
      <c r="CG5" s="429"/>
      <c r="CH5" s="429"/>
      <c r="CI5" s="429"/>
      <c r="CJ5" s="429"/>
      <c r="CK5" s="429"/>
      <c r="CL5" s="429"/>
      <c r="CM5" s="429"/>
      <c r="CN5" s="429"/>
      <c r="CO5" s="429"/>
      <c r="CP5" s="429"/>
      <c r="CQ5" s="429"/>
      <c r="CR5" s="429"/>
      <c r="CS5" s="479"/>
      <c r="CT5" s="330">
        <v>93.6</v>
      </c>
      <c r="CU5" s="331"/>
      <c r="CV5" s="331"/>
      <c r="CW5" s="331"/>
      <c r="CX5" s="331"/>
      <c r="CY5" s="331"/>
      <c r="CZ5" s="331"/>
      <c r="DA5" s="332"/>
      <c r="DB5" s="330">
        <v>91.6</v>
      </c>
      <c r="DC5" s="331"/>
      <c r="DD5" s="331"/>
      <c r="DE5" s="331"/>
      <c r="DF5" s="331"/>
      <c r="DG5" s="331"/>
      <c r="DH5" s="331"/>
      <c r="DI5" s="332"/>
    </row>
    <row r="6" spans="1:119" ht="18.75" customHeight="1" x14ac:dyDescent="0.2">
      <c r="A6" s="2"/>
      <c r="B6" s="393" t="s">
        <v>147</v>
      </c>
      <c r="C6" s="344"/>
      <c r="D6" s="344"/>
      <c r="E6" s="394"/>
      <c r="F6" s="394"/>
      <c r="G6" s="394"/>
      <c r="H6" s="394"/>
      <c r="I6" s="394"/>
      <c r="J6" s="394"/>
      <c r="K6" s="394"/>
      <c r="L6" s="394" t="s">
        <v>148</v>
      </c>
      <c r="M6" s="394"/>
      <c r="N6" s="394"/>
      <c r="O6" s="394"/>
      <c r="P6" s="394"/>
      <c r="Q6" s="394"/>
      <c r="R6" s="342"/>
      <c r="S6" s="342"/>
      <c r="T6" s="342"/>
      <c r="U6" s="342"/>
      <c r="V6" s="398"/>
      <c r="W6" s="401" t="s">
        <v>149</v>
      </c>
      <c r="X6" s="343"/>
      <c r="Y6" s="343"/>
      <c r="Z6" s="343"/>
      <c r="AA6" s="343"/>
      <c r="AB6" s="344"/>
      <c r="AC6" s="404" t="s">
        <v>151</v>
      </c>
      <c r="AD6" s="405"/>
      <c r="AE6" s="405"/>
      <c r="AF6" s="405"/>
      <c r="AG6" s="405"/>
      <c r="AH6" s="405"/>
      <c r="AI6" s="405"/>
      <c r="AJ6" s="405"/>
      <c r="AK6" s="405"/>
      <c r="AL6" s="406"/>
      <c r="AM6" s="496" t="s">
        <v>152</v>
      </c>
      <c r="AN6" s="458"/>
      <c r="AO6" s="458"/>
      <c r="AP6" s="458"/>
      <c r="AQ6" s="458"/>
      <c r="AR6" s="458"/>
      <c r="AS6" s="458"/>
      <c r="AT6" s="459"/>
      <c r="AU6" s="497" t="s">
        <v>142</v>
      </c>
      <c r="AV6" s="498"/>
      <c r="AW6" s="498"/>
      <c r="AX6" s="498"/>
      <c r="AY6" s="464" t="s">
        <v>155</v>
      </c>
      <c r="AZ6" s="465"/>
      <c r="BA6" s="465"/>
      <c r="BB6" s="465"/>
      <c r="BC6" s="465"/>
      <c r="BD6" s="465"/>
      <c r="BE6" s="465"/>
      <c r="BF6" s="465"/>
      <c r="BG6" s="465"/>
      <c r="BH6" s="465"/>
      <c r="BI6" s="465"/>
      <c r="BJ6" s="465"/>
      <c r="BK6" s="465"/>
      <c r="BL6" s="465"/>
      <c r="BM6" s="466"/>
      <c r="BN6" s="467">
        <v>885971</v>
      </c>
      <c r="BO6" s="468"/>
      <c r="BP6" s="468"/>
      <c r="BQ6" s="468"/>
      <c r="BR6" s="468"/>
      <c r="BS6" s="468"/>
      <c r="BT6" s="468"/>
      <c r="BU6" s="469"/>
      <c r="BV6" s="467">
        <v>892661</v>
      </c>
      <c r="BW6" s="468"/>
      <c r="BX6" s="468"/>
      <c r="BY6" s="468"/>
      <c r="BZ6" s="468"/>
      <c r="CA6" s="468"/>
      <c r="CB6" s="468"/>
      <c r="CC6" s="469"/>
      <c r="CD6" s="478" t="s">
        <v>159</v>
      </c>
      <c r="CE6" s="429"/>
      <c r="CF6" s="429"/>
      <c r="CG6" s="429"/>
      <c r="CH6" s="429"/>
      <c r="CI6" s="429"/>
      <c r="CJ6" s="429"/>
      <c r="CK6" s="429"/>
      <c r="CL6" s="429"/>
      <c r="CM6" s="429"/>
      <c r="CN6" s="429"/>
      <c r="CO6" s="429"/>
      <c r="CP6" s="429"/>
      <c r="CQ6" s="429"/>
      <c r="CR6" s="429"/>
      <c r="CS6" s="479"/>
      <c r="CT6" s="554">
        <v>93.9</v>
      </c>
      <c r="CU6" s="555"/>
      <c r="CV6" s="555"/>
      <c r="CW6" s="555"/>
      <c r="CX6" s="555"/>
      <c r="CY6" s="555"/>
      <c r="CZ6" s="555"/>
      <c r="DA6" s="556"/>
      <c r="DB6" s="554">
        <v>92.1</v>
      </c>
      <c r="DC6" s="555"/>
      <c r="DD6" s="555"/>
      <c r="DE6" s="555"/>
      <c r="DF6" s="555"/>
      <c r="DG6" s="555"/>
      <c r="DH6" s="555"/>
      <c r="DI6" s="556"/>
    </row>
    <row r="7" spans="1:119" ht="18.75" customHeight="1" x14ac:dyDescent="0.2">
      <c r="A7" s="2"/>
      <c r="B7" s="375"/>
      <c r="C7" s="376"/>
      <c r="D7" s="376"/>
      <c r="E7" s="377"/>
      <c r="F7" s="377"/>
      <c r="G7" s="377"/>
      <c r="H7" s="377"/>
      <c r="I7" s="377"/>
      <c r="J7" s="377"/>
      <c r="K7" s="377"/>
      <c r="L7" s="377"/>
      <c r="M7" s="377"/>
      <c r="N7" s="377"/>
      <c r="O7" s="377"/>
      <c r="P7" s="377"/>
      <c r="Q7" s="377"/>
      <c r="R7" s="382"/>
      <c r="S7" s="382"/>
      <c r="T7" s="382"/>
      <c r="U7" s="382"/>
      <c r="V7" s="383"/>
      <c r="W7" s="387"/>
      <c r="X7" s="388"/>
      <c r="Y7" s="388"/>
      <c r="Z7" s="388"/>
      <c r="AA7" s="388"/>
      <c r="AB7" s="376"/>
      <c r="AC7" s="407"/>
      <c r="AD7" s="408"/>
      <c r="AE7" s="408"/>
      <c r="AF7" s="408"/>
      <c r="AG7" s="408"/>
      <c r="AH7" s="408"/>
      <c r="AI7" s="408"/>
      <c r="AJ7" s="408"/>
      <c r="AK7" s="408"/>
      <c r="AL7" s="409"/>
      <c r="AM7" s="496" t="s">
        <v>64</v>
      </c>
      <c r="AN7" s="458"/>
      <c r="AO7" s="458"/>
      <c r="AP7" s="458"/>
      <c r="AQ7" s="458"/>
      <c r="AR7" s="458"/>
      <c r="AS7" s="458"/>
      <c r="AT7" s="459"/>
      <c r="AU7" s="497" t="s">
        <v>142</v>
      </c>
      <c r="AV7" s="498"/>
      <c r="AW7" s="498"/>
      <c r="AX7" s="498"/>
      <c r="AY7" s="464" t="s">
        <v>160</v>
      </c>
      <c r="AZ7" s="465"/>
      <c r="BA7" s="465"/>
      <c r="BB7" s="465"/>
      <c r="BC7" s="465"/>
      <c r="BD7" s="465"/>
      <c r="BE7" s="465"/>
      <c r="BF7" s="465"/>
      <c r="BG7" s="465"/>
      <c r="BH7" s="465"/>
      <c r="BI7" s="465"/>
      <c r="BJ7" s="465"/>
      <c r="BK7" s="465"/>
      <c r="BL7" s="465"/>
      <c r="BM7" s="466"/>
      <c r="BN7" s="467">
        <v>446078</v>
      </c>
      <c r="BO7" s="468"/>
      <c r="BP7" s="468"/>
      <c r="BQ7" s="468"/>
      <c r="BR7" s="468"/>
      <c r="BS7" s="468"/>
      <c r="BT7" s="468"/>
      <c r="BU7" s="469"/>
      <c r="BV7" s="467">
        <v>377688</v>
      </c>
      <c r="BW7" s="468"/>
      <c r="BX7" s="468"/>
      <c r="BY7" s="468"/>
      <c r="BZ7" s="468"/>
      <c r="CA7" s="468"/>
      <c r="CB7" s="468"/>
      <c r="CC7" s="469"/>
      <c r="CD7" s="478" t="s">
        <v>161</v>
      </c>
      <c r="CE7" s="429"/>
      <c r="CF7" s="429"/>
      <c r="CG7" s="429"/>
      <c r="CH7" s="429"/>
      <c r="CI7" s="429"/>
      <c r="CJ7" s="429"/>
      <c r="CK7" s="429"/>
      <c r="CL7" s="429"/>
      <c r="CM7" s="429"/>
      <c r="CN7" s="429"/>
      <c r="CO7" s="429"/>
      <c r="CP7" s="429"/>
      <c r="CQ7" s="429"/>
      <c r="CR7" s="429"/>
      <c r="CS7" s="479"/>
      <c r="CT7" s="467">
        <v>15851357</v>
      </c>
      <c r="CU7" s="468"/>
      <c r="CV7" s="468"/>
      <c r="CW7" s="468"/>
      <c r="CX7" s="468"/>
      <c r="CY7" s="468"/>
      <c r="CZ7" s="468"/>
      <c r="DA7" s="469"/>
      <c r="DB7" s="467">
        <v>15576859</v>
      </c>
      <c r="DC7" s="468"/>
      <c r="DD7" s="468"/>
      <c r="DE7" s="468"/>
      <c r="DF7" s="468"/>
      <c r="DG7" s="468"/>
      <c r="DH7" s="468"/>
      <c r="DI7" s="469"/>
    </row>
    <row r="8" spans="1:119" ht="18.75" customHeight="1" x14ac:dyDescent="0.2">
      <c r="A8" s="2"/>
      <c r="B8" s="395"/>
      <c r="C8" s="396"/>
      <c r="D8" s="396"/>
      <c r="E8" s="397"/>
      <c r="F8" s="397"/>
      <c r="G8" s="397"/>
      <c r="H8" s="397"/>
      <c r="I8" s="397"/>
      <c r="J8" s="397"/>
      <c r="K8" s="397"/>
      <c r="L8" s="397"/>
      <c r="M8" s="397"/>
      <c r="N8" s="397"/>
      <c r="O8" s="397"/>
      <c r="P8" s="397"/>
      <c r="Q8" s="397"/>
      <c r="R8" s="399"/>
      <c r="S8" s="399"/>
      <c r="T8" s="399"/>
      <c r="U8" s="399"/>
      <c r="V8" s="400"/>
      <c r="W8" s="402"/>
      <c r="X8" s="403"/>
      <c r="Y8" s="403"/>
      <c r="Z8" s="403"/>
      <c r="AA8" s="403"/>
      <c r="AB8" s="396"/>
      <c r="AC8" s="410"/>
      <c r="AD8" s="411"/>
      <c r="AE8" s="411"/>
      <c r="AF8" s="411"/>
      <c r="AG8" s="411"/>
      <c r="AH8" s="411"/>
      <c r="AI8" s="411"/>
      <c r="AJ8" s="411"/>
      <c r="AK8" s="411"/>
      <c r="AL8" s="412"/>
      <c r="AM8" s="496" t="s">
        <v>164</v>
      </c>
      <c r="AN8" s="458"/>
      <c r="AO8" s="458"/>
      <c r="AP8" s="458"/>
      <c r="AQ8" s="458"/>
      <c r="AR8" s="458"/>
      <c r="AS8" s="458"/>
      <c r="AT8" s="459"/>
      <c r="AU8" s="497" t="s">
        <v>142</v>
      </c>
      <c r="AV8" s="498"/>
      <c r="AW8" s="498"/>
      <c r="AX8" s="498"/>
      <c r="AY8" s="464" t="s">
        <v>167</v>
      </c>
      <c r="AZ8" s="465"/>
      <c r="BA8" s="465"/>
      <c r="BB8" s="465"/>
      <c r="BC8" s="465"/>
      <c r="BD8" s="465"/>
      <c r="BE8" s="465"/>
      <c r="BF8" s="465"/>
      <c r="BG8" s="465"/>
      <c r="BH8" s="465"/>
      <c r="BI8" s="465"/>
      <c r="BJ8" s="465"/>
      <c r="BK8" s="465"/>
      <c r="BL8" s="465"/>
      <c r="BM8" s="466"/>
      <c r="BN8" s="467">
        <v>439893</v>
      </c>
      <c r="BO8" s="468"/>
      <c r="BP8" s="468"/>
      <c r="BQ8" s="468"/>
      <c r="BR8" s="468"/>
      <c r="BS8" s="468"/>
      <c r="BT8" s="468"/>
      <c r="BU8" s="469"/>
      <c r="BV8" s="467">
        <v>514973</v>
      </c>
      <c r="BW8" s="468"/>
      <c r="BX8" s="468"/>
      <c r="BY8" s="468"/>
      <c r="BZ8" s="468"/>
      <c r="CA8" s="468"/>
      <c r="CB8" s="468"/>
      <c r="CC8" s="469"/>
      <c r="CD8" s="478" t="s">
        <v>169</v>
      </c>
      <c r="CE8" s="429"/>
      <c r="CF8" s="429"/>
      <c r="CG8" s="429"/>
      <c r="CH8" s="429"/>
      <c r="CI8" s="429"/>
      <c r="CJ8" s="429"/>
      <c r="CK8" s="429"/>
      <c r="CL8" s="429"/>
      <c r="CM8" s="429"/>
      <c r="CN8" s="429"/>
      <c r="CO8" s="429"/>
      <c r="CP8" s="429"/>
      <c r="CQ8" s="429"/>
      <c r="CR8" s="429"/>
      <c r="CS8" s="479"/>
      <c r="CT8" s="530">
        <v>0.4</v>
      </c>
      <c r="CU8" s="531"/>
      <c r="CV8" s="531"/>
      <c r="CW8" s="531"/>
      <c r="CX8" s="531"/>
      <c r="CY8" s="531"/>
      <c r="CZ8" s="531"/>
      <c r="DA8" s="532"/>
      <c r="DB8" s="530">
        <v>0.4</v>
      </c>
      <c r="DC8" s="531"/>
      <c r="DD8" s="531"/>
      <c r="DE8" s="531"/>
      <c r="DF8" s="531"/>
      <c r="DG8" s="531"/>
      <c r="DH8" s="531"/>
      <c r="DI8" s="532"/>
    </row>
    <row r="9" spans="1:119" ht="18.75" customHeight="1" x14ac:dyDescent="0.2">
      <c r="A9" s="2"/>
      <c r="B9" s="413" t="s">
        <v>170</v>
      </c>
      <c r="C9" s="414"/>
      <c r="D9" s="414"/>
      <c r="E9" s="414"/>
      <c r="F9" s="414"/>
      <c r="G9" s="414"/>
      <c r="H9" s="414"/>
      <c r="I9" s="414"/>
      <c r="J9" s="414"/>
      <c r="K9" s="415"/>
      <c r="L9" s="548" t="s">
        <v>171</v>
      </c>
      <c r="M9" s="549"/>
      <c r="N9" s="549"/>
      <c r="O9" s="549"/>
      <c r="P9" s="549"/>
      <c r="Q9" s="550"/>
      <c r="R9" s="551">
        <v>50848</v>
      </c>
      <c r="S9" s="552"/>
      <c r="T9" s="552"/>
      <c r="U9" s="552"/>
      <c r="V9" s="553"/>
      <c r="W9" s="385" t="s">
        <v>174</v>
      </c>
      <c r="X9" s="386"/>
      <c r="Y9" s="386"/>
      <c r="Z9" s="386"/>
      <c r="AA9" s="386"/>
      <c r="AB9" s="386"/>
      <c r="AC9" s="386"/>
      <c r="AD9" s="386"/>
      <c r="AE9" s="386"/>
      <c r="AF9" s="386"/>
      <c r="AG9" s="386"/>
      <c r="AH9" s="386"/>
      <c r="AI9" s="386"/>
      <c r="AJ9" s="386"/>
      <c r="AK9" s="386"/>
      <c r="AL9" s="390"/>
      <c r="AM9" s="496" t="s">
        <v>179</v>
      </c>
      <c r="AN9" s="458"/>
      <c r="AO9" s="458"/>
      <c r="AP9" s="458"/>
      <c r="AQ9" s="458"/>
      <c r="AR9" s="458"/>
      <c r="AS9" s="458"/>
      <c r="AT9" s="459"/>
      <c r="AU9" s="497" t="s">
        <v>142</v>
      </c>
      <c r="AV9" s="498"/>
      <c r="AW9" s="498"/>
      <c r="AX9" s="498"/>
      <c r="AY9" s="464" t="s">
        <v>180</v>
      </c>
      <c r="AZ9" s="465"/>
      <c r="BA9" s="465"/>
      <c r="BB9" s="465"/>
      <c r="BC9" s="465"/>
      <c r="BD9" s="465"/>
      <c r="BE9" s="465"/>
      <c r="BF9" s="465"/>
      <c r="BG9" s="465"/>
      <c r="BH9" s="465"/>
      <c r="BI9" s="465"/>
      <c r="BJ9" s="465"/>
      <c r="BK9" s="465"/>
      <c r="BL9" s="465"/>
      <c r="BM9" s="466"/>
      <c r="BN9" s="467">
        <v>-75080</v>
      </c>
      <c r="BO9" s="468"/>
      <c r="BP9" s="468"/>
      <c r="BQ9" s="468"/>
      <c r="BR9" s="468"/>
      <c r="BS9" s="468"/>
      <c r="BT9" s="468"/>
      <c r="BU9" s="469"/>
      <c r="BV9" s="467">
        <v>-48620</v>
      </c>
      <c r="BW9" s="468"/>
      <c r="BX9" s="468"/>
      <c r="BY9" s="468"/>
      <c r="BZ9" s="468"/>
      <c r="CA9" s="468"/>
      <c r="CB9" s="468"/>
      <c r="CC9" s="469"/>
      <c r="CD9" s="478" t="s">
        <v>46</v>
      </c>
      <c r="CE9" s="429"/>
      <c r="CF9" s="429"/>
      <c r="CG9" s="429"/>
      <c r="CH9" s="429"/>
      <c r="CI9" s="429"/>
      <c r="CJ9" s="429"/>
      <c r="CK9" s="429"/>
      <c r="CL9" s="429"/>
      <c r="CM9" s="429"/>
      <c r="CN9" s="429"/>
      <c r="CO9" s="429"/>
      <c r="CP9" s="429"/>
      <c r="CQ9" s="429"/>
      <c r="CR9" s="429"/>
      <c r="CS9" s="479"/>
      <c r="CT9" s="330">
        <v>11.6</v>
      </c>
      <c r="CU9" s="331"/>
      <c r="CV9" s="331"/>
      <c r="CW9" s="331"/>
      <c r="CX9" s="331"/>
      <c r="CY9" s="331"/>
      <c r="CZ9" s="331"/>
      <c r="DA9" s="332"/>
      <c r="DB9" s="330">
        <v>13.3</v>
      </c>
      <c r="DC9" s="331"/>
      <c r="DD9" s="331"/>
      <c r="DE9" s="331"/>
      <c r="DF9" s="331"/>
      <c r="DG9" s="331"/>
      <c r="DH9" s="331"/>
      <c r="DI9" s="332"/>
    </row>
    <row r="10" spans="1:119" ht="18.75" customHeight="1" x14ac:dyDescent="0.2">
      <c r="A10" s="2"/>
      <c r="B10" s="413"/>
      <c r="C10" s="414"/>
      <c r="D10" s="414"/>
      <c r="E10" s="414"/>
      <c r="F10" s="414"/>
      <c r="G10" s="414"/>
      <c r="H10" s="414"/>
      <c r="I10" s="414"/>
      <c r="J10" s="414"/>
      <c r="K10" s="415"/>
      <c r="L10" s="457" t="s">
        <v>182</v>
      </c>
      <c r="M10" s="458"/>
      <c r="N10" s="458"/>
      <c r="O10" s="458"/>
      <c r="P10" s="458"/>
      <c r="Q10" s="459"/>
      <c r="R10" s="460">
        <v>54090</v>
      </c>
      <c r="S10" s="461"/>
      <c r="T10" s="461"/>
      <c r="U10" s="461"/>
      <c r="V10" s="463"/>
      <c r="W10" s="387"/>
      <c r="X10" s="388"/>
      <c r="Y10" s="388"/>
      <c r="Z10" s="388"/>
      <c r="AA10" s="388"/>
      <c r="AB10" s="388"/>
      <c r="AC10" s="388"/>
      <c r="AD10" s="388"/>
      <c r="AE10" s="388"/>
      <c r="AF10" s="388"/>
      <c r="AG10" s="388"/>
      <c r="AH10" s="388"/>
      <c r="AI10" s="388"/>
      <c r="AJ10" s="388"/>
      <c r="AK10" s="388"/>
      <c r="AL10" s="391"/>
      <c r="AM10" s="496" t="s">
        <v>183</v>
      </c>
      <c r="AN10" s="458"/>
      <c r="AO10" s="458"/>
      <c r="AP10" s="458"/>
      <c r="AQ10" s="458"/>
      <c r="AR10" s="458"/>
      <c r="AS10" s="458"/>
      <c r="AT10" s="459"/>
      <c r="AU10" s="497" t="s">
        <v>184</v>
      </c>
      <c r="AV10" s="498"/>
      <c r="AW10" s="498"/>
      <c r="AX10" s="498"/>
      <c r="AY10" s="464" t="s">
        <v>186</v>
      </c>
      <c r="AZ10" s="465"/>
      <c r="BA10" s="465"/>
      <c r="BB10" s="465"/>
      <c r="BC10" s="465"/>
      <c r="BD10" s="465"/>
      <c r="BE10" s="465"/>
      <c r="BF10" s="465"/>
      <c r="BG10" s="465"/>
      <c r="BH10" s="465"/>
      <c r="BI10" s="465"/>
      <c r="BJ10" s="465"/>
      <c r="BK10" s="465"/>
      <c r="BL10" s="465"/>
      <c r="BM10" s="466"/>
      <c r="BN10" s="467">
        <v>262627</v>
      </c>
      <c r="BO10" s="468"/>
      <c r="BP10" s="468"/>
      <c r="BQ10" s="468"/>
      <c r="BR10" s="468"/>
      <c r="BS10" s="468"/>
      <c r="BT10" s="468"/>
      <c r="BU10" s="469"/>
      <c r="BV10" s="467">
        <v>286506</v>
      </c>
      <c r="BW10" s="468"/>
      <c r="BX10" s="468"/>
      <c r="BY10" s="468"/>
      <c r="BZ10" s="468"/>
      <c r="CA10" s="468"/>
      <c r="CB10" s="468"/>
      <c r="CC10" s="469"/>
      <c r="CD10" s="22" t="s">
        <v>188</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2">
      <c r="A11" s="2"/>
      <c r="B11" s="413"/>
      <c r="C11" s="414"/>
      <c r="D11" s="414"/>
      <c r="E11" s="414"/>
      <c r="F11" s="414"/>
      <c r="G11" s="414"/>
      <c r="H11" s="414"/>
      <c r="I11" s="414"/>
      <c r="J11" s="414"/>
      <c r="K11" s="415"/>
      <c r="L11" s="430" t="s">
        <v>190</v>
      </c>
      <c r="M11" s="431"/>
      <c r="N11" s="431"/>
      <c r="O11" s="431"/>
      <c r="P11" s="431"/>
      <c r="Q11" s="432"/>
      <c r="R11" s="545" t="s">
        <v>192</v>
      </c>
      <c r="S11" s="546"/>
      <c r="T11" s="546"/>
      <c r="U11" s="546"/>
      <c r="V11" s="547"/>
      <c r="W11" s="387"/>
      <c r="X11" s="388"/>
      <c r="Y11" s="388"/>
      <c r="Z11" s="388"/>
      <c r="AA11" s="388"/>
      <c r="AB11" s="388"/>
      <c r="AC11" s="388"/>
      <c r="AD11" s="388"/>
      <c r="AE11" s="388"/>
      <c r="AF11" s="388"/>
      <c r="AG11" s="388"/>
      <c r="AH11" s="388"/>
      <c r="AI11" s="388"/>
      <c r="AJ11" s="388"/>
      <c r="AK11" s="388"/>
      <c r="AL11" s="391"/>
      <c r="AM11" s="496" t="s">
        <v>195</v>
      </c>
      <c r="AN11" s="458"/>
      <c r="AO11" s="458"/>
      <c r="AP11" s="458"/>
      <c r="AQ11" s="458"/>
      <c r="AR11" s="458"/>
      <c r="AS11" s="458"/>
      <c r="AT11" s="459"/>
      <c r="AU11" s="497" t="s">
        <v>184</v>
      </c>
      <c r="AV11" s="498"/>
      <c r="AW11" s="498"/>
      <c r="AX11" s="498"/>
      <c r="AY11" s="464" t="s">
        <v>196</v>
      </c>
      <c r="AZ11" s="465"/>
      <c r="BA11" s="465"/>
      <c r="BB11" s="465"/>
      <c r="BC11" s="465"/>
      <c r="BD11" s="465"/>
      <c r="BE11" s="465"/>
      <c r="BF11" s="465"/>
      <c r="BG11" s="465"/>
      <c r="BH11" s="465"/>
      <c r="BI11" s="465"/>
      <c r="BJ11" s="465"/>
      <c r="BK11" s="465"/>
      <c r="BL11" s="465"/>
      <c r="BM11" s="466"/>
      <c r="BN11" s="467">
        <v>50115</v>
      </c>
      <c r="BO11" s="468"/>
      <c r="BP11" s="468"/>
      <c r="BQ11" s="468"/>
      <c r="BR11" s="468"/>
      <c r="BS11" s="468"/>
      <c r="BT11" s="468"/>
      <c r="BU11" s="469"/>
      <c r="BV11" s="467">
        <v>0</v>
      </c>
      <c r="BW11" s="468"/>
      <c r="BX11" s="468"/>
      <c r="BY11" s="468"/>
      <c r="BZ11" s="468"/>
      <c r="CA11" s="468"/>
      <c r="CB11" s="468"/>
      <c r="CC11" s="469"/>
      <c r="CD11" s="478" t="s">
        <v>199</v>
      </c>
      <c r="CE11" s="429"/>
      <c r="CF11" s="429"/>
      <c r="CG11" s="429"/>
      <c r="CH11" s="429"/>
      <c r="CI11" s="429"/>
      <c r="CJ11" s="429"/>
      <c r="CK11" s="429"/>
      <c r="CL11" s="429"/>
      <c r="CM11" s="429"/>
      <c r="CN11" s="429"/>
      <c r="CO11" s="429"/>
      <c r="CP11" s="429"/>
      <c r="CQ11" s="429"/>
      <c r="CR11" s="429"/>
      <c r="CS11" s="479"/>
      <c r="CT11" s="530" t="s">
        <v>33</v>
      </c>
      <c r="CU11" s="531"/>
      <c r="CV11" s="531"/>
      <c r="CW11" s="531"/>
      <c r="CX11" s="531"/>
      <c r="CY11" s="531"/>
      <c r="CZ11" s="531"/>
      <c r="DA11" s="532"/>
      <c r="DB11" s="530" t="s">
        <v>33</v>
      </c>
      <c r="DC11" s="531"/>
      <c r="DD11" s="531"/>
      <c r="DE11" s="531"/>
      <c r="DF11" s="531"/>
      <c r="DG11" s="531"/>
      <c r="DH11" s="531"/>
      <c r="DI11" s="532"/>
    </row>
    <row r="12" spans="1:119" ht="18.75" customHeight="1" x14ac:dyDescent="0.2">
      <c r="A12" s="2"/>
      <c r="B12" s="416" t="s">
        <v>200</v>
      </c>
      <c r="C12" s="417"/>
      <c r="D12" s="417"/>
      <c r="E12" s="417"/>
      <c r="F12" s="417"/>
      <c r="G12" s="417"/>
      <c r="H12" s="417"/>
      <c r="I12" s="417"/>
      <c r="J12" s="417"/>
      <c r="K12" s="418"/>
      <c r="L12" s="533" t="s">
        <v>204</v>
      </c>
      <c r="M12" s="534"/>
      <c r="N12" s="534"/>
      <c r="O12" s="534"/>
      <c r="P12" s="534"/>
      <c r="Q12" s="535"/>
      <c r="R12" s="536">
        <v>48198</v>
      </c>
      <c r="S12" s="537"/>
      <c r="T12" s="537"/>
      <c r="U12" s="537"/>
      <c r="V12" s="538"/>
      <c r="W12" s="539" t="s">
        <v>3</v>
      </c>
      <c r="X12" s="498"/>
      <c r="Y12" s="498"/>
      <c r="Z12" s="498"/>
      <c r="AA12" s="498"/>
      <c r="AB12" s="540"/>
      <c r="AC12" s="541" t="s">
        <v>205</v>
      </c>
      <c r="AD12" s="542"/>
      <c r="AE12" s="542"/>
      <c r="AF12" s="542"/>
      <c r="AG12" s="543"/>
      <c r="AH12" s="541" t="s">
        <v>209</v>
      </c>
      <c r="AI12" s="542"/>
      <c r="AJ12" s="542"/>
      <c r="AK12" s="542"/>
      <c r="AL12" s="544"/>
      <c r="AM12" s="496" t="s">
        <v>211</v>
      </c>
      <c r="AN12" s="458"/>
      <c r="AO12" s="458"/>
      <c r="AP12" s="458"/>
      <c r="AQ12" s="458"/>
      <c r="AR12" s="458"/>
      <c r="AS12" s="458"/>
      <c r="AT12" s="459"/>
      <c r="AU12" s="497" t="s">
        <v>184</v>
      </c>
      <c r="AV12" s="498"/>
      <c r="AW12" s="498"/>
      <c r="AX12" s="498"/>
      <c r="AY12" s="464" t="s">
        <v>214</v>
      </c>
      <c r="AZ12" s="465"/>
      <c r="BA12" s="465"/>
      <c r="BB12" s="465"/>
      <c r="BC12" s="465"/>
      <c r="BD12" s="465"/>
      <c r="BE12" s="465"/>
      <c r="BF12" s="465"/>
      <c r="BG12" s="465"/>
      <c r="BH12" s="465"/>
      <c r="BI12" s="465"/>
      <c r="BJ12" s="465"/>
      <c r="BK12" s="465"/>
      <c r="BL12" s="465"/>
      <c r="BM12" s="466"/>
      <c r="BN12" s="467">
        <v>258000</v>
      </c>
      <c r="BO12" s="468"/>
      <c r="BP12" s="468"/>
      <c r="BQ12" s="468"/>
      <c r="BR12" s="468"/>
      <c r="BS12" s="468"/>
      <c r="BT12" s="468"/>
      <c r="BU12" s="469"/>
      <c r="BV12" s="467">
        <v>0</v>
      </c>
      <c r="BW12" s="468"/>
      <c r="BX12" s="468"/>
      <c r="BY12" s="468"/>
      <c r="BZ12" s="468"/>
      <c r="CA12" s="468"/>
      <c r="CB12" s="468"/>
      <c r="CC12" s="469"/>
      <c r="CD12" s="478" t="s">
        <v>215</v>
      </c>
      <c r="CE12" s="429"/>
      <c r="CF12" s="429"/>
      <c r="CG12" s="429"/>
      <c r="CH12" s="429"/>
      <c r="CI12" s="429"/>
      <c r="CJ12" s="429"/>
      <c r="CK12" s="429"/>
      <c r="CL12" s="429"/>
      <c r="CM12" s="429"/>
      <c r="CN12" s="429"/>
      <c r="CO12" s="429"/>
      <c r="CP12" s="429"/>
      <c r="CQ12" s="429"/>
      <c r="CR12" s="429"/>
      <c r="CS12" s="479"/>
      <c r="CT12" s="530" t="s">
        <v>33</v>
      </c>
      <c r="CU12" s="531"/>
      <c r="CV12" s="531"/>
      <c r="CW12" s="531"/>
      <c r="CX12" s="531"/>
      <c r="CY12" s="531"/>
      <c r="CZ12" s="531"/>
      <c r="DA12" s="532"/>
      <c r="DB12" s="530" t="s">
        <v>33</v>
      </c>
      <c r="DC12" s="531"/>
      <c r="DD12" s="531"/>
      <c r="DE12" s="531"/>
      <c r="DF12" s="531"/>
      <c r="DG12" s="531"/>
      <c r="DH12" s="531"/>
      <c r="DI12" s="532"/>
    </row>
    <row r="13" spans="1:119" ht="18.75" customHeight="1" x14ac:dyDescent="0.2">
      <c r="A13" s="2"/>
      <c r="B13" s="419"/>
      <c r="C13" s="420"/>
      <c r="D13" s="420"/>
      <c r="E13" s="420"/>
      <c r="F13" s="420"/>
      <c r="G13" s="420"/>
      <c r="H13" s="420"/>
      <c r="I13" s="420"/>
      <c r="J13" s="420"/>
      <c r="K13" s="421"/>
      <c r="L13" s="14"/>
      <c r="M13" s="519" t="s">
        <v>217</v>
      </c>
      <c r="N13" s="520"/>
      <c r="O13" s="520"/>
      <c r="P13" s="520"/>
      <c r="Q13" s="521"/>
      <c r="R13" s="522">
        <v>47585</v>
      </c>
      <c r="S13" s="523"/>
      <c r="T13" s="523"/>
      <c r="U13" s="523"/>
      <c r="V13" s="524"/>
      <c r="W13" s="401" t="s">
        <v>218</v>
      </c>
      <c r="X13" s="343"/>
      <c r="Y13" s="343"/>
      <c r="Z13" s="343"/>
      <c r="AA13" s="343"/>
      <c r="AB13" s="344"/>
      <c r="AC13" s="460">
        <v>2662</v>
      </c>
      <c r="AD13" s="461"/>
      <c r="AE13" s="461"/>
      <c r="AF13" s="461"/>
      <c r="AG13" s="462"/>
      <c r="AH13" s="460">
        <v>2912</v>
      </c>
      <c r="AI13" s="461"/>
      <c r="AJ13" s="461"/>
      <c r="AK13" s="461"/>
      <c r="AL13" s="463"/>
      <c r="AM13" s="496" t="s">
        <v>219</v>
      </c>
      <c r="AN13" s="458"/>
      <c r="AO13" s="458"/>
      <c r="AP13" s="458"/>
      <c r="AQ13" s="458"/>
      <c r="AR13" s="458"/>
      <c r="AS13" s="458"/>
      <c r="AT13" s="459"/>
      <c r="AU13" s="497" t="s">
        <v>184</v>
      </c>
      <c r="AV13" s="498"/>
      <c r="AW13" s="498"/>
      <c r="AX13" s="498"/>
      <c r="AY13" s="464" t="s">
        <v>220</v>
      </c>
      <c r="AZ13" s="465"/>
      <c r="BA13" s="465"/>
      <c r="BB13" s="465"/>
      <c r="BC13" s="465"/>
      <c r="BD13" s="465"/>
      <c r="BE13" s="465"/>
      <c r="BF13" s="465"/>
      <c r="BG13" s="465"/>
      <c r="BH13" s="465"/>
      <c r="BI13" s="465"/>
      <c r="BJ13" s="465"/>
      <c r="BK13" s="465"/>
      <c r="BL13" s="465"/>
      <c r="BM13" s="466"/>
      <c r="BN13" s="467">
        <v>-20338</v>
      </c>
      <c r="BO13" s="468"/>
      <c r="BP13" s="468"/>
      <c r="BQ13" s="468"/>
      <c r="BR13" s="468"/>
      <c r="BS13" s="468"/>
      <c r="BT13" s="468"/>
      <c r="BU13" s="469"/>
      <c r="BV13" s="467">
        <v>237886</v>
      </c>
      <c r="BW13" s="468"/>
      <c r="BX13" s="468"/>
      <c r="BY13" s="468"/>
      <c r="BZ13" s="468"/>
      <c r="CA13" s="468"/>
      <c r="CB13" s="468"/>
      <c r="CC13" s="469"/>
      <c r="CD13" s="478" t="s">
        <v>93</v>
      </c>
      <c r="CE13" s="429"/>
      <c r="CF13" s="429"/>
      <c r="CG13" s="429"/>
      <c r="CH13" s="429"/>
      <c r="CI13" s="429"/>
      <c r="CJ13" s="429"/>
      <c r="CK13" s="429"/>
      <c r="CL13" s="429"/>
      <c r="CM13" s="429"/>
      <c r="CN13" s="429"/>
      <c r="CO13" s="429"/>
      <c r="CP13" s="429"/>
      <c r="CQ13" s="429"/>
      <c r="CR13" s="429"/>
      <c r="CS13" s="479"/>
      <c r="CT13" s="330">
        <v>9.4</v>
      </c>
      <c r="CU13" s="331"/>
      <c r="CV13" s="331"/>
      <c r="CW13" s="331"/>
      <c r="CX13" s="331"/>
      <c r="CY13" s="331"/>
      <c r="CZ13" s="331"/>
      <c r="DA13" s="332"/>
      <c r="DB13" s="330">
        <v>9.6999999999999993</v>
      </c>
      <c r="DC13" s="331"/>
      <c r="DD13" s="331"/>
      <c r="DE13" s="331"/>
      <c r="DF13" s="331"/>
      <c r="DG13" s="331"/>
      <c r="DH13" s="331"/>
      <c r="DI13" s="332"/>
    </row>
    <row r="14" spans="1:119" ht="18.75" customHeight="1" x14ac:dyDescent="0.2">
      <c r="A14" s="2"/>
      <c r="B14" s="419"/>
      <c r="C14" s="420"/>
      <c r="D14" s="420"/>
      <c r="E14" s="420"/>
      <c r="F14" s="420"/>
      <c r="G14" s="420"/>
      <c r="H14" s="420"/>
      <c r="I14" s="420"/>
      <c r="J14" s="420"/>
      <c r="K14" s="421"/>
      <c r="L14" s="509" t="s">
        <v>221</v>
      </c>
      <c r="M14" s="528"/>
      <c r="N14" s="528"/>
      <c r="O14" s="528"/>
      <c r="P14" s="528"/>
      <c r="Q14" s="529"/>
      <c r="R14" s="522">
        <v>49037</v>
      </c>
      <c r="S14" s="523"/>
      <c r="T14" s="523"/>
      <c r="U14" s="523"/>
      <c r="V14" s="524"/>
      <c r="W14" s="389"/>
      <c r="X14" s="346"/>
      <c r="Y14" s="346"/>
      <c r="Z14" s="346"/>
      <c r="AA14" s="346"/>
      <c r="AB14" s="347"/>
      <c r="AC14" s="512">
        <v>11.7</v>
      </c>
      <c r="AD14" s="513"/>
      <c r="AE14" s="513"/>
      <c r="AF14" s="513"/>
      <c r="AG14" s="514"/>
      <c r="AH14" s="512">
        <v>12.2</v>
      </c>
      <c r="AI14" s="513"/>
      <c r="AJ14" s="513"/>
      <c r="AK14" s="513"/>
      <c r="AL14" s="515"/>
      <c r="AM14" s="496"/>
      <c r="AN14" s="458"/>
      <c r="AO14" s="458"/>
      <c r="AP14" s="458"/>
      <c r="AQ14" s="458"/>
      <c r="AR14" s="458"/>
      <c r="AS14" s="458"/>
      <c r="AT14" s="459"/>
      <c r="AU14" s="497"/>
      <c r="AV14" s="498"/>
      <c r="AW14" s="498"/>
      <c r="AX14" s="498"/>
      <c r="AY14" s="464"/>
      <c r="AZ14" s="465"/>
      <c r="BA14" s="465"/>
      <c r="BB14" s="465"/>
      <c r="BC14" s="465"/>
      <c r="BD14" s="465"/>
      <c r="BE14" s="465"/>
      <c r="BF14" s="465"/>
      <c r="BG14" s="465"/>
      <c r="BH14" s="465"/>
      <c r="BI14" s="465"/>
      <c r="BJ14" s="465"/>
      <c r="BK14" s="465"/>
      <c r="BL14" s="465"/>
      <c r="BM14" s="466"/>
      <c r="BN14" s="467"/>
      <c r="BO14" s="468"/>
      <c r="BP14" s="468"/>
      <c r="BQ14" s="468"/>
      <c r="BR14" s="468"/>
      <c r="BS14" s="468"/>
      <c r="BT14" s="468"/>
      <c r="BU14" s="469"/>
      <c r="BV14" s="467"/>
      <c r="BW14" s="468"/>
      <c r="BX14" s="468"/>
      <c r="BY14" s="468"/>
      <c r="BZ14" s="468"/>
      <c r="CA14" s="468"/>
      <c r="CB14" s="468"/>
      <c r="CC14" s="469"/>
      <c r="CD14" s="473" t="s">
        <v>224</v>
      </c>
      <c r="CE14" s="474"/>
      <c r="CF14" s="474"/>
      <c r="CG14" s="474"/>
      <c r="CH14" s="474"/>
      <c r="CI14" s="474"/>
      <c r="CJ14" s="474"/>
      <c r="CK14" s="474"/>
      <c r="CL14" s="474"/>
      <c r="CM14" s="474"/>
      <c r="CN14" s="474"/>
      <c r="CO14" s="474"/>
      <c r="CP14" s="474"/>
      <c r="CQ14" s="474"/>
      <c r="CR14" s="474"/>
      <c r="CS14" s="475"/>
      <c r="CT14" s="516">
        <v>51.9</v>
      </c>
      <c r="CU14" s="517"/>
      <c r="CV14" s="517"/>
      <c r="CW14" s="517"/>
      <c r="CX14" s="517"/>
      <c r="CY14" s="517"/>
      <c r="CZ14" s="517"/>
      <c r="DA14" s="518"/>
      <c r="DB14" s="516">
        <v>57.7</v>
      </c>
      <c r="DC14" s="517"/>
      <c r="DD14" s="517"/>
      <c r="DE14" s="517"/>
      <c r="DF14" s="517"/>
      <c r="DG14" s="517"/>
      <c r="DH14" s="517"/>
      <c r="DI14" s="518"/>
    </row>
    <row r="15" spans="1:119" ht="18.75" customHeight="1" x14ac:dyDescent="0.2">
      <c r="A15" s="2"/>
      <c r="B15" s="419"/>
      <c r="C15" s="420"/>
      <c r="D15" s="420"/>
      <c r="E15" s="420"/>
      <c r="F15" s="420"/>
      <c r="G15" s="420"/>
      <c r="H15" s="420"/>
      <c r="I15" s="420"/>
      <c r="J15" s="420"/>
      <c r="K15" s="421"/>
      <c r="L15" s="14"/>
      <c r="M15" s="519" t="s">
        <v>217</v>
      </c>
      <c r="N15" s="520"/>
      <c r="O15" s="520"/>
      <c r="P15" s="520"/>
      <c r="Q15" s="521"/>
      <c r="R15" s="522">
        <v>48533</v>
      </c>
      <c r="S15" s="523"/>
      <c r="T15" s="523"/>
      <c r="U15" s="523"/>
      <c r="V15" s="524"/>
      <c r="W15" s="401" t="s">
        <v>225</v>
      </c>
      <c r="X15" s="343"/>
      <c r="Y15" s="343"/>
      <c r="Z15" s="343"/>
      <c r="AA15" s="343"/>
      <c r="AB15" s="344"/>
      <c r="AC15" s="460">
        <v>4623</v>
      </c>
      <c r="AD15" s="461"/>
      <c r="AE15" s="461"/>
      <c r="AF15" s="461"/>
      <c r="AG15" s="462"/>
      <c r="AH15" s="460">
        <v>5133</v>
      </c>
      <c r="AI15" s="461"/>
      <c r="AJ15" s="461"/>
      <c r="AK15" s="461"/>
      <c r="AL15" s="463"/>
      <c r="AM15" s="496"/>
      <c r="AN15" s="458"/>
      <c r="AO15" s="458"/>
      <c r="AP15" s="458"/>
      <c r="AQ15" s="458"/>
      <c r="AR15" s="458"/>
      <c r="AS15" s="458"/>
      <c r="AT15" s="459"/>
      <c r="AU15" s="497"/>
      <c r="AV15" s="498"/>
      <c r="AW15" s="498"/>
      <c r="AX15" s="498"/>
      <c r="AY15" s="470" t="s">
        <v>226</v>
      </c>
      <c r="AZ15" s="471"/>
      <c r="BA15" s="471"/>
      <c r="BB15" s="471"/>
      <c r="BC15" s="471"/>
      <c r="BD15" s="471"/>
      <c r="BE15" s="471"/>
      <c r="BF15" s="471"/>
      <c r="BG15" s="471"/>
      <c r="BH15" s="471"/>
      <c r="BI15" s="471"/>
      <c r="BJ15" s="471"/>
      <c r="BK15" s="471"/>
      <c r="BL15" s="471"/>
      <c r="BM15" s="472"/>
      <c r="BN15" s="454">
        <v>5652230</v>
      </c>
      <c r="BO15" s="455"/>
      <c r="BP15" s="455"/>
      <c r="BQ15" s="455"/>
      <c r="BR15" s="455"/>
      <c r="BS15" s="455"/>
      <c r="BT15" s="455"/>
      <c r="BU15" s="456"/>
      <c r="BV15" s="454">
        <v>5612757</v>
      </c>
      <c r="BW15" s="455"/>
      <c r="BX15" s="455"/>
      <c r="BY15" s="455"/>
      <c r="BZ15" s="455"/>
      <c r="CA15" s="455"/>
      <c r="CB15" s="455"/>
      <c r="CC15" s="456"/>
      <c r="CD15" s="525" t="s">
        <v>229</v>
      </c>
      <c r="CE15" s="526"/>
      <c r="CF15" s="526"/>
      <c r="CG15" s="526"/>
      <c r="CH15" s="526"/>
      <c r="CI15" s="526"/>
      <c r="CJ15" s="526"/>
      <c r="CK15" s="526"/>
      <c r="CL15" s="526"/>
      <c r="CM15" s="526"/>
      <c r="CN15" s="526"/>
      <c r="CO15" s="526"/>
      <c r="CP15" s="526"/>
      <c r="CQ15" s="526"/>
      <c r="CR15" s="526"/>
      <c r="CS15" s="527"/>
      <c r="CT15" s="28"/>
      <c r="CU15" s="31"/>
      <c r="CV15" s="31"/>
      <c r="CW15" s="31"/>
      <c r="CX15" s="31"/>
      <c r="CY15" s="31"/>
      <c r="CZ15" s="31"/>
      <c r="DA15" s="34"/>
      <c r="DB15" s="28"/>
      <c r="DC15" s="31"/>
      <c r="DD15" s="31"/>
      <c r="DE15" s="31"/>
      <c r="DF15" s="31"/>
      <c r="DG15" s="31"/>
      <c r="DH15" s="31"/>
      <c r="DI15" s="34"/>
    </row>
    <row r="16" spans="1:119" ht="18.75" customHeight="1" x14ac:dyDescent="0.2">
      <c r="A16" s="2"/>
      <c r="B16" s="419"/>
      <c r="C16" s="420"/>
      <c r="D16" s="420"/>
      <c r="E16" s="420"/>
      <c r="F16" s="420"/>
      <c r="G16" s="420"/>
      <c r="H16" s="420"/>
      <c r="I16" s="420"/>
      <c r="J16" s="420"/>
      <c r="K16" s="421"/>
      <c r="L16" s="509" t="s">
        <v>222</v>
      </c>
      <c r="M16" s="510"/>
      <c r="N16" s="510"/>
      <c r="O16" s="510"/>
      <c r="P16" s="510"/>
      <c r="Q16" s="511"/>
      <c r="R16" s="506" t="s">
        <v>230</v>
      </c>
      <c r="S16" s="507"/>
      <c r="T16" s="507"/>
      <c r="U16" s="507"/>
      <c r="V16" s="508"/>
      <c r="W16" s="389"/>
      <c r="X16" s="346"/>
      <c r="Y16" s="346"/>
      <c r="Z16" s="346"/>
      <c r="AA16" s="346"/>
      <c r="AB16" s="347"/>
      <c r="AC16" s="512">
        <v>20.3</v>
      </c>
      <c r="AD16" s="513"/>
      <c r="AE16" s="513"/>
      <c r="AF16" s="513"/>
      <c r="AG16" s="514"/>
      <c r="AH16" s="512">
        <v>21.6</v>
      </c>
      <c r="AI16" s="513"/>
      <c r="AJ16" s="513"/>
      <c r="AK16" s="513"/>
      <c r="AL16" s="515"/>
      <c r="AM16" s="496"/>
      <c r="AN16" s="458"/>
      <c r="AO16" s="458"/>
      <c r="AP16" s="458"/>
      <c r="AQ16" s="458"/>
      <c r="AR16" s="458"/>
      <c r="AS16" s="458"/>
      <c r="AT16" s="459"/>
      <c r="AU16" s="497"/>
      <c r="AV16" s="498"/>
      <c r="AW16" s="498"/>
      <c r="AX16" s="498"/>
      <c r="AY16" s="464" t="s">
        <v>231</v>
      </c>
      <c r="AZ16" s="465"/>
      <c r="BA16" s="465"/>
      <c r="BB16" s="465"/>
      <c r="BC16" s="465"/>
      <c r="BD16" s="465"/>
      <c r="BE16" s="465"/>
      <c r="BF16" s="465"/>
      <c r="BG16" s="465"/>
      <c r="BH16" s="465"/>
      <c r="BI16" s="465"/>
      <c r="BJ16" s="465"/>
      <c r="BK16" s="465"/>
      <c r="BL16" s="465"/>
      <c r="BM16" s="466"/>
      <c r="BN16" s="467">
        <v>14438643</v>
      </c>
      <c r="BO16" s="468"/>
      <c r="BP16" s="468"/>
      <c r="BQ16" s="468"/>
      <c r="BR16" s="468"/>
      <c r="BS16" s="468"/>
      <c r="BT16" s="468"/>
      <c r="BU16" s="469"/>
      <c r="BV16" s="467">
        <v>14122521</v>
      </c>
      <c r="BW16" s="468"/>
      <c r="BX16" s="468"/>
      <c r="BY16" s="468"/>
      <c r="BZ16" s="468"/>
      <c r="CA16" s="468"/>
      <c r="CB16" s="468"/>
      <c r="CC16" s="469"/>
      <c r="CD16" s="21"/>
      <c r="CE16" s="328"/>
      <c r="CF16" s="328"/>
      <c r="CG16" s="328"/>
      <c r="CH16" s="328"/>
      <c r="CI16" s="328"/>
      <c r="CJ16" s="328"/>
      <c r="CK16" s="328"/>
      <c r="CL16" s="328"/>
      <c r="CM16" s="328"/>
      <c r="CN16" s="328"/>
      <c r="CO16" s="328"/>
      <c r="CP16" s="328"/>
      <c r="CQ16" s="328"/>
      <c r="CR16" s="328"/>
      <c r="CS16" s="329"/>
      <c r="CT16" s="330"/>
      <c r="CU16" s="331"/>
      <c r="CV16" s="331"/>
      <c r="CW16" s="331"/>
      <c r="CX16" s="331"/>
      <c r="CY16" s="331"/>
      <c r="CZ16" s="331"/>
      <c r="DA16" s="332"/>
      <c r="DB16" s="330"/>
      <c r="DC16" s="331"/>
      <c r="DD16" s="331"/>
      <c r="DE16" s="331"/>
      <c r="DF16" s="331"/>
      <c r="DG16" s="331"/>
      <c r="DH16" s="331"/>
      <c r="DI16" s="332"/>
    </row>
    <row r="17" spans="1:113" ht="18.75" customHeight="1" x14ac:dyDescent="0.2">
      <c r="A17" s="2"/>
      <c r="B17" s="422"/>
      <c r="C17" s="423"/>
      <c r="D17" s="423"/>
      <c r="E17" s="423"/>
      <c r="F17" s="423"/>
      <c r="G17" s="423"/>
      <c r="H17" s="423"/>
      <c r="I17" s="423"/>
      <c r="J17" s="423"/>
      <c r="K17" s="424"/>
      <c r="L17" s="15"/>
      <c r="M17" s="503" t="s">
        <v>232</v>
      </c>
      <c r="N17" s="504"/>
      <c r="O17" s="504"/>
      <c r="P17" s="504"/>
      <c r="Q17" s="505"/>
      <c r="R17" s="506" t="s">
        <v>233</v>
      </c>
      <c r="S17" s="507"/>
      <c r="T17" s="507"/>
      <c r="U17" s="507"/>
      <c r="V17" s="508"/>
      <c r="W17" s="401" t="s">
        <v>57</v>
      </c>
      <c r="X17" s="343"/>
      <c r="Y17" s="343"/>
      <c r="Z17" s="343"/>
      <c r="AA17" s="343"/>
      <c r="AB17" s="344"/>
      <c r="AC17" s="460">
        <v>15521</v>
      </c>
      <c r="AD17" s="461"/>
      <c r="AE17" s="461"/>
      <c r="AF17" s="461"/>
      <c r="AG17" s="462"/>
      <c r="AH17" s="460">
        <v>15737</v>
      </c>
      <c r="AI17" s="461"/>
      <c r="AJ17" s="461"/>
      <c r="AK17" s="461"/>
      <c r="AL17" s="463"/>
      <c r="AM17" s="496"/>
      <c r="AN17" s="458"/>
      <c r="AO17" s="458"/>
      <c r="AP17" s="458"/>
      <c r="AQ17" s="458"/>
      <c r="AR17" s="458"/>
      <c r="AS17" s="458"/>
      <c r="AT17" s="459"/>
      <c r="AU17" s="497"/>
      <c r="AV17" s="498"/>
      <c r="AW17" s="498"/>
      <c r="AX17" s="498"/>
      <c r="AY17" s="464" t="s">
        <v>234</v>
      </c>
      <c r="AZ17" s="465"/>
      <c r="BA17" s="465"/>
      <c r="BB17" s="465"/>
      <c r="BC17" s="465"/>
      <c r="BD17" s="465"/>
      <c r="BE17" s="465"/>
      <c r="BF17" s="465"/>
      <c r="BG17" s="465"/>
      <c r="BH17" s="465"/>
      <c r="BI17" s="465"/>
      <c r="BJ17" s="465"/>
      <c r="BK17" s="465"/>
      <c r="BL17" s="465"/>
      <c r="BM17" s="466"/>
      <c r="BN17" s="467">
        <v>7026513</v>
      </c>
      <c r="BO17" s="468"/>
      <c r="BP17" s="468"/>
      <c r="BQ17" s="468"/>
      <c r="BR17" s="468"/>
      <c r="BS17" s="468"/>
      <c r="BT17" s="468"/>
      <c r="BU17" s="469"/>
      <c r="BV17" s="467">
        <v>6974718</v>
      </c>
      <c r="BW17" s="468"/>
      <c r="BX17" s="468"/>
      <c r="BY17" s="468"/>
      <c r="BZ17" s="468"/>
      <c r="CA17" s="468"/>
      <c r="CB17" s="468"/>
      <c r="CC17" s="469"/>
      <c r="CD17" s="21"/>
      <c r="CE17" s="328"/>
      <c r="CF17" s="328"/>
      <c r="CG17" s="328"/>
      <c r="CH17" s="328"/>
      <c r="CI17" s="328"/>
      <c r="CJ17" s="328"/>
      <c r="CK17" s="328"/>
      <c r="CL17" s="328"/>
      <c r="CM17" s="328"/>
      <c r="CN17" s="328"/>
      <c r="CO17" s="328"/>
      <c r="CP17" s="328"/>
      <c r="CQ17" s="328"/>
      <c r="CR17" s="328"/>
      <c r="CS17" s="329"/>
      <c r="CT17" s="330"/>
      <c r="CU17" s="331"/>
      <c r="CV17" s="331"/>
      <c r="CW17" s="331"/>
      <c r="CX17" s="331"/>
      <c r="CY17" s="331"/>
      <c r="CZ17" s="331"/>
      <c r="DA17" s="332"/>
      <c r="DB17" s="330"/>
      <c r="DC17" s="331"/>
      <c r="DD17" s="331"/>
      <c r="DE17" s="331"/>
      <c r="DF17" s="331"/>
      <c r="DG17" s="331"/>
      <c r="DH17" s="331"/>
      <c r="DI17" s="332"/>
    </row>
    <row r="18" spans="1:113" ht="18.75" customHeight="1" x14ac:dyDescent="0.2">
      <c r="A18" s="2"/>
      <c r="B18" s="483" t="s">
        <v>163</v>
      </c>
      <c r="C18" s="415"/>
      <c r="D18" s="415"/>
      <c r="E18" s="484"/>
      <c r="F18" s="484"/>
      <c r="G18" s="484"/>
      <c r="H18" s="484"/>
      <c r="I18" s="484"/>
      <c r="J18" s="484"/>
      <c r="K18" s="484"/>
      <c r="L18" s="499">
        <v>535.49</v>
      </c>
      <c r="M18" s="499"/>
      <c r="N18" s="499"/>
      <c r="O18" s="499"/>
      <c r="P18" s="499"/>
      <c r="Q18" s="499"/>
      <c r="R18" s="500"/>
      <c r="S18" s="500"/>
      <c r="T18" s="500"/>
      <c r="U18" s="500"/>
      <c r="V18" s="501"/>
      <c r="W18" s="402"/>
      <c r="X18" s="403"/>
      <c r="Y18" s="403"/>
      <c r="Z18" s="403"/>
      <c r="AA18" s="403"/>
      <c r="AB18" s="396"/>
      <c r="AC18" s="439">
        <v>68.099999999999994</v>
      </c>
      <c r="AD18" s="440"/>
      <c r="AE18" s="440"/>
      <c r="AF18" s="440"/>
      <c r="AG18" s="502"/>
      <c r="AH18" s="439">
        <v>66.2</v>
      </c>
      <c r="AI18" s="440"/>
      <c r="AJ18" s="440"/>
      <c r="AK18" s="440"/>
      <c r="AL18" s="441"/>
      <c r="AM18" s="496"/>
      <c r="AN18" s="458"/>
      <c r="AO18" s="458"/>
      <c r="AP18" s="458"/>
      <c r="AQ18" s="458"/>
      <c r="AR18" s="458"/>
      <c r="AS18" s="458"/>
      <c r="AT18" s="459"/>
      <c r="AU18" s="497"/>
      <c r="AV18" s="498"/>
      <c r="AW18" s="498"/>
      <c r="AX18" s="498"/>
      <c r="AY18" s="464" t="s">
        <v>236</v>
      </c>
      <c r="AZ18" s="465"/>
      <c r="BA18" s="465"/>
      <c r="BB18" s="465"/>
      <c r="BC18" s="465"/>
      <c r="BD18" s="465"/>
      <c r="BE18" s="465"/>
      <c r="BF18" s="465"/>
      <c r="BG18" s="465"/>
      <c r="BH18" s="465"/>
      <c r="BI18" s="465"/>
      <c r="BJ18" s="465"/>
      <c r="BK18" s="465"/>
      <c r="BL18" s="465"/>
      <c r="BM18" s="466"/>
      <c r="BN18" s="467">
        <v>15364559</v>
      </c>
      <c r="BO18" s="468"/>
      <c r="BP18" s="468"/>
      <c r="BQ18" s="468"/>
      <c r="BR18" s="468"/>
      <c r="BS18" s="468"/>
      <c r="BT18" s="468"/>
      <c r="BU18" s="469"/>
      <c r="BV18" s="467">
        <v>14696686</v>
      </c>
      <c r="BW18" s="468"/>
      <c r="BX18" s="468"/>
      <c r="BY18" s="468"/>
      <c r="BZ18" s="468"/>
      <c r="CA18" s="468"/>
      <c r="CB18" s="468"/>
      <c r="CC18" s="469"/>
      <c r="CD18" s="21"/>
      <c r="CE18" s="328"/>
      <c r="CF18" s="328"/>
      <c r="CG18" s="328"/>
      <c r="CH18" s="328"/>
      <c r="CI18" s="328"/>
      <c r="CJ18" s="328"/>
      <c r="CK18" s="328"/>
      <c r="CL18" s="328"/>
      <c r="CM18" s="328"/>
      <c r="CN18" s="328"/>
      <c r="CO18" s="328"/>
      <c r="CP18" s="328"/>
      <c r="CQ18" s="328"/>
      <c r="CR18" s="328"/>
      <c r="CS18" s="329"/>
      <c r="CT18" s="330"/>
      <c r="CU18" s="331"/>
      <c r="CV18" s="331"/>
      <c r="CW18" s="331"/>
      <c r="CX18" s="331"/>
      <c r="CY18" s="331"/>
      <c r="CZ18" s="331"/>
      <c r="DA18" s="332"/>
      <c r="DB18" s="330"/>
      <c r="DC18" s="331"/>
      <c r="DD18" s="331"/>
      <c r="DE18" s="331"/>
      <c r="DF18" s="331"/>
      <c r="DG18" s="331"/>
      <c r="DH18" s="331"/>
      <c r="DI18" s="332"/>
    </row>
    <row r="19" spans="1:113" ht="18.75" customHeight="1" x14ac:dyDescent="0.2">
      <c r="A19" s="2"/>
      <c r="B19" s="483" t="s">
        <v>81</v>
      </c>
      <c r="C19" s="415"/>
      <c r="D19" s="415"/>
      <c r="E19" s="484"/>
      <c r="F19" s="484"/>
      <c r="G19" s="484"/>
      <c r="H19" s="484"/>
      <c r="I19" s="484"/>
      <c r="J19" s="484"/>
      <c r="K19" s="484"/>
      <c r="L19" s="485">
        <v>95</v>
      </c>
      <c r="M19" s="485"/>
      <c r="N19" s="485"/>
      <c r="O19" s="485"/>
      <c r="P19" s="485"/>
      <c r="Q19" s="485"/>
      <c r="R19" s="486"/>
      <c r="S19" s="486"/>
      <c r="T19" s="486"/>
      <c r="U19" s="486"/>
      <c r="V19" s="487"/>
      <c r="W19" s="385"/>
      <c r="X19" s="386"/>
      <c r="Y19" s="386"/>
      <c r="Z19" s="386"/>
      <c r="AA19" s="386"/>
      <c r="AB19" s="386"/>
      <c r="AC19" s="494"/>
      <c r="AD19" s="494"/>
      <c r="AE19" s="494"/>
      <c r="AF19" s="494"/>
      <c r="AG19" s="494"/>
      <c r="AH19" s="494"/>
      <c r="AI19" s="494"/>
      <c r="AJ19" s="494"/>
      <c r="AK19" s="494"/>
      <c r="AL19" s="495"/>
      <c r="AM19" s="496"/>
      <c r="AN19" s="458"/>
      <c r="AO19" s="458"/>
      <c r="AP19" s="458"/>
      <c r="AQ19" s="458"/>
      <c r="AR19" s="458"/>
      <c r="AS19" s="458"/>
      <c r="AT19" s="459"/>
      <c r="AU19" s="497"/>
      <c r="AV19" s="498"/>
      <c r="AW19" s="498"/>
      <c r="AX19" s="498"/>
      <c r="AY19" s="464" t="s">
        <v>238</v>
      </c>
      <c r="AZ19" s="465"/>
      <c r="BA19" s="465"/>
      <c r="BB19" s="465"/>
      <c r="BC19" s="465"/>
      <c r="BD19" s="465"/>
      <c r="BE19" s="465"/>
      <c r="BF19" s="465"/>
      <c r="BG19" s="465"/>
      <c r="BH19" s="465"/>
      <c r="BI19" s="465"/>
      <c r="BJ19" s="465"/>
      <c r="BK19" s="465"/>
      <c r="BL19" s="465"/>
      <c r="BM19" s="466"/>
      <c r="BN19" s="467">
        <v>22000192</v>
      </c>
      <c r="BO19" s="468"/>
      <c r="BP19" s="468"/>
      <c r="BQ19" s="468"/>
      <c r="BR19" s="468"/>
      <c r="BS19" s="468"/>
      <c r="BT19" s="468"/>
      <c r="BU19" s="469"/>
      <c r="BV19" s="467">
        <v>20241731</v>
      </c>
      <c r="BW19" s="468"/>
      <c r="BX19" s="468"/>
      <c r="BY19" s="468"/>
      <c r="BZ19" s="468"/>
      <c r="CA19" s="468"/>
      <c r="CB19" s="468"/>
      <c r="CC19" s="469"/>
      <c r="CD19" s="21"/>
      <c r="CE19" s="328"/>
      <c r="CF19" s="328"/>
      <c r="CG19" s="328"/>
      <c r="CH19" s="328"/>
      <c r="CI19" s="328"/>
      <c r="CJ19" s="328"/>
      <c r="CK19" s="328"/>
      <c r="CL19" s="328"/>
      <c r="CM19" s="328"/>
      <c r="CN19" s="328"/>
      <c r="CO19" s="328"/>
      <c r="CP19" s="328"/>
      <c r="CQ19" s="328"/>
      <c r="CR19" s="328"/>
      <c r="CS19" s="329"/>
      <c r="CT19" s="330"/>
      <c r="CU19" s="331"/>
      <c r="CV19" s="331"/>
      <c r="CW19" s="331"/>
      <c r="CX19" s="331"/>
      <c r="CY19" s="331"/>
      <c r="CZ19" s="331"/>
      <c r="DA19" s="332"/>
      <c r="DB19" s="330"/>
      <c r="DC19" s="331"/>
      <c r="DD19" s="331"/>
      <c r="DE19" s="331"/>
      <c r="DF19" s="331"/>
      <c r="DG19" s="331"/>
      <c r="DH19" s="331"/>
      <c r="DI19" s="332"/>
    </row>
    <row r="20" spans="1:113" ht="18.75" customHeight="1" x14ac:dyDescent="0.2">
      <c r="A20" s="2"/>
      <c r="B20" s="483" t="s">
        <v>239</v>
      </c>
      <c r="C20" s="415"/>
      <c r="D20" s="415"/>
      <c r="E20" s="484"/>
      <c r="F20" s="484"/>
      <c r="G20" s="484"/>
      <c r="H20" s="484"/>
      <c r="I20" s="484"/>
      <c r="J20" s="484"/>
      <c r="K20" s="484"/>
      <c r="L20" s="485">
        <v>22071</v>
      </c>
      <c r="M20" s="485"/>
      <c r="N20" s="485"/>
      <c r="O20" s="485"/>
      <c r="P20" s="485"/>
      <c r="Q20" s="485"/>
      <c r="R20" s="486"/>
      <c r="S20" s="486"/>
      <c r="T20" s="486"/>
      <c r="U20" s="486"/>
      <c r="V20" s="487"/>
      <c r="W20" s="402"/>
      <c r="X20" s="403"/>
      <c r="Y20" s="403"/>
      <c r="Z20" s="403"/>
      <c r="AA20" s="403"/>
      <c r="AB20" s="403"/>
      <c r="AC20" s="488"/>
      <c r="AD20" s="488"/>
      <c r="AE20" s="488"/>
      <c r="AF20" s="488"/>
      <c r="AG20" s="488"/>
      <c r="AH20" s="488"/>
      <c r="AI20" s="488"/>
      <c r="AJ20" s="488"/>
      <c r="AK20" s="488"/>
      <c r="AL20" s="489"/>
      <c r="AM20" s="490"/>
      <c r="AN20" s="431"/>
      <c r="AO20" s="431"/>
      <c r="AP20" s="431"/>
      <c r="AQ20" s="431"/>
      <c r="AR20" s="431"/>
      <c r="AS20" s="431"/>
      <c r="AT20" s="432"/>
      <c r="AU20" s="491"/>
      <c r="AV20" s="492"/>
      <c r="AW20" s="492"/>
      <c r="AX20" s="493"/>
      <c r="AY20" s="464"/>
      <c r="AZ20" s="465"/>
      <c r="BA20" s="465"/>
      <c r="BB20" s="465"/>
      <c r="BC20" s="465"/>
      <c r="BD20" s="465"/>
      <c r="BE20" s="465"/>
      <c r="BF20" s="465"/>
      <c r="BG20" s="465"/>
      <c r="BH20" s="465"/>
      <c r="BI20" s="465"/>
      <c r="BJ20" s="465"/>
      <c r="BK20" s="465"/>
      <c r="BL20" s="465"/>
      <c r="BM20" s="466"/>
      <c r="BN20" s="467"/>
      <c r="BO20" s="468"/>
      <c r="BP20" s="468"/>
      <c r="BQ20" s="468"/>
      <c r="BR20" s="468"/>
      <c r="BS20" s="468"/>
      <c r="BT20" s="468"/>
      <c r="BU20" s="469"/>
      <c r="BV20" s="467"/>
      <c r="BW20" s="468"/>
      <c r="BX20" s="468"/>
      <c r="BY20" s="468"/>
      <c r="BZ20" s="468"/>
      <c r="CA20" s="468"/>
      <c r="CB20" s="468"/>
      <c r="CC20" s="469"/>
      <c r="CD20" s="21"/>
      <c r="CE20" s="328"/>
      <c r="CF20" s="328"/>
      <c r="CG20" s="328"/>
      <c r="CH20" s="328"/>
      <c r="CI20" s="328"/>
      <c r="CJ20" s="328"/>
      <c r="CK20" s="328"/>
      <c r="CL20" s="328"/>
      <c r="CM20" s="328"/>
      <c r="CN20" s="328"/>
      <c r="CO20" s="328"/>
      <c r="CP20" s="328"/>
      <c r="CQ20" s="328"/>
      <c r="CR20" s="328"/>
      <c r="CS20" s="329"/>
      <c r="CT20" s="330"/>
      <c r="CU20" s="331"/>
      <c r="CV20" s="331"/>
      <c r="CW20" s="331"/>
      <c r="CX20" s="331"/>
      <c r="CY20" s="331"/>
      <c r="CZ20" s="331"/>
      <c r="DA20" s="332"/>
      <c r="DB20" s="330"/>
      <c r="DC20" s="331"/>
      <c r="DD20" s="331"/>
      <c r="DE20" s="331"/>
      <c r="DF20" s="331"/>
      <c r="DG20" s="331"/>
      <c r="DH20" s="331"/>
      <c r="DI20" s="332"/>
    </row>
    <row r="21" spans="1:113" ht="18.75" customHeight="1" x14ac:dyDescent="0.2">
      <c r="A21" s="2"/>
      <c r="B21" s="480" t="s">
        <v>240</v>
      </c>
      <c r="C21" s="481"/>
      <c r="D21" s="481"/>
      <c r="E21" s="481"/>
      <c r="F21" s="481"/>
      <c r="G21" s="481"/>
      <c r="H21" s="481"/>
      <c r="I21" s="481"/>
      <c r="J21" s="481"/>
      <c r="K21" s="481"/>
      <c r="L21" s="481"/>
      <c r="M21" s="481"/>
      <c r="N21" s="481"/>
      <c r="O21" s="481"/>
      <c r="P21" s="481"/>
      <c r="Q21" s="481"/>
      <c r="R21" s="481"/>
      <c r="S21" s="481"/>
      <c r="T21" s="481"/>
      <c r="U21" s="481"/>
      <c r="V21" s="481"/>
      <c r="W21" s="481"/>
      <c r="X21" s="481"/>
      <c r="Y21" s="481"/>
      <c r="Z21" s="481"/>
      <c r="AA21" s="481"/>
      <c r="AB21" s="481"/>
      <c r="AC21" s="481"/>
      <c r="AD21" s="481"/>
      <c r="AE21" s="481"/>
      <c r="AF21" s="481"/>
      <c r="AG21" s="481"/>
      <c r="AH21" s="481"/>
      <c r="AI21" s="481"/>
      <c r="AJ21" s="481"/>
      <c r="AK21" s="481"/>
      <c r="AL21" s="481"/>
      <c r="AM21" s="481"/>
      <c r="AN21" s="481"/>
      <c r="AO21" s="481"/>
      <c r="AP21" s="481"/>
      <c r="AQ21" s="481"/>
      <c r="AR21" s="481"/>
      <c r="AS21" s="481"/>
      <c r="AT21" s="481"/>
      <c r="AU21" s="481"/>
      <c r="AV21" s="481"/>
      <c r="AW21" s="481"/>
      <c r="AX21" s="482"/>
      <c r="AY21" s="442"/>
      <c r="AZ21" s="443"/>
      <c r="BA21" s="443"/>
      <c r="BB21" s="443"/>
      <c r="BC21" s="443"/>
      <c r="BD21" s="443"/>
      <c r="BE21" s="443"/>
      <c r="BF21" s="443"/>
      <c r="BG21" s="443"/>
      <c r="BH21" s="443"/>
      <c r="BI21" s="443"/>
      <c r="BJ21" s="443"/>
      <c r="BK21" s="443"/>
      <c r="BL21" s="443"/>
      <c r="BM21" s="444"/>
      <c r="BN21" s="445"/>
      <c r="BO21" s="446"/>
      <c r="BP21" s="446"/>
      <c r="BQ21" s="446"/>
      <c r="BR21" s="446"/>
      <c r="BS21" s="446"/>
      <c r="BT21" s="446"/>
      <c r="BU21" s="447"/>
      <c r="BV21" s="445"/>
      <c r="BW21" s="446"/>
      <c r="BX21" s="446"/>
      <c r="BY21" s="446"/>
      <c r="BZ21" s="446"/>
      <c r="CA21" s="446"/>
      <c r="CB21" s="446"/>
      <c r="CC21" s="447"/>
      <c r="CD21" s="21"/>
      <c r="CE21" s="328"/>
      <c r="CF21" s="328"/>
      <c r="CG21" s="328"/>
      <c r="CH21" s="328"/>
      <c r="CI21" s="328"/>
      <c r="CJ21" s="328"/>
      <c r="CK21" s="328"/>
      <c r="CL21" s="328"/>
      <c r="CM21" s="328"/>
      <c r="CN21" s="328"/>
      <c r="CO21" s="328"/>
      <c r="CP21" s="328"/>
      <c r="CQ21" s="328"/>
      <c r="CR21" s="328"/>
      <c r="CS21" s="329"/>
      <c r="CT21" s="330"/>
      <c r="CU21" s="331"/>
      <c r="CV21" s="331"/>
      <c r="CW21" s="331"/>
      <c r="CX21" s="331"/>
      <c r="CY21" s="331"/>
      <c r="CZ21" s="331"/>
      <c r="DA21" s="332"/>
      <c r="DB21" s="330"/>
      <c r="DC21" s="331"/>
      <c r="DD21" s="331"/>
      <c r="DE21" s="331"/>
      <c r="DF21" s="331"/>
      <c r="DG21" s="331"/>
      <c r="DH21" s="331"/>
      <c r="DI21" s="332"/>
    </row>
    <row r="22" spans="1:113" ht="18.75" customHeight="1" x14ac:dyDescent="0.2">
      <c r="A22" s="2"/>
      <c r="B22" s="449" t="s">
        <v>212</v>
      </c>
      <c r="C22" s="363"/>
      <c r="D22" s="364"/>
      <c r="E22" s="342" t="s">
        <v>3</v>
      </c>
      <c r="F22" s="343"/>
      <c r="G22" s="343"/>
      <c r="H22" s="343"/>
      <c r="I22" s="343"/>
      <c r="J22" s="343"/>
      <c r="K22" s="344"/>
      <c r="L22" s="342" t="s">
        <v>84</v>
      </c>
      <c r="M22" s="343"/>
      <c r="N22" s="343"/>
      <c r="O22" s="343"/>
      <c r="P22" s="344"/>
      <c r="Q22" s="348" t="s">
        <v>244</v>
      </c>
      <c r="R22" s="349"/>
      <c r="S22" s="349"/>
      <c r="T22" s="349"/>
      <c r="U22" s="349"/>
      <c r="V22" s="350"/>
      <c r="W22" s="362" t="s">
        <v>245</v>
      </c>
      <c r="X22" s="363"/>
      <c r="Y22" s="364"/>
      <c r="Z22" s="342" t="s">
        <v>3</v>
      </c>
      <c r="AA22" s="343"/>
      <c r="AB22" s="343"/>
      <c r="AC22" s="343"/>
      <c r="AD22" s="343"/>
      <c r="AE22" s="343"/>
      <c r="AF22" s="343"/>
      <c r="AG22" s="344"/>
      <c r="AH22" s="354" t="s">
        <v>247</v>
      </c>
      <c r="AI22" s="343"/>
      <c r="AJ22" s="343"/>
      <c r="AK22" s="343"/>
      <c r="AL22" s="344"/>
      <c r="AM22" s="354" t="s">
        <v>251</v>
      </c>
      <c r="AN22" s="355"/>
      <c r="AO22" s="355"/>
      <c r="AP22" s="355"/>
      <c r="AQ22" s="355"/>
      <c r="AR22" s="356"/>
      <c r="AS22" s="348" t="s">
        <v>244</v>
      </c>
      <c r="AT22" s="349"/>
      <c r="AU22" s="349"/>
      <c r="AV22" s="349"/>
      <c r="AW22" s="349"/>
      <c r="AX22" s="360"/>
      <c r="AY22" s="470" t="s">
        <v>78</v>
      </c>
      <c r="AZ22" s="471"/>
      <c r="BA22" s="471"/>
      <c r="BB22" s="471"/>
      <c r="BC22" s="471"/>
      <c r="BD22" s="471"/>
      <c r="BE22" s="471"/>
      <c r="BF22" s="471"/>
      <c r="BG22" s="471"/>
      <c r="BH22" s="471"/>
      <c r="BI22" s="471"/>
      <c r="BJ22" s="471"/>
      <c r="BK22" s="471"/>
      <c r="BL22" s="471"/>
      <c r="BM22" s="472"/>
      <c r="BN22" s="454">
        <v>28570242</v>
      </c>
      <c r="BO22" s="455"/>
      <c r="BP22" s="455"/>
      <c r="BQ22" s="455"/>
      <c r="BR22" s="455"/>
      <c r="BS22" s="455"/>
      <c r="BT22" s="455"/>
      <c r="BU22" s="456"/>
      <c r="BV22" s="454">
        <v>28539769</v>
      </c>
      <c r="BW22" s="455"/>
      <c r="BX22" s="455"/>
      <c r="BY22" s="455"/>
      <c r="BZ22" s="455"/>
      <c r="CA22" s="455"/>
      <c r="CB22" s="455"/>
      <c r="CC22" s="456"/>
      <c r="CD22" s="21"/>
      <c r="CE22" s="328"/>
      <c r="CF22" s="328"/>
      <c r="CG22" s="328"/>
      <c r="CH22" s="328"/>
      <c r="CI22" s="328"/>
      <c r="CJ22" s="328"/>
      <c r="CK22" s="328"/>
      <c r="CL22" s="328"/>
      <c r="CM22" s="328"/>
      <c r="CN22" s="328"/>
      <c r="CO22" s="328"/>
      <c r="CP22" s="328"/>
      <c r="CQ22" s="328"/>
      <c r="CR22" s="328"/>
      <c r="CS22" s="329"/>
      <c r="CT22" s="330"/>
      <c r="CU22" s="331"/>
      <c r="CV22" s="331"/>
      <c r="CW22" s="331"/>
      <c r="CX22" s="331"/>
      <c r="CY22" s="331"/>
      <c r="CZ22" s="331"/>
      <c r="DA22" s="332"/>
      <c r="DB22" s="330"/>
      <c r="DC22" s="331"/>
      <c r="DD22" s="331"/>
      <c r="DE22" s="331"/>
      <c r="DF22" s="331"/>
      <c r="DG22" s="331"/>
      <c r="DH22" s="331"/>
      <c r="DI22" s="332"/>
    </row>
    <row r="23" spans="1:113" ht="18.75" customHeight="1" x14ac:dyDescent="0.2">
      <c r="A23" s="2"/>
      <c r="B23" s="450"/>
      <c r="C23" s="366"/>
      <c r="D23" s="367"/>
      <c r="E23" s="345"/>
      <c r="F23" s="346"/>
      <c r="G23" s="346"/>
      <c r="H23" s="346"/>
      <c r="I23" s="346"/>
      <c r="J23" s="346"/>
      <c r="K23" s="347"/>
      <c r="L23" s="345"/>
      <c r="M23" s="346"/>
      <c r="N23" s="346"/>
      <c r="O23" s="346"/>
      <c r="P23" s="347"/>
      <c r="Q23" s="351"/>
      <c r="R23" s="352"/>
      <c r="S23" s="352"/>
      <c r="T23" s="352"/>
      <c r="U23" s="352"/>
      <c r="V23" s="353"/>
      <c r="W23" s="365"/>
      <c r="X23" s="366"/>
      <c r="Y23" s="367"/>
      <c r="Z23" s="345"/>
      <c r="AA23" s="346"/>
      <c r="AB23" s="346"/>
      <c r="AC23" s="346"/>
      <c r="AD23" s="346"/>
      <c r="AE23" s="346"/>
      <c r="AF23" s="346"/>
      <c r="AG23" s="347"/>
      <c r="AH23" s="345"/>
      <c r="AI23" s="346"/>
      <c r="AJ23" s="346"/>
      <c r="AK23" s="346"/>
      <c r="AL23" s="347"/>
      <c r="AM23" s="357"/>
      <c r="AN23" s="358"/>
      <c r="AO23" s="358"/>
      <c r="AP23" s="358"/>
      <c r="AQ23" s="358"/>
      <c r="AR23" s="359"/>
      <c r="AS23" s="351"/>
      <c r="AT23" s="352"/>
      <c r="AU23" s="352"/>
      <c r="AV23" s="352"/>
      <c r="AW23" s="352"/>
      <c r="AX23" s="361"/>
      <c r="AY23" s="464" t="s">
        <v>253</v>
      </c>
      <c r="AZ23" s="465"/>
      <c r="BA23" s="465"/>
      <c r="BB23" s="465"/>
      <c r="BC23" s="465"/>
      <c r="BD23" s="465"/>
      <c r="BE23" s="465"/>
      <c r="BF23" s="465"/>
      <c r="BG23" s="465"/>
      <c r="BH23" s="465"/>
      <c r="BI23" s="465"/>
      <c r="BJ23" s="465"/>
      <c r="BK23" s="465"/>
      <c r="BL23" s="465"/>
      <c r="BM23" s="466"/>
      <c r="BN23" s="467">
        <v>22247399</v>
      </c>
      <c r="BO23" s="468"/>
      <c r="BP23" s="468"/>
      <c r="BQ23" s="468"/>
      <c r="BR23" s="468"/>
      <c r="BS23" s="468"/>
      <c r="BT23" s="468"/>
      <c r="BU23" s="469"/>
      <c r="BV23" s="467">
        <v>22290752</v>
      </c>
      <c r="BW23" s="468"/>
      <c r="BX23" s="468"/>
      <c r="BY23" s="468"/>
      <c r="BZ23" s="468"/>
      <c r="CA23" s="468"/>
      <c r="CB23" s="468"/>
      <c r="CC23" s="469"/>
      <c r="CD23" s="21"/>
      <c r="CE23" s="328"/>
      <c r="CF23" s="328"/>
      <c r="CG23" s="328"/>
      <c r="CH23" s="328"/>
      <c r="CI23" s="328"/>
      <c r="CJ23" s="328"/>
      <c r="CK23" s="328"/>
      <c r="CL23" s="328"/>
      <c r="CM23" s="328"/>
      <c r="CN23" s="328"/>
      <c r="CO23" s="328"/>
      <c r="CP23" s="328"/>
      <c r="CQ23" s="328"/>
      <c r="CR23" s="328"/>
      <c r="CS23" s="329"/>
      <c r="CT23" s="330"/>
      <c r="CU23" s="331"/>
      <c r="CV23" s="331"/>
      <c r="CW23" s="331"/>
      <c r="CX23" s="331"/>
      <c r="CY23" s="331"/>
      <c r="CZ23" s="331"/>
      <c r="DA23" s="332"/>
      <c r="DB23" s="330"/>
      <c r="DC23" s="331"/>
      <c r="DD23" s="331"/>
      <c r="DE23" s="331"/>
      <c r="DF23" s="331"/>
      <c r="DG23" s="331"/>
      <c r="DH23" s="331"/>
      <c r="DI23" s="332"/>
    </row>
    <row r="24" spans="1:113" ht="18.75" customHeight="1" x14ac:dyDescent="0.2">
      <c r="A24" s="2"/>
      <c r="B24" s="450"/>
      <c r="C24" s="366"/>
      <c r="D24" s="367"/>
      <c r="E24" s="457" t="s">
        <v>254</v>
      </c>
      <c r="F24" s="458"/>
      <c r="G24" s="458"/>
      <c r="H24" s="458"/>
      <c r="I24" s="458"/>
      <c r="J24" s="458"/>
      <c r="K24" s="459"/>
      <c r="L24" s="460">
        <v>1</v>
      </c>
      <c r="M24" s="461"/>
      <c r="N24" s="461"/>
      <c r="O24" s="461"/>
      <c r="P24" s="462"/>
      <c r="Q24" s="460">
        <v>7830</v>
      </c>
      <c r="R24" s="461"/>
      <c r="S24" s="461"/>
      <c r="T24" s="461"/>
      <c r="U24" s="461"/>
      <c r="V24" s="462"/>
      <c r="W24" s="365"/>
      <c r="X24" s="366"/>
      <c r="Y24" s="367"/>
      <c r="Z24" s="457" t="s">
        <v>255</v>
      </c>
      <c r="AA24" s="458"/>
      <c r="AB24" s="458"/>
      <c r="AC24" s="458"/>
      <c r="AD24" s="458"/>
      <c r="AE24" s="458"/>
      <c r="AF24" s="458"/>
      <c r="AG24" s="459"/>
      <c r="AH24" s="460">
        <v>460</v>
      </c>
      <c r="AI24" s="461"/>
      <c r="AJ24" s="461"/>
      <c r="AK24" s="461"/>
      <c r="AL24" s="462"/>
      <c r="AM24" s="460">
        <v>1526740</v>
      </c>
      <c r="AN24" s="461"/>
      <c r="AO24" s="461"/>
      <c r="AP24" s="461"/>
      <c r="AQ24" s="461"/>
      <c r="AR24" s="462"/>
      <c r="AS24" s="460">
        <v>3319</v>
      </c>
      <c r="AT24" s="461"/>
      <c r="AU24" s="461"/>
      <c r="AV24" s="461"/>
      <c r="AW24" s="461"/>
      <c r="AX24" s="463"/>
      <c r="AY24" s="442" t="s">
        <v>257</v>
      </c>
      <c r="AZ24" s="443"/>
      <c r="BA24" s="443"/>
      <c r="BB24" s="443"/>
      <c r="BC24" s="443"/>
      <c r="BD24" s="443"/>
      <c r="BE24" s="443"/>
      <c r="BF24" s="443"/>
      <c r="BG24" s="443"/>
      <c r="BH24" s="443"/>
      <c r="BI24" s="443"/>
      <c r="BJ24" s="443"/>
      <c r="BK24" s="443"/>
      <c r="BL24" s="443"/>
      <c r="BM24" s="444"/>
      <c r="BN24" s="467">
        <v>21127427</v>
      </c>
      <c r="BO24" s="468"/>
      <c r="BP24" s="468"/>
      <c r="BQ24" s="468"/>
      <c r="BR24" s="468"/>
      <c r="BS24" s="468"/>
      <c r="BT24" s="468"/>
      <c r="BU24" s="469"/>
      <c r="BV24" s="467">
        <v>20281105</v>
      </c>
      <c r="BW24" s="468"/>
      <c r="BX24" s="468"/>
      <c r="BY24" s="468"/>
      <c r="BZ24" s="468"/>
      <c r="CA24" s="468"/>
      <c r="CB24" s="468"/>
      <c r="CC24" s="469"/>
      <c r="CD24" s="21"/>
      <c r="CE24" s="328"/>
      <c r="CF24" s="328"/>
      <c r="CG24" s="328"/>
      <c r="CH24" s="328"/>
      <c r="CI24" s="328"/>
      <c r="CJ24" s="328"/>
      <c r="CK24" s="328"/>
      <c r="CL24" s="328"/>
      <c r="CM24" s="328"/>
      <c r="CN24" s="328"/>
      <c r="CO24" s="328"/>
      <c r="CP24" s="328"/>
      <c r="CQ24" s="328"/>
      <c r="CR24" s="328"/>
      <c r="CS24" s="329"/>
      <c r="CT24" s="330"/>
      <c r="CU24" s="331"/>
      <c r="CV24" s="331"/>
      <c r="CW24" s="331"/>
      <c r="CX24" s="331"/>
      <c r="CY24" s="331"/>
      <c r="CZ24" s="331"/>
      <c r="DA24" s="332"/>
      <c r="DB24" s="330"/>
      <c r="DC24" s="331"/>
      <c r="DD24" s="331"/>
      <c r="DE24" s="331"/>
      <c r="DF24" s="331"/>
      <c r="DG24" s="331"/>
      <c r="DH24" s="331"/>
      <c r="DI24" s="332"/>
    </row>
    <row r="25" spans="1:113" ht="18.75" customHeight="1" x14ac:dyDescent="0.2">
      <c r="A25" s="2"/>
      <c r="B25" s="450"/>
      <c r="C25" s="366"/>
      <c r="D25" s="367"/>
      <c r="E25" s="457" t="s">
        <v>258</v>
      </c>
      <c r="F25" s="458"/>
      <c r="G25" s="458"/>
      <c r="H25" s="458"/>
      <c r="I25" s="458"/>
      <c r="J25" s="458"/>
      <c r="K25" s="459"/>
      <c r="L25" s="460">
        <v>1</v>
      </c>
      <c r="M25" s="461"/>
      <c r="N25" s="461"/>
      <c r="O25" s="461"/>
      <c r="P25" s="462"/>
      <c r="Q25" s="460">
        <v>6380</v>
      </c>
      <c r="R25" s="461"/>
      <c r="S25" s="461"/>
      <c r="T25" s="461"/>
      <c r="U25" s="461"/>
      <c r="V25" s="462"/>
      <c r="W25" s="365"/>
      <c r="X25" s="366"/>
      <c r="Y25" s="367"/>
      <c r="Z25" s="457" t="s">
        <v>259</v>
      </c>
      <c r="AA25" s="458"/>
      <c r="AB25" s="458"/>
      <c r="AC25" s="458"/>
      <c r="AD25" s="458"/>
      <c r="AE25" s="458"/>
      <c r="AF25" s="458"/>
      <c r="AG25" s="459"/>
      <c r="AH25" s="460">
        <v>87</v>
      </c>
      <c r="AI25" s="461"/>
      <c r="AJ25" s="461"/>
      <c r="AK25" s="461"/>
      <c r="AL25" s="462"/>
      <c r="AM25" s="460">
        <v>265698</v>
      </c>
      <c r="AN25" s="461"/>
      <c r="AO25" s="461"/>
      <c r="AP25" s="461"/>
      <c r="AQ25" s="461"/>
      <c r="AR25" s="462"/>
      <c r="AS25" s="460">
        <v>3054</v>
      </c>
      <c r="AT25" s="461"/>
      <c r="AU25" s="461"/>
      <c r="AV25" s="461"/>
      <c r="AW25" s="461"/>
      <c r="AX25" s="463"/>
      <c r="AY25" s="470" t="s">
        <v>260</v>
      </c>
      <c r="AZ25" s="471"/>
      <c r="BA25" s="471"/>
      <c r="BB25" s="471"/>
      <c r="BC25" s="471"/>
      <c r="BD25" s="471"/>
      <c r="BE25" s="471"/>
      <c r="BF25" s="471"/>
      <c r="BG25" s="471"/>
      <c r="BH25" s="471"/>
      <c r="BI25" s="471"/>
      <c r="BJ25" s="471"/>
      <c r="BK25" s="471"/>
      <c r="BL25" s="471"/>
      <c r="BM25" s="472"/>
      <c r="BN25" s="454">
        <v>4433113</v>
      </c>
      <c r="BO25" s="455"/>
      <c r="BP25" s="455"/>
      <c r="BQ25" s="455"/>
      <c r="BR25" s="455"/>
      <c r="BS25" s="455"/>
      <c r="BT25" s="455"/>
      <c r="BU25" s="456"/>
      <c r="BV25" s="454">
        <v>3618335</v>
      </c>
      <c r="BW25" s="455"/>
      <c r="BX25" s="455"/>
      <c r="BY25" s="455"/>
      <c r="BZ25" s="455"/>
      <c r="CA25" s="455"/>
      <c r="CB25" s="455"/>
      <c r="CC25" s="456"/>
      <c r="CD25" s="21"/>
      <c r="CE25" s="328"/>
      <c r="CF25" s="328"/>
      <c r="CG25" s="328"/>
      <c r="CH25" s="328"/>
      <c r="CI25" s="328"/>
      <c r="CJ25" s="328"/>
      <c r="CK25" s="328"/>
      <c r="CL25" s="328"/>
      <c r="CM25" s="328"/>
      <c r="CN25" s="328"/>
      <c r="CO25" s="328"/>
      <c r="CP25" s="328"/>
      <c r="CQ25" s="328"/>
      <c r="CR25" s="328"/>
      <c r="CS25" s="329"/>
      <c r="CT25" s="330"/>
      <c r="CU25" s="331"/>
      <c r="CV25" s="331"/>
      <c r="CW25" s="331"/>
      <c r="CX25" s="331"/>
      <c r="CY25" s="331"/>
      <c r="CZ25" s="331"/>
      <c r="DA25" s="332"/>
      <c r="DB25" s="330"/>
      <c r="DC25" s="331"/>
      <c r="DD25" s="331"/>
      <c r="DE25" s="331"/>
      <c r="DF25" s="331"/>
      <c r="DG25" s="331"/>
      <c r="DH25" s="331"/>
      <c r="DI25" s="332"/>
    </row>
    <row r="26" spans="1:113" ht="18.75" customHeight="1" x14ac:dyDescent="0.2">
      <c r="A26" s="2"/>
      <c r="B26" s="450"/>
      <c r="C26" s="366"/>
      <c r="D26" s="367"/>
      <c r="E26" s="457" t="s">
        <v>263</v>
      </c>
      <c r="F26" s="458"/>
      <c r="G26" s="458"/>
      <c r="H26" s="458"/>
      <c r="I26" s="458"/>
      <c r="J26" s="458"/>
      <c r="K26" s="459"/>
      <c r="L26" s="460">
        <v>1</v>
      </c>
      <c r="M26" s="461"/>
      <c r="N26" s="461"/>
      <c r="O26" s="461"/>
      <c r="P26" s="462"/>
      <c r="Q26" s="460">
        <v>5450</v>
      </c>
      <c r="R26" s="461"/>
      <c r="S26" s="461"/>
      <c r="T26" s="461"/>
      <c r="U26" s="461"/>
      <c r="V26" s="462"/>
      <c r="W26" s="365"/>
      <c r="X26" s="366"/>
      <c r="Y26" s="367"/>
      <c r="Z26" s="457" t="s">
        <v>265</v>
      </c>
      <c r="AA26" s="476"/>
      <c r="AB26" s="476"/>
      <c r="AC26" s="476"/>
      <c r="AD26" s="476"/>
      <c r="AE26" s="476"/>
      <c r="AF26" s="476"/>
      <c r="AG26" s="477"/>
      <c r="AH26" s="460">
        <v>6</v>
      </c>
      <c r="AI26" s="461"/>
      <c r="AJ26" s="461"/>
      <c r="AK26" s="461"/>
      <c r="AL26" s="462"/>
      <c r="AM26" s="460">
        <v>21432</v>
      </c>
      <c r="AN26" s="461"/>
      <c r="AO26" s="461"/>
      <c r="AP26" s="461"/>
      <c r="AQ26" s="461"/>
      <c r="AR26" s="462"/>
      <c r="AS26" s="460">
        <v>3572</v>
      </c>
      <c r="AT26" s="461"/>
      <c r="AU26" s="461"/>
      <c r="AV26" s="461"/>
      <c r="AW26" s="461"/>
      <c r="AX26" s="463"/>
      <c r="AY26" s="478" t="s">
        <v>165</v>
      </c>
      <c r="AZ26" s="429"/>
      <c r="BA26" s="429"/>
      <c r="BB26" s="429"/>
      <c r="BC26" s="429"/>
      <c r="BD26" s="429"/>
      <c r="BE26" s="429"/>
      <c r="BF26" s="429"/>
      <c r="BG26" s="429"/>
      <c r="BH26" s="429"/>
      <c r="BI26" s="429"/>
      <c r="BJ26" s="429"/>
      <c r="BK26" s="429"/>
      <c r="BL26" s="429"/>
      <c r="BM26" s="479"/>
      <c r="BN26" s="467" t="s">
        <v>33</v>
      </c>
      <c r="BO26" s="468"/>
      <c r="BP26" s="468"/>
      <c r="BQ26" s="468"/>
      <c r="BR26" s="468"/>
      <c r="BS26" s="468"/>
      <c r="BT26" s="468"/>
      <c r="BU26" s="469"/>
      <c r="BV26" s="467" t="s">
        <v>33</v>
      </c>
      <c r="BW26" s="468"/>
      <c r="BX26" s="468"/>
      <c r="BY26" s="468"/>
      <c r="BZ26" s="468"/>
      <c r="CA26" s="468"/>
      <c r="CB26" s="468"/>
      <c r="CC26" s="469"/>
      <c r="CD26" s="21"/>
      <c r="CE26" s="328"/>
      <c r="CF26" s="328"/>
      <c r="CG26" s="328"/>
      <c r="CH26" s="328"/>
      <c r="CI26" s="328"/>
      <c r="CJ26" s="328"/>
      <c r="CK26" s="328"/>
      <c r="CL26" s="328"/>
      <c r="CM26" s="328"/>
      <c r="CN26" s="328"/>
      <c r="CO26" s="328"/>
      <c r="CP26" s="328"/>
      <c r="CQ26" s="328"/>
      <c r="CR26" s="328"/>
      <c r="CS26" s="329"/>
      <c r="CT26" s="330"/>
      <c r="CU26" s="331"/>
      <c r="CV26" s="331"/>
      <c r="CW26" s="331"/>
      <c r="CX26" s="331"/>
      <c r="CY26" s="331"/>
      <c r="CZ26" s="331"/>
      <c r="DA26" s="332"/>
      <c r="DB26" s="330"/>
      <c r="DC26" s="331"/>
      <c r="DD26" s="331"/>
      <c r="DE26" s="331"/>
      <c r="DF26" s="331"/>
      <c r="DG26" s="331"/>
      <c r="DH26" s="331"/>
      <c r="DI26" s="332"/>
    </row>
    <row r="27" spans="1:113" ht="18.75" customHeight="1" x14ac:dyDescent="0.2">
      <c r="A27" s="2"/>
      <c r="B27" s="450"/>
      <c r="C27" s="366"/>
      <c r="D27" s="367"/>
      <c r="E27" s="457" t="s">
        <v>154</v>
      </c>
      <c r="F27" s="458"/>
      <c r="G27" s="458"/>
      <c r="H27" s="458"/>
      <c r="I27" s="458"/>
      <c r="J27" s="458"/>
      <c r="K27" s="459"/>
      <c r="L27" s="460">
        <v>1</v>
      </c>
      <c r="M27" s="461"/>
      <c r="N27" s="461"/>
      <c r="O27" s="461"/>
      <c r="P27" s="462"/>
      <c r="Q27" s="460">
        <v>3970</v>
      </c>
      <c r="R27" s="461"/>
      <c r="S27" s="461"/>
      <c r="T27" s="461"/>
      <c r="U27" s="461"/>
      <c r="V27" s="462"/>
      <c r="W27" s="365"/>
      <c r="X27" s="366"/>
      <c r="Y27" s="367"/>
      <c r="Z27" s="457" t="s">
        <v>208</v>
      </c>
      <c r="AA27" s="458"/>
      <c r="AB27" s="458"/>
      <c r="AC27" s="458"/>
      <c r="AD27" s="458"/>
      <c r="AE27" s="458"/>
      <c r="AF27" s="458"/>
      <c r="AG27" s="459"/>
      <c r="AH27" s="460">
        <v>4</v>
      </c>
      <c r="AI27" s="461"/>
      <c r="AJ27" s="461"/>
      <c r="AK27" s="461"/>
      <c r="AL27" s="462"/>
      <c r="AM27" s="460">
        <v>15108</v>
      </c>
      <c r="AN27" s="461"/>
      <c r="AO27" s="461"/>
      <c r="AP27" s="461"/>
      <c r="AQ27" s="461"/>
      <c r="AR27" s="462"/>
      <c r="AS27" s="460">
        <v>3777</v>
      </c>
      <c r="AT27" s="461"/>
      <c r="AU27" s="461"/>
      <c r="AV27" s="461"/>
      <c r="AW27" s="461"/>
      <c r="AX27" s="463"/>
      <c r="AY27" s="473" t="s">
        <v>267</v>
      </c>
      <c r="AZ27" s="474"/>
      <c r="BA27" s="474"/>
      <c r="BB27" s="474"/>
      <c r="BC27" s="474"/>
      <c r="BD27" s="474"/>
      <c r="BE27" s="474"/>
      <c r="BF27" s="474"/>
      <c r="BG27" s="474"/>
      <c r="BH27" s="474"/>
      <c r="BI27" s="474"/>
      <c r="BJ27" s="474"/>
      <c r="BK27" s="474"/>
      <c r="BL27" s="474"/>
      <c r="BM27" s="475"/>
      <c r="BN27" s="445">
        <v>769664</v>
      </c>
      <c r="BO27" s="446"/>
      <c r="BP27" s="446"/>
      <c r="BQ27" s="446"/>
      <c r="BR27" s="446"/>
      <c r="BS27" s="446"/>
      <c r="BT27" s="446"/>
      <c r="BU27" s="447"/>
      <c r="BV27" s="445">
        <v>769668</v>
      </c>
      <c r="BW27" s="446"/>
      <c r="BX27" s="446"/>
      <c r="BY27" s="446"/>
      <c r="BZ27" s="446"/>
      <c r="CA27" s="446"/>
      <c r="CB27" s="446"/>
      <c r="CC27" s="447"/>
      <c r="CD27" s="17"/>
      <c r="CE27" s="328"/>
      <c r="CF27" s="328"/>
      <c r="CG27" s="328"/>
      <c r="CH27" s="328"/>
      <c r="CI27" s="328"/>
      <c r="CJ27" s="328"/>
      <c r="CK27" s="328"/>
      <c r="CL27" s="328"/>
      <c r="CM27" s="328"/>
      <c r="CN27" s="328"/>
      <c r="CO27" s="328"/>
      <c r="CP27" s="328"/>
      <c r="CQ27" s="328"/>
      <c r="CR27" s="328"/>
      <c r="CS27" s="329"/>
      <c r="CT27" s="330"/>
      <c r="CU27" s="331"/>
      <c r="CV27" s="331"/>
      <c r="CW27" s="331"/>
      <c r="CX27" s="331"/>
      <c r="CY27" s="331"/>
      <c r="CZ27" s="331"/>
      <c r="DA27" s="332"/>
      <c r="DB27" s="330"/>
      <c r="DC27" s="331"/>
      <c r="DD27" s="331"/>
      <c r="DE27" s="331"/>
      <c r="DF27" s="331"/>
      <c r="DG27" s="331"/>
      <c r="DH27" s="331"/>
      <c r="DI27" s="332"/>
    </row>
    <row r="28" spans="1:113" ht="18.75" customHeight="1" x14ac:dyDescent="0.2">
      <c r="A28" s="2"/>
      <c r="B28" s="450"/>
      <c r="C28" s="366"/>
      <c r="D28" s="367"/>
      <c r="E28" s="457" t="s">
        <v>268</v>
      </c>
      <c r="F28" s="458"/>
      <c r="G28" s="458"/>
      <c r="H28" s="458"/>
      <c r="I28" s="458"/>
      <c r="J28" s="458"/>
      <c r="K28" s="459"/>
      <c r="L28" s="460">
        <v>1</v>
      </c>
      <c r="M28" s="461"/>
      <c r="N28" s="461"/>
      <c r="O28" s="461"/>
      <c r="P28" s="462"/>
      <c r="Q28" s="460">
        <v>3410</v>
      </c>
      <c r="R28" s="461"/>
      <c r="S28" s="461"/>
      <c r="T28" s="461"/>
      <c r="U28" s="461"/>
      <c r="V28" s="462"/>
      <c r="W28" s="365"/>
      <c r="X28" s="366"/>
      <c r="Y28" s="367"/>
      <c r="Z28" s="457" t="s">
        <v>269</v>
      </c>
      <c r="AA28" s="458"/>
      <c r="AB28" s="458"/>
      <c r="AC28" s="458"/>
      <c r="AD28" s="458"/>
      <c r="AE28" s="458"/>
      <c r="AF28" s="458"/>
      <c r="AG28" s="459"/>
      <c r="AH28" s="460" t="s">
        <v>33</v>
      </c>
      <c r="AI28" s="461"/>
      <c r="AJ28" s="461"/>
      <c r="AK28" s="461"/>
      <c r="AL28" s="462"/>
      <c r="AM28" s="460" t="s">
        <v>33</v>
      </c>
      <c r="AN28" s="461"/>
      <c r="AO28" s="461"/>
      <c r="AP28" s="461"/>
      <c r="AQ28" s="461"/>
      <c r="AR28" s="462"/>
      <c r="AS28" s="460" t="s">
        <v>33</v>
      </c>
      <c r="AT28" s="461"/>
      <c r="AU28" s="461"/>
      <c r="AV28" s="461"/>
      <c r="AW28" s="461"/>
      <c r="AX28" s="463"/>
      <c r="AY28" s="333" t="s">
        <v>172</v>
      </c>
      <c r="AZ28" s="334"/>
      <c r="BA28" s="334"/>
      <c r="BB28" s="335"/>
      <c r="BC28" s="470" t="s">
        <v>52</v>
      </c>
      <c r="BD28" s="471"/>
      <c r="BE28" s="471"/>
      <c r="BF28" s="471"/>
      <c r="BG28" s="471"/>
      <c r="BH28" s="471"/>
      <c r="BI28" s="471"/>
      <c r="BJ28" s="471"/>
      <c r="BK28" s="471"/>
      <c r="BL28" s="471"/>
      <c r="BM28" s="472"/>
      <c r="BN28" s="454">
        <v>3939323</v>
      </c>
      <c r="BO28" s="455"/>
      <c r="BP28" s="455"/>
      <c r="BQ28" s="455"/>
      <c r="BR28" s="455"/>
      <c r="BS28" s="455"/>
      <c r="BT28" s="455"/>
      <c r="BU28" s="456"/>
      <c r="BV28" s="454">
        <v>3934696</v>
      </c>
      <c r="BW28" s="455"/>
      <c r="BX28" s="455"/>
      <c r="BY28" s="455"/>
      <c r="BZ28" s="455"/>
      <c r="CA28" s="455"/>
      <c r="CB28" s="455"/>
      <c r="CC28" s="456"/>
      <c r="CD28" s="21"/>
      <c r="CE28" s="328"/>
      <c r="CF28" s="328"/>
      <c r="CG28" s="328"/>
      <c r="CH28" s="328"/>
      <c r="CI28" s="328"/>
      <c r="CJ28" s="328"/>
      <c r="CK28" s="328"/>
      <c r="CL28" s="328"/>
      <c r="CM28" s="328"/>
      <c r="CN28" s="328"/>
      <c r="CO28" s="328"/>
      <c r="CP28" s="328"/>
      <c r="CQ28" s="328"/>
      <c r="CR28" s="328"/>
      <c r="CS28" s="329"/>
      <c r="CT28" s="330"/>
      <c r="CU28" s="331"/>
      <c r="CV28" s="331"/>
      <c r="CW28" s="331"/>
      <c r="CX28" s="331"/>
      <c r="CY28" s="331"/>
      <c r="CZ28" s="331"/>
      <c r="DA28" s="332"/>
      <c r="DB28" s="330"/>
      <c r="DC28" s="331"/>
      <c r="DD28" s="331"/>
      <c r="DE28" s="331"/>
      <c r="DF28" s="331"/>
      <c r="DG28" s="331"/>
      <c r="DH28" s="331"/>
      <c r="DI28" s="332"/>
    </row>
    <row r="29" spans="1:113" ht="18.75" customHeight="1" x14ac:dyDescent="0.2">
      <c r="A29" s="2"/>
      <c r="B29" s="450"/>
      <c r="C29" s="366"/>
      <c r="D29" s="367"/>
      <c r="E29" s="457" t="s">
        <v>270</v>
      </c>
      <c r="F29" s="458"/>
      <c r="G29" s="458"/>
      <c r="H29" s="458"/>
      <c r="I29" s="458"/>
      <c r="J29" s="458"/>
      <c r="K29" s="459"/>
      <c r="L29" s="460">
        <v>17</v>
      </c>
      <c r="M29" s="461"/>
      <c r="N29" s="461"/>
      <c r="O29" s="461"/>
      <c r="P29" s="462"/>
      <c r="Q29" s="460">
        <v>3270</v>
      </c>
      <c r="R29" s="461"/>
      <c r="S29" s="461"/>
      <c r="T29" s="461"/>
      <c r="U29" s="461"/>
      <c r="V29" s="462"/>
      <c r="W29" s="368"/>
      <c r="X29" s="369"/>
      <c r="Y29" s="370"/>
      <c r="Z29" s="457" t="s">
        <v>90</v>
      </c>
      <c r="AA29" s="458"/>
      <c r="AB29" s="458"/>
      <c r="AC29" s="458"/>
      <c r="AD29" s="458"/>
      <c r="AE29" s="458"/>
      <c r="AF29" s="458"/>
      <c r="AG29" s="459"/>
      <c r="AH29" s="460">
        <v>464</v>
      </c>
      <c r="AI29" s="461"/>
      <c r="AJ29" s="461"/>
      <c r="AK29" s="461"/>
      <c r="AL29" s="462"/>
      <c r="AM29" s="460">
        <v>1541848</v>
      </c>
      <c r="AN29" s="461"/>
      <c r="AO29" s="461"/>
      <c r="AP29" s="461"/>
      <c r="AQ29" s="461"/>
      <c r="AR29" s="462"/>
      <c r="AS29" s="460">
        <v>3323</v>
      </c>
      <c r="AT29" s="461"/>
      <c r="AU29" s="461"/>
      <c r="AV29" s="461"/>
      <c r="AW29" s="461"/>
      <c r="AX29" s="463"/>
      <c r="AY29" s="336"/>
      <c r="AZ29" s="337"/>
      <c r="BA29" s="337"/>
      <c r="BB29" s="338"/>
      <c r="BC29" s="464" t="s">
        <v>271</v>
      </c>
      <c r="BD29" s="465"/>
      <c r="BE29" s="465"/>
      <c r="BF29" s="465"/>
      <c r="BG29" s="465"/>
      <c r="BH29" s="465"/>
      <c r="BI29" s="465"/>
      <c r="BJ29" s="465"/>
      <c r="BK29" s="465"/>
      <c r="BL29" s="465"/>
      <c r="BM29" s="466"/>
      <c r="BN29" s="467">
        <v>448819</v>
      </c>
      <c r="BO29" s="468"/>
      <c r="BP29" s="468"/>
      <c r="BQ29" s="468"/>
      <c r="BR29" s="468"/>
      <c r="BS29" s="468"/>
      <c r="BT29" s="468"/>
      <c r="BU29" s="469"/>
      <c r="BV29" s="467">
        <v>366748</v>
      </c>
      <c r="BW29" s="468"/>
      <c r="BX29" s="468"/>
      <c r="BY29" s="468"/>
      <c r="BZ29" s="468"/>
      <c r="CA29" s="468"/>
      <c r="CB29" s="468"/>
      <c r="CC29" s="469"/>
      <c r="CD29" s="17"/>
      <c r="CE29" s="328"/>
      <c r="CF29" s="328"/>
      <c r="CG29" s="328"/>
      <c r="CH29" s="328"/>
      <c r="CI29" s="328"/>
      <c r="CJ29" s="328"/>
      <c r="CK29" s="328"/>
      <c r="CL29" s="328"/>
      <c r="CM29" s="328"/>
      <c r="CN29" s="328"/>
      <c r="CO29" s="328"/>
      <c r="CP29" s="328"/>
      <c r="CQ29" s="328"/>
      <c r="CR29" s="328"/>
      <c r="CS29" s="329"/>
      <c r="CT29" s="330"/>
      <c r="CU29" s="331"/>
      <c r="CV29" s="331"/>
      <c r="CW29" s="331"/>
      <c r="CX29" s="331"/>
      <c r="CY29" s="331"/>
      <c r="CZ29" s="331"/>
      <c r="DA29" s="332"/>
      <c r="DB29" s="330"/>
      <c r="DC29" s="331"/>
      <c r="DD29" s="331"/>
      <c r="DE29" s="331"/>
      <c r="DF29" s="331"/>
      <c r="DG29" s="331"/>
      <c r="DH29" s="331"/>
      <c r="DI29" s="332"/>
    </row>
    <row r="30" spans="1:113" ht="18.75" customHeight="1" x14ac:dyDescent="0.2">
      <c r="A30" s="2"/>
      <c r="B30" s="451"/>
      <c r="C30" s="452"/>
      <c r="D30" s="453"/>
      <c r="E30" s="430"/>
      <c r="F30" s="431"/>
      <c r="G30" s="431"/>
      <c r="H30" s="431"/>
      <c r="I30" s="431"/>
      <c r="J30" s="431"/>
      <c r="K30" s="432"/>
      <c r="L30" s="433"/>
      <c r="M30" s="434"/>
      <c r="N30" s="434"/>
      <c r="O30" s="434"/>
      <c r="P30" s="435"/>
      <c r="Q30" s="433"/>
      <c r="R30" s="434"/>
      <c r="S30" s="434"/>
      <c r="T30" s="434"/>
      <c r="U30" s="434"/>
      <c r="V30" s="435"/>
      <c r="W30" s="436" t="s">
        <v>177</v>
      </c>
      <c r="X30" s="437"/>
      <c r="Y30" s="437"/>
      <c r="Z30" s="437"/>
      <c r="AA30" s="437"/>
      <c r="AB30" s="437"/>
      <c r="AC30" s="437"/>
      <c r="AD30" s="437"/>
      <c r="AE30" s="437"/>
      <c r="AF30" s="437"/>
      <c r="AG30" s="438"/>
      <c r="AH30" s="439">
        <v>99.7</v>
      </c>
      <c r="AI30" s="440"/>
      <c r="AJ30" s="440"/>
      <c r="AK30" s="440"/>
      <c r="AL30" s="440"/>
      <c r="AM30" s="440"/>
      <c r="AN30" s="440"/>
      <c r="AO30" s="440"/>
      <c r="AP30" s="440"/>
      <c r="AQ30" s="440"/>
      <c r="AR30" s="440"/>
      <c r="AS30" s="440"/>
      <c r="AT30" s="440"/>
      <c r="AU30" s="440"/>
      <c r="AV30" s="440"/>
      <c r="AW30" s="440"/>
      <c r="AX30" s="441"/>
      <c r="AY30" s="339"/>
      <c r="AZ30" s="340"/>
      <c r="BA30" s="340"/>
      <c r="BB30" s="341"/>
      <c r="BC30" s="442" t="s">
        <v>95</v>
      </c>
      <c r="BD30" s="443"/>
      <c r="BE30" s="443"/>
      <c r="BF30" s="443"/>
      <c r="BG30" s="443"/>
      <c r="BH30" s="443"/>
      <c r="BI30" s="443"/>
      <c r="BJ30" s="443"/>
      <c r="BK30" s="443"/>
      <c r="BL30" s="443"/>
      <c r="BM30" s="444"/>
      <c r="BN30" s="445">
        <v>6097838</v>
      </c>
      <c r="BO30" s="446"/>
      <c r="BP30" s="446"/>
      <c r="BQ30" s="446"/>
      <c r="BR30" s="446"/>
      <c r="BS30" s="446"/>
      <c r="BT30" s="446"/>
      <c r="BU30" s="447"/>
      <c r="BV30" s="445">
        <v>5360928</v>
      </c>
      <c r="BW30" s="446"/>
      <c r="BX30" s="446"/>
      <c r="BY30" s="446"/>
      <c r="BZ30" s="446"/>
      <c r="CA30" s="446"/>
      <c r="CB30" s="446"/>
      <c r="CC30" s="447"/>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2">
      <c r="A31" s="2"/>
      <c r="B31" s="4"/>
      <c r="DI31" s="36"/>
    </row>
    <row r="32" spans="1:113" ht="13.5" customHeight="1" x14ac:dyDescent="0.2">
      <c r="A32" s="2"/>
      <c r="B32" s="5"/>
      <c r="C32" s="448" t="s">
        <v>273</v>
      </c>
      <c r="D32" s="448"/>
      <c r="E32" s="448"/>
      <c r="F32" s="448"/>
      <c r="G32" s="448"/>
      <c r="H32" s="448"/>
      <c r="I32" s="448"/>
      <c r="J32" s="448"/>
      <c r="K32" s="448"/>
      <c r="L32" s="448"/>
      <c r="M32" s="448"/>
      <c r="N32" s="448"/>
      <c r="O32" s="448"/>
      <c r="P32" s="448"/>
      <c r="Q32" s="448"/>
      <c r="R32" s="448"/>
      <c r="S32" s="448"/>
      <c r="U32" s="429" t="s">
        <v>275</v>
      </c>
      <c r="V32" s="429"/>
      <c r="W32" s="429"/>
      <c r="X32" s="429"/>
      <c r="Y32" s="429"/>
      <c r="Z32" s="429"/>
      <c r="AA32" s="429"/>
      <c r="AB32" s="429"/>
      <c r="AC32" s="429"/>
      <c r="AD32" s="429"/>
      <c r="AE32" s="429"/>
      <c r="AF32" s="429"/>
      <c r="AG32" s="429"/>
      <c r="AH32" s="429"/>
      <c r="AI32" s="429"/>
      <c r="AJ32" s="429"/>
      <c r="AK32" s="429"/>
      <c r="AM32" s="429" t="s">
        <v>191</v>
      </c>
      <c r="AN32" s="429"/>
      <c r="AO32" s="429"/>
      <c r="AP32" s="429"/>
      <c r="AQ32" s="429"/>
      <c r="AR32" s="429"/>
      <c r="AS32" s="429"/>
      <c r="AT32" s="429"/>
      <c r="AU32" s="429"/>
      <c r="AV32" s="429"/>
      <c r="AW32" s="429"/>
      <c r="AX32" s="429"/>
      <c r="AY32" s="429"/>
      <c r="AZ32" s="429"/>
      <c r="BA32" s="429"/>
      <c r="BB32" s="429"/>
      <c r="BC32" s="429"/>
      <c r="BE32" s="429" t="s">
        <v>276</v>
      </c>
      <c r="BF32" s="429"/>
      <c r="BG32" s="429"/>
      <c r="BH32" s="429"/>
      <c r="BI32" s="429"/>
      <c r="BJ32" s="429"/>
      <c r="BK32" s="429"/>
      <c r="BL32" s="429"/>
      <c r="BM32" s="429"/>
      <c r="BN32" s="429"/>
      <c r="BO32" s="429"/>
      <c r="BP32" s="429"/>
      <c r="BQ32" s="429"/>
      <c r="BR32" s="429"/>
      <c r="BS32" s="429"/>
      <c r="BT32" s="429"/>
      <c r="BU32" s="429"/>
      <c r="BW32" s="429" t="s">
        <v>277</v>
      </c>
      <c r="BX32" s="429"/>
      <c r="BY32" s="429"/>
      <c r="BZ32" s="429"/>
      <c r="CA32" s="429"/>
      <c r="CB32" s="429"/>
      <c r="CC32" s="429"/>
      <c r="CD32" s="429"/>
      <c r="CE32" s="429"/>
      <c r="CF32" s="429"/>
      <c r="CG32" s="429"/>
      <c r="CH32" s="429"/>
      <c r="CI32" s="429"/>
      <c r="CJ32" s="429"/>
      <c r="CK32" s="429"/>
      <c r="CL32" s="429"/>
      <c r="CM32" s="429"/>
      <c r="CO32" s="429" t="s">
        <v>279</v>
      </c>
      <c r="CP32" s="429"/>
      <c r="CQ32" s="429"/>
      <c r="CR32" s="429"/>
      <c r="CS32" s="429"/>
      <c r="CT32" s="429"/>
      <c r="CU32" s="429"/>
      <c r="CV32" s="429"/>
      <c r="CW32" s="429"/>
      <c r="CX32" s="429"/>
      <c r="CY32" s="429"/>
      <c r="CZ32" s="429"/>
      <c r="DA32" s="429"/>
      <c r="DB32" s="429"/>
      <c r="DC32" s="429"/>
      <c r="DD32" s="429"/>
      <c r="DE32" s="429"/>
      <c r="DI32" s="36"/>
    </row>
    <row r="33" spans="1:113" ht="13.5" customHeight="1" x14ac:dyDescent="0.2">
      <c r="A33" s="2"/>
      <c r="B33" s="5"/>
      <c r="C33" s="408" t="s">
        <v>280</v>
      </c>
      <c r="D33" s="408"/>
      <c r="E33" s="388" t="s">
        <v>281</v>
      </c>
      <c r="F33" s="388"/>
      <c r="G33" s="388"/>
      <c r="H33" s="388"/>
      <c r="I33" s="388"/>
      <c r="J33" s="388"/>
      <c r="K33" s="388"/>
      <c r="L33" s="388"/>
      <c r="M33" s="388"/>
      <c r="N33" s="388"/>
      <c r="O33" s="388"/>
      <c r="P33" s="388"/>
      <c r="Q33" s="388"/>
      <c r="R33" s="388"/>
      <c r="S33" s="388"/>
      <c r="T33" s="12"/>
      <c r="U33" s="408" t="s">
        <v>280</v>
      </c>
      <c r="V33" s="408"/>
      <c r="W33" s="388" t="s">
        <v>281</v>
      </c>
      <c r="X33" s="388"/>
      <c r="Y33" s="388"/>
      <c r="Z33" s="388"/>
      <c r="AA33" s="388"/>
      <c r="AB33" s="388"/>
      <c r="AC33" s="388"/>
      <c r="AD33" s="388"/>
      <c r="AE33" s="388"/>
      <c r="AF33" s="388"/>
      <c r="AG33" s="388"/>
      <c r="AH33" s="388"/>
      <c r="AI33" s="388"/>
      <c r="AJ33" s="388"/>
      <c r="AK33" s="388"/>
      <c r="AL33" s="12"/>
      <c r="AM33" s="408" t="s">
        <v>280</v>
      </c>
      <c r="AN33" s="408"/>
      <c r="AO33" s="388" t="s">
        <v>281</v>
      </c>
      <c r="AP33" s="388"/>
      <c r="AQ33" s="388"/>
      <c r="AR33" s="388"/>
      <c r="AS33" s="388"/>
      <c r="AT33" s="388"/>
      <c r="AU33" s="388"/>
      <c r="AV33" s="388"/>
      <c r="AW33" s="388"/>
      <c r="AX33" s="388"/>
      <c r="AY33" s="388"/>
      <c r="AZ33" s="388"/>
      <c r="BA33" s="388"/>
      <c r="BB33" s="388"/>
      <c r="BC33" s="388"/>
      <c r="BD33" s="8"/>
      <c r="BE33" s="388" t="s">
        <v>284</v>
      </c>
      <c r="BF33" s="388"/>
      <c r="BG33" s="388" t="s">
        <v>285</v>
      </c>
      <c r="BH33" s="388"/>
      <c r="BI33" s="388"/>
      <c r="BJ33" s="388"/>
      <c r="BK33" s="388"/>
      <c r="BL33" s="388"/>
      <c r="BM33" s="388"/>
      <c r="BN33" s="388"/>
      <c r="BO33" s="388"/>
      <c r="BP33" s="388"/>
      <c r="BQ33" s="388"/>
      <c r="BR33" s="388"/>
      <c r="BS33" s="388"/>
      <c r="BT33" s="388"/>
      <c r="BU33" s="388"/>
      <c r="BV33" s="8"/>
      <c r="BW33" s="408" t="s">
        <v>284</v>
      </c>
      <c r="BX33" s="408"/>
      <c r="BY33" s="388" t="s">
        <v>287</v>
      </c>
      <c r="BZ33" s="388"/>
      <c r="CA33" s="388"/>
      <c r="CB33" s="388"/>
      <c r="CC33" s="388"/>
      <c r="CD33" s="388"/>
      <c r="CE33" s="388"/>
      <c r="CF33" s="388"/>
      <c r="CG33" s="388"/>
      <c r="CH33" s="388"/>
      <c r="CI33" s="388"/>
      <c r="CJ33" s="388"/>
      <c r="CK33" s="388"/>
      <c r="CL33" s="388"/>
      <c r="CM33" s="388"/>
      <c r="CN33" s="12"/>
      <c r="CO33" s="408" t="s">
        <v>280</v>
      </c>
      <c r="CP33" s="408"/>
      <c r="CQ33" s="388" t="s">
        <v>223</v>
      </c>
      <c r="CR33" s="388"/>
      <c r="CS33" s="388"/>
      <c r="CT33" s="388"/>
      <c r="CU33" s="388"/>
      <c r="CV33" s="388"/>
      <c r="CW33" s="388"/>
      <c r="CX33" s="388"/>
      <c r="CY33" s="388"/>
      <c r="CZ33" s="388"/>
      <c r="DA33" s="388"/>
      <c r="DB33" s="388"/>
      <c r="DC33" s="388"/>
      <c r="DD33" s="388"/>
      <c r="DE33" s="388"/>
      <c r="DF33" s="12"/>
      <c r="DG33" s="428" t="s">
        <v>290</v>
      </c>
      <c r="DH33" s="428"/>
      <c r="DI33" s="19"/>
    </row>
    <row r="34" spans="1:113" ht="32.25" customHeight="1" x14ac:dyDescent="0.2">
      <c r="A34" s="2"/>
      <c r="B34" s="5"/>
      <c r="C34" s="426">
        <f>IF(E34="","",1)</f>
        <v>1</v>
      </c>
      <c r="D34" s="426"/>
      <c r="E34" s="425" t="str">
        <f>IF('各会計、関係団体の財政状況及び健全化判断比率'!B7="","",'各会計、関係団体の財政状況及び健全化判断比率'!B7)</f>
        <v>一般会計</v>
      </c>
      <c r="F34" s="425"/>
      <c r="G34" s="425"/>
      <c r="H34" s="425"/>
      <c r="I34" s="425"/>
      <c r="J34" s="425"/>
      <c r="K34" s="425"/>
      <c r="L34" s="425"/>
      <c r="M34" s="425"/>
      <c r="N34" s="425"/>
      <c r="O34" s="425"/>
      <c r="P34" s="425"/>
      <c r="Q34" s="425"/>
      <c r="R34" s="425"/>
      <c r="S34" s="425"/>
      <c r="T34" s="2"/>
      <c r="U34" s="426">
        <f>IF(W34="","",MAX(C34:D43)+1)</f>
        <v>2</v>
      </c>
      <c r="V34" s="426"/>
      <c r="W34" s="425" t="str">
        <f>IF('各会計、関係団体の財政状況及び健全化判断比率'!B28="","",'各会計、関係団体の財政状況及び健全化判断比率'!B28)</f>
        <v>日南市国民健康保険特別会計</v>
      </c>
      <c r="X34" s="425"/>
      <c r="Y34" s="425"/>
      <c r="Z34" s="425"/>
      <c r="AA34" s="425"/>
      <c r="AB34" s="425"/>
      <c r="AC34" s="425"/>
      <c r="AD34" s="425"/>
      <c r="AE34" s="425"/>
      <c r="AF34" s="425"/>
      <c r="AG34" s="425"/>
      <c r="AH34" s="425"/>
      <c r="AI34" s="425"/>
      <c r="AJ34" s="425"/>
      <c r="AK34" s="425"/>
      <c r="AL34" s="2"/>
      <c r="AM34" s="426">
        <f>IF(AO34="","",MAX(C34:D43,U34:V43)+1)</f>
        <v>5</v>
      </c>
      <c r="AN34" s="426"/>
      <c r="AO34" s="425" t="str">
        <f>IF('各会計、関係団体の財政状況及び健全化判断比率'!B31="","",'各会計、関係団体の財政状況及び健全化判断比率'!B31)</f>
        <v>日南市水道事業会計</v>
      </c>
      <c r="AP34" s="425"/>
      <c r="AQ34" s="425"/>
      <c r="AR34" s="425"/>
      <c r="AS34" s="425"/>
      <c r="AT34" s="425"/>
      <c r="AU34" s="425"/>
      <c r="AV34" s="425"/>
      <c r="AW34" s="425"/>
      <c r="AX34" s="425"/>
      <c r="AY34" s="425"/>
      <c r="AZ34" s="425"/>
      <c r="BA34" s="425"/>
      <c r="BB34" s="425"/>
      <c r="BC34" s="425"/>
      <c r="BD34" s="2"/>
      <c r="BE34" s="426">
        <f>IF(BG34="","",MAX(C34:D43,U34:V43,AM34:AN43)+1)</f>
        <v>11</v>
      </c>
      <c r="BF34" s="426"/>
      <c r="BG34" s="425" t="str">
        <f>IF('各会計、関係団体の財政状況及び健全化判断比率'!B37="","",'各会計、関係団体の財政状況及び健全化判断比率'!B37)</f>
        <v>日南市簡易水道特別会計</v>
      </c>
      <c r="BH34" s="425"/>
      <c r="BI34" s="425"/>
      <c r="BJ34" s="425"/>
      <c r="BK34" s="425"/>
      <c r="BL34" s="425"/>
      <c r="BM34" s="425"/>
      <c r="BN34" s="425"/>
      <c r="BO34" s="425"/>
      <c r="BP34" s="425"/>
      <c r="BQ34" s="425"/>
      <c r="BR34" s="425"/>
      <c r="BS34" s="425"/>
      <c r="BT34" s="425"/>
      <c r="BU34" s="425"/>
      <c r="BV34" s="2"/>
      <c r="BW34" s="426">
        <f>IF(BY34="","",MAX(C34:D43,U34:V43,AM34:AN43,BE34:BF43)+1)</f>
        <v>12</v>
      </c>
      <c r="BX34" s="426"/>
      <c r="BY34" s="425" t="str">
        <f>IF('各会計、関係団体の財政状況及び健全化判断比率'!B68="","",'各会計、関係団体の財政状況及び健全化判断比率'!B68)</f>
        <v>日南串間広域不燃物処理組合</v>
      </c>
      <c r="BZ34" s="425"/>
      <c r="CA34" s="425"/>
      <c r="CB34" s="425"/>
      <c r="CC34" s="425"/>
      <c r="CD34" s="425"/>
      <c r="CE34" s="425"/>
      <c r="CF34" s="425"/>
      <c r="CG34" s="425"/>
      <c r="CH34" s="425"/>
      <c r="CI34" s="425"/>
      <c r="CJ34" s="425"/>
      <c r="CK34" s="425"/>
      <c r="CL34" s="425"/>
      <c r="CM34" s="425"/>
      <c r="CN34" s="2"/>
      <c r="CO34" s="426">
        <f>IF(CQ34="","",MAX(C34:D43,U34:V43,AM34:AN43,BE34:BF43,BW34:BX43)+1)</f>
        <v>18</v>
      </c>
      <c r="CP34" s="426"/>
      <c r="CQ34" s="425" t="str">
        <f>IF('各会計、関係団体の財政状況及び健全化判断比率'!BS7="","",'各会計、関係団体の財政状況及び健全化判断比率'!BS7)</f>
        <v>日南市土地開発公社</v>
      </c>
      <c r="CR34" s="425"/>
      <c r="CS34" s="425"/>
      <c r="CT34" s="425"/>
      <c r="CU34" s="425"/>
      <c r="CV34" s="425"/>
      <c r="CW34" s="425"/>
      <c r="CX34" s="425"/>
      <c r="CY34" s="425"/>
      <c r="CZ34" s="425"/>
      <c r="DA34" s="425"/>
      <c r="DB34" s="425"/>
      <c r="DC34" s="425"/>
      <c r="DD34" s="425"/>
      <c r="DE34" s="425"/>
      <c r="DG34" s="427" t="str">
        <f>IF('各会計、関係団体の財政状況及び健全化判断比率'!BR7="","",'各会計、関係団体の財政状況及び健全化判断比率'!BR7)</f>
        <v>○</v>
      </c>
      <c r="DH34" s="427"/>
      <c r="DI34" s="19"/>
    </row>
    <row r="35" spans="1:113" ht="32.25" customHeight="1" x14ac:dyDescent="0.2">
      <c r="A35" s="2"/>
      <c r="B35" s="5"/>
      <c r="C35" s="426" t="str">
        <f t="shared" ref="C35:C43" si="0">IF(E35="","",C34+1)</f>
        <v/>
      </c>
      <c r="D35" s="426"/>
      <c r="E35" s="425" t="str">
        <f>IF('各会計、関係団体の財政状況及び健全化判断比率'!B8="","",'各会計、関係団体の財政状況及び健全化判断比率'!B8)</f>
        <v/>
      </c>
      <c r="F35" s="425"/>
      <c r="G35" s="425"/>
      <c r="H35" s="425"/>
      <c r="I35" s="425"/>
      <c r="J35" s="425"/>
      <c r="K35" s="425"/>
      <c r="L35" s="425"/>
      <c r="M35" s="425"/>
      <c r="N35" s="425"/>
      <c r="O35" s="425"/>
      <c r="P35" s="425"/>
      <c r="Q35" s="425"/>
      <c r="R35" s="425"/>
      <c r="S35" s="425"/>
      <c r="T35" s="2"/>
      <c r="U35" s="426">
        <f t="shared" ref="U35:U43" si="1">IF(W35="","",U34+1)</f>
        <v>3</v>
      </c>
      <c r="V35" s="426"/>
      <c r="W35" s="425" t="str">
        <f>IF('各会計、関係団体の財政状況及び健全化判断比率'!B29="","",'各会計、関係団体の財政状況及び健全化判断比率'!B29)</f>
        <v>日南市介護保険特別会計</v>
      </c>
      <c r="X35" s="425"/>
      <c r="Y35" s="425"/>
      <c r="Z35" s="425"/>
      <c r="AA35" s="425"/>
      <c r="AB35" s="425"/>
      <c r="AC35" s="425"/>
      <c r="AD35" s="425"/>
      <c r="AE35" s="425"/>
      <c r="AF35" s="425"/>
      <c r="AG35" s="425"/>
      <c r="AH35" s="425"/>
      <c r="AI35" s="425"/>
      <c r="AJ35" s="425"/>
      <c r="AK35" s="425"/>
      <c r="AL35" s="2"/>
      <c r="AM35" s="426">
        <f t="shared" ref="AM35:AM43" si="2">IF(AO35="","",AM34+1)</f>
        <v>6</v>
      </c>
      <c r="AN35" s="426"/>
      <c r="AO35" s="425" t="str">
        <f>IF('各会計、関係団体の財政状況及び健全化判断比率'!B32="","",'各会計、関係団体の財政状況及び健全化判断比率'!B32)</f>
        <v>日南市公共下水道事業会計</v>
      </c>
      <c r="AP35" s="425"/>
      <c r="AQ35" s="425"/>
      <c r="AR35" s="425"/>
      <c r="AS35" s="425"/>
      <c r="AT35" s="425"/>
      <c r="AU35" s="425"/>
      <c r="AV35" s="425"/>
      <c r="AW35" s="425"/>
      <c r="AX35" s="425"/>
      <c r="AY35" s="425"/>
      <c r="AZ35" s="425"/>
      <c r="BA35" s="425"/>
      <c r="BB35" s="425"/>
      <c r="BC35" s="425"/>
      <c r="BD35" s="2"/>
      <c r="BE35" s="426" t="str">
        <f t="shared" ref="BE35:BE43" si="3">IF(BG35="","",BE34+1)</f>
        <v/>
      </c>
      <c r="BF35" s="426"/>
      <c r="BG35" s="425"/>
      <c r="BH35" s="425"/>
      <c r="BI35" s="425"/>
      <c r="BJ35" s="425"/>
      <c r="BK35" s="425"/>
      <c r="BL35" s="425"/>
      <c r="BM35" s="425"/>
      <c r="BN35" s="425"/>
      <c r="BO35" s="425"/>
      <c r="BP35" s="425"/>
      <c r="BQ35" s="425"/>
      <c r="BR35" s="425"/>
      <c r="BS35" s="425"/>
      <c r="BT35" s="425"/>
      <c r="BU35" s="425"/>
      <c r="BV35" s="2"/>
      <c r="BW35" s="426">
        <f t="shared" ref="BW35:BW43" si="4">IF(BY35="","",BW34+1)</f>
        <v>13</v>
      </c>
      <c r="BX35" s="426"/>
      <c r="BY35" s="425" t="str">
        <f>IF('各会計、関係団体の財政状況及び健全化判断比率'!B69="","",'各会計、関係団体の財政状況及び健全化判断比率'!B69)</f>
        <v>宮崎県市町村総合事務組合（一般会計）</v>
      </c>
      <c r="BZ35" s="425"/>
      <c r="CA35" s="425"/>
      <c r="CB35" s="425"/>
      <c r="CC35" s="425"/>
      <c r="CD35" s="425"/>
      <c r="CE35" s="425"/>
      <c r="CF35" s="425"/>
      <c r="CG35" s="425"/>
      <c r="CH35" s="425"/>
      <c r="CI35" s="425"/>
      <c r="CJ35" s="425"/>
      <c r="CK35" s="425"/>
      <c r="CL35" s="425"/>
      <c r="CM35" s="425"/>
      <c r="CN35" s="2"/>
      <c r="CO35" s="426">
        <f t="shared" ref="CO35:CO43" si="5">IF(CQ35="","",CO34+1)</f>
        <v>19</v>
      </c>
      <c r="CP35" s="426"/>
      <c r="CQ35" s="425" t="str">
        <f>IF('各会計、関係団体の財政状況及び健全化判断比率'!BS8="","",'各会計、関係団体の財政状況及び健全化判断比率'!BS8)</f>
        <v>ドリームランドはまゆう</v>
      </c>
      <c r="CR35" s="425"/>
      <c r="CS35" s="425"/>
      <c r="CT35" s="425"/>
      <c r="CU35" s="425"/>
      <c r="CV35" s="425"/>
      <c r="CW35" s="425"/>
      <c r="CX35" s="425"/>
      <c r="CY35" s="425"/>
      <c r="CZ35" s="425"/>
      <c r="DA35" s="425"/>
      <c r="DB35" s="425"/>
      <c r="DC35" s="425"/>
      <c r="DD35" s="425"/>
      <c r="DE35" s="425"/>
      <c r="DG35" s="427" t="str">
        <f>IF('各会計、関係団体の財政状況及び健全化判断比率'!BR8="","",'各会計、関係団体の財政状況及び健全化判断比率'!BR8)</f>
        <v/>
      </c>
      <c r="DH35" s="427"/>
      <c r="DI35" s="19"/>
    </row>
    <row r="36" spans="1:113" ht="32.25" customHeight="1" x14ac:dyDescent="0.2">
      <c r="A36" s="2"/>
      <c r="B36" s="5"/>
      <c r="C36" s="426" t="str">
        <f t="shared" si="0"/>
        <v/>
      </c>
      <c r="D36" s="426"/>
      <c r="E36" s="425" t="str">
        <f>IF('各会計、関係団体の財政状況及び健全化判断比率'!B9="","",'各会計、関係団体の財政状況及び健全化判断比率'!B9)</f>
        <v/>
      </c>
      <c r="F36" s="425"/>
      <c r="G36" s="425"/>
      <c r="H36" s="425"/>
      <c r="I36" s="425"/>
      <c r="J36" s="425"/>
      <c r="K36" s="425"/>
      <c r="L36" s="425"/>
      <c r="M36" s="425"/>
      <c r="N36" s="425"/>
      <c r="O36" s="425"/>
      <c r="P36" s="425"/>
      <c r="Q36" s="425"/>
      <c r="R36" s="425"/>
      <c r="S36" s="425"/>
      <c r="T36" s="2"/>
      <c r="U36" s="426">
        <f t="shared" si="1"/>
        <v>4</v>
      </c>
      <c r="V36" s="426"/>
      <c r="W36" s="425" t="str">
        <f>IF('各会計、関係団体の財政状況及び健全化判断比率'!B30="","",'各会計、関係団体の財政状況及び健全化判断比率'!B30)</f>
        <v>日南市後期高齢者医療特別会計</v>
      </c>
      <c r="X36" s="425"/>
      <c r="Y36" s="425"/>
      <c r="Z36" s="425"/>
      <c r="AA36" s="425"/>
      <c r="AB36" s="425"/>
      <c r="AC36" s="425"/>
      <c r="AD36" s="425"/>
      <c r="AE36" s="425"/>
      <c r="AF36" s="425"/>
      <c r="AG36" s="425"/>
      <c r="AH36" s="425"/>
      <c r="AI36" s="425"/>
      <c r="AJ36" s="425"/>
      <c r="AK36" s="425"/>
      <c r="AL36" s="2"/>
      <c r="AM36" s="426">
        <f t="shared" si="2"/>
        <v>7</v>
      </c>
      <c r="AN36" s="426"/>
      <c r="AO36" s="425" t="str">
        <f>IF('各会計、関係団体の財政状況及び健全化判断比率'!B33="","",'各会計、関係団体の財政状況及び健全化判断比率'!B33)</f>
        <v>日南市特定環境保全公共下水道事業会計</v>
      </c>
      <c r="AP36" s="425"/>
      <c r="AQ36" s="425"/>
      <c r="AR36" s="425"/>
      <c r="AS36" s="425"/>
      <c r="AT36" s="425"/>
      <c r="AU36" s="425"/>
      <c r="AV36" s="425"/>
      <c r="AW36" s="425"/>
      <c r="AX36" s="425"/>
      <c r="AY36" s="425"/>
      <c r="AZ36" s="425"/>
      <c r="BA36" s="425"/>
      <c r="BB36" s="425"/>
      <c r="BC36" s="425"/>
      <c r="BD36" s="2"/>
      <c r="BE36" s="426" t="str">
        <f t="shared" si="3"/>
        <v/>
      </c>
      <c r="BF36" s="426"/>
      <c r="BG36" s="425"/>
      <c r="BH36" s="425"/>
      <c r="BI36" s="425"/>
      <c r="BJ36" s="425"/>
      <c r="BK36" s="425"/>
      <c r="BL36" s="425"/>
      <c r="BM36" s="425"/>
      <c r="BN36" s="425"/>
      <c r="BO36" s="425"/>
      <c r="BP36" s="425"/>
      <c r="BQ36" s="425"/>
      <c r="BR36" s="425"/>
      <c r="BS36" s="425"/>
      <c r="BT36" s="425"/>
      <c r="BU36" s="425"/>
      <c r="BV36" s="2"/>
      <c r="BW36" s="426">
        <f t="shared" si="4"/>
        <v>14</v>
      </c>
      <c r="BX36" s="426"/>
      <c r="BY36" s="425" t="str">
        <f>IF('各会計、関係団体の財政状況及び健全化判断比率'!B70="","",'各会計、関係団体の財政状況及び健全化判断比率'!B70)</f>
        <v>宮崎県市町村総合事務組合（市町村交通災害共済事業特別会計）</v>
      </c>
      <c r="BZ36" s="425"/>
      <c r="CA36" s="425"/>
      <c r="CB36" s="425"/>
      <c r="CC36" s="425"/>
      <c r="CD36" s="425"/>
      <c r="CE36" s="425"/>
      <c r="CF36" s="425"/>
      <c r="CG36" s="425"/>
      <c r="CH36" s="425"/>
      <c r="CI36" s="425"/>
      <c r="CJ36" s="425"/>
      <c r="CK36" s="425"/>
      <c r="CL36" s="425"/>
      <c r="CM36" s="425"/>
      <c r="CN36" s="2"/>
      <c r="CO36" s="426">
        <f t="shared" si="5"/>
        <v>20</v>
      </c>
      <c r="CP36" s="426"/>
      <c r="CQ36" s="425" t="str">
        <f>IF('各会計、関係団体の財政状況及び健全化判断比率'!BS9="","",'各会計、関係団体の財政状況及び健全化判断比率'!BS9)</f>
        <v>日南まちづくり</v>
      </c>
      <c r="CR36" s="425"/>
      <c r="CS36" s="425"/>
      <c r="CT36" s="425"/>
      <c r="CU36" s="425"/>
      <c r="CV36" s="425"/>
      <c r="CW36" s="425"/>
      <c r="CX36" s="425"/>
      <c r="CY36" s="425"/>
      <c r="CZ36" s="425"/>
      <c r="DA36" s="425"/>
      <c r="DB36" s="425"/>
      <c r="DC36" s="425"/>
      <c r="DD36" s="425"/>
      <c r="DE36" s="425"/>
      <c r="DG36" s="427" t="str">
        <f>IF('各会計、関係団体の財政状況及び健全化判断比率'!BR9="","",'各会計、関係団体の財政状況及び健全化判断比率'!BR9)</f>
        <v/>
      </c>
      <c r="DH36" s="427"/>
      <c r="DI36" s="19"/>
    </row>
    <row r="37" spans="1:113" ht="32.25" customHeight="1" x14ac:dyDescent="0.2">
      <c r="A37" s="2"/>
      <c r="B37" s="5"/>
      <c r="C37" s="426" t="str">
        <f t="shared" si="0"/>
        <v/>
      </c>
      <c r="D37" s="426"/>
      <c r="E37" s="425" t="str">
        <f>IF('各会計、関係団体の財政状況及び健全化判断比率'!B10="","",'各会計、関係団体の財政状況及び健全化判断比率'!B10)</f>
        <v/>
      </c>
      <c r="F37" s="425"/>
      <c r="G37" s="425"/>
      <c r="H37" s="425"/>
      <c r="I37" s="425"/>
      <c r="J37" s="425"/>
      <c r="K37" s="425"/>
      <c r="L37" s="425"/>
      <c r="M37" s="425"/>
      <c r="N37" s="425"/>
      <c r="O37" s="425"/>
      <c r="P37" s="425"/>
      <c r="Q37" s="425"/>
      <c r="R37" s="425"/>
      <c r="S37" s="425"/>
      <c r="T37" s="2"/>
      <c r="U37" s="426" t="str">
        <f t="shared" si="1"/>
        <v/>
      </c>
      <c r="V37" s="426"/>
      <c r="W37" s="425"/>
      <c r="X37" s="425"/>
      <c r="Y37" s="425"/>
      <c r="Z37" s="425"/>
      <c r="AA37" s="425"/>
      <c r="AB37" s="425"/>
      <c r="AC37" s="425"/>
      <c r="AD37" s="425"/>
      <c r="AE37" s="425"/>
      <c r="AF37" s="425"/>
      <c r="AG37" s="425"/>
      <c r="AH37" s="425"/>
      <c r="AI37" s="425"/>
      <c r="AJ37" s="425"/>
      <c r="AK37" s="425"/>
      <c r="AL37" s="2"/>
      <c r="AM37" s="426">
        <f t="shared" si="2"/>
        <v>8</v>
      </c>
      <c r="AN37" s="426"/>
      <c r="AO37" s="425" t="str">
        <f>IF('各会計、関係団体の財政状況及び健全化判断比率'!B34="","",'各会計、関係団体の財政状況及び健全化判断比率'!B34)</f>
        <v>日南市病院事業会計</v>
      </c>
      <c r="AP37" s="425"/>
      <c r="AQ37" s="425"/>
      <c r="AR37" s="425"/>
      <c r="AS37" s="425"/>
      <c r="AT37" s="425"/>
      <c r="AU37" s="425"/>
      <c r="AV37" s="425"/>
      <c r="AW37" s="425"/>
      <c r="AX37" s="425"/>
      <c r="AY37" s="425"/>
      <c r="AZ37" s="425"/>
      <c r="BA37" s="425"/>
      <c r="BB37" s="425"/>
      <c r="BC37" s="425"/>
      <c r="BD37" s="2"/>
      <c r="BE37" s="426" t="str">
        <f t="shared" si="3"/>
        <v/>
      </c>
      <c r="BF37" s="426"/>
      <c r="BG37" s="425"/>
      <c r="BH37" s="425"/>
      <c r="BI37" s="425"/>
      <c r="BJ37" s="425"/>
      <c r="BK37" s="425"/>
      <c r="BL37" s="425"/>
      <c r="BM37" s="425"/>
      <c r="BN37" s="425"/>
      <c r="BO37" s="425"/>
      <c r="BP37" s="425"/>
      <c r="BQ37" s="425"/>
      <c r="BR37" s="425"/>
      <c r="BS37" s="425"/>
      <c r="BT37" s="425"/>
      <c r="BU37" s="425"/>
      <c r="BV37" s="2"/>
      <c r="BW37" s="426">
        <f t="shared" si="4"/>
        <v>15</v>
      </c>
      <c r="BX37" s="426"/>
      <c r="BY37" s="425" t="str">
        <f>IF('各会計、関係団体の財政状況及び健全化判断比率'!B71="","",'各会計、関係団体の財政状況及び健全化判断比率'!B71)</f>
        <v>宮崎県市町村総合事務組合（自治会館管理運営特別会計）</v>
      </c>
      <c r="BZ37" s="425"/>
      <c r="CA37" s="425"/>
      <c r="CB37" s="425"/>
      <c r="CC37" s="425"/>
      <c r="CD37" s="425"/>
      <c r="CE37" s="425"/>
      <c r="CF37" s="425"/>
      <c r="CG37" s="425"/>
      <c r="CH37" s="425"/>
      <c r="CI37" s="425"/>
      <c r="CJ37" s="425"/>
      <c r="CK37" s="425"/>
      <c r="CL37" s="425"/>
      <c r="CM37" s="425"/>
      <c r="CN37" s="2"/>
      <c r="CO37" s="426">
        <f t="shared" si="5"/>
        <v>21</v>
      </c>
      <c r="CP37" s="426"/>
      <c r="CQ37" s="425" t="str">
        <f>IF('各会計、関係団体の財政状況及び健全化判断比率'!BS10="","",'各会計、関係団体の財政状況及び健全化判断比率'!BS10)</f>
        <v>南那珂森林組合</v>
      </c>
      <c r="CR37" s="425"/>
      <c r="CS37" s="425"/>
      <c r="CT37" s="425"/>
      <c r="CU37" s="425"/>
      <c r="CV37" s="425"/>
      <c r="CW37" s="425"/>
      <c r="CX37" s="425"/>
      <c r="CY37" s="425"/>
      <c r="CZ37" s="425"/>
      <c r="DA37" s="425"/>
      <c r="DB37" s="425"/>
      <c r="DC37" s="425"/>
      <c r="DD37" s="425"/>
      <c r="DE37" s="425"/>
      <c r="DG37" s="427" t="str">
        <f>IF('各会計、関係団体の財政状況及び健全化判断比率'!BR10="","",'各会計、関係団体の財政状況及び健全化判断比率'!BR10)</f>
        <v/>
      </c>
      <c r="DH37" s="427"/>
      <c r="DI37" s="19"/>
    </row>
    <row r="38" spans="1:113" ht="32.25" customHeight="1" x14ac:dyDescent="0.2">
      <c r="A38" s="2"/>
      <c r="B38" s="5"/>
      <c r="C38" s="426" t="str">
        <f t="shared" si="0"/>
        <v/>
      </c>
      <c r="D38" s="426"/>
      <c r="E38" s="425" t="str">
        <f>IF('各会計、関係団体の財政状況及び健全化判断比率'!B11="","",'各会計、関係団体の財政状況及び健全化判断比率'!B11)</f>
        <v/>
      </c>
      <c r="F38" s="425"/>
      <c r="G38" s="425"/>
      <c r="H38" s="425"/>
      <c r="I38" s="425"/>
      <c r="J38" s="425"/>
      <c r="K38" s="425"/>
      <c r="L38" s="425"/>
      <c r="M38" s="425"/>
      <c r="N38" s="425"/>
      <c r="O38" s="425"/>
      <c r="P38" s="425"/>
      <c r="Q38" s="425"/>
      <c r="R38" s="425"/>
      <c r="S38" s="425"/>
      <c r="T38" s="2"/>
      <c r="U38" s="426" t="str">
        <f t="shared" si="1"/>
        <v/>
      </c>
      <c r="V38" s="426"/>
      <c r="W38" s="425"/>
      <c r="X38" s="425"/>
      <c r="Y38" s="425"/>
      <c r="Z38" s="425"/>
      <c r="AA38" s="425"/>
      <c r="AB38" s="425"/>
      <c r="AC38" s="425"/>
      <c r="AD38" s="425"/>
      <c r="AE38" s="425"/>
      <c r="AF38" s="425"/>
      <c r="AG38" s="425"/>
      <c r="AH38" s="425"/>
      <c r="AI38" s="425"/>
      <c r="AJ38" s="425"/>
      <c r="AK38" s="425"/>
      <c r="AL38" s="2"/>
      <c r="AM38" s="426">
        <f t="shared" si="2"/>
        <v>9</v>
      </c>
      <c r="AN38" s="426"/>
      <c r="AO38" s="425" t="str">
        <f>IF('各会計、関係団体の財政状況及び健全化判断比率'!B35="","",'各会計、関係団体の財政状況及び健全化判断比率'!B35)</f>
        <v>日南市漁業集落排水事業会計</v>
      </c>
      <c r="AP38" s="425"/>
      <c r="AQ38" s="425"/>
      <c r="AR38" s="425"/>
      <c r="AS38" s="425"/>
      <c r="AT38" s="425"/>
      <c r="AU38" s="425"/>
      <c r="AV38" s="425"/>
      <c r="AW38" s="425"/>
      <c r="AX38" s="425"/>
      <c r="AY38" s="425"/>
      <c r="AZ38" s="425"/>
      <c r="BA38" s="425"/>
      <c r="BB38" s="425"/>
      <c r="BC38" s="425"/>
      <c r="BD38" s="2"/>
      <c r="BE38" s="426" t="str">
        <f t="shared" si="3"/>
        <v/>
      </c>
      <c r="BF38" s="426"/>
      <c r="BG38" s="425"/>
      <c r="BH38" s="425"/>
      <c r="BI38" s="425"/>
      <c r="BJ38" s="425"/>
      <c r="BK38" s="425"/>
      <c r="BL38" s="425"/>
      <c r="BM38" s="425"/>
      <c r="BN38" s="425"/>
      <c r="BO38" s="425"/>
      <c r="BP38" s="425"/>
      <c r="BQ38" s="425"/>
      <c r="BR38" s="425"/>
      <c r="BS38" s="425"/>
      <c r="BT38" s="425"/>
      <c r="BU38" s="425"/>
      <c r="BV38" s="2"/>
      <c r="BW38" s="426">
        <f t="shared" si="4"/>
        <v>16</v>
      </c>
      <c r="BX38" s="426"/>
      <c r="BY38" s="425" t="str">
        <f>IF('各会計、関係団体の財政状況及び健全化判断比率'!B72="","",'各会計、関係団体の財政状況及び健全化判断比率'!B72)</f>
        <v>宮崎県後期高齢者医療広域連合（一般会計）</v>
      </c>
      <c r="BZ38" s="425"/>
      <c r="CA38" s="425"/>
      <c r="CB38" s="425"/>
      <c r="CC38" s="425"/>
      <c r="CD38" s="425"/>
      <c r="CE38" s="425"/>
      <c r="CF38" s="425"/>
      <c r="CG38" s="425"/>
      <c r="CH38" s="425"/>
      <c r="CI38" s="425"/>
      <c r="CJ38" s="425"/>
      <c r="CK38" s="425"/>
      <c r="CL38" s="425"/>
      <c r="CM38" s="425"/>
      <c r="CN38" s="2"/>
      <c r="CO38" s="426" t="str">
        <f t="shared" si="5"/>
        <v/>
      </c>
      <c r="CP38" s="426"/>
      <c r="CQ38" s="425" t="str">
        <f>IF('各会計、関係団体の財政状況及び健全化判断比率'!BS11="","",'各会計、関係団体の財政状況及び健全化判断比率'!BS11)</f>
        <v/>
      </c>
      <c r="CR38" s="425"/>
      <c r="CS38" s="425"/>
      <c r="CT38" s="425"/>
      <c r="CU38" s="425"/>
      <c r="CV38" s="425"/>
      <c r="CW38" s="425"/>
      <c r="CX38" s="425"/>
      <c r="CY38" s="425"/>
      <c r="CZ38" s="425"/>
      <c r="DA38" s="425"/>
      <c r="DB38" s="425"/>
      <c r="DC38" s="425"/>
      <c r="DD38" s="425"/>
      <c r="DE38" s="425"/>
      <c r="DG38" s="427" t="str">
        <f>IF('各会計、関係団体の財政状況及び健全化判断比率'!BR11="","",'各会計、関係団体の財政状況及び健全化判断比率'!BR11)</f>
        <v/>
      </c>
      <c r="DH38" s="427"/>
      <c r="DI38" s="19"/>
    </row>
    <row r="39" spans="1:113" ht="32.25" customHeight="1" x14ac:dyDescent="0.2">
      <c r="A39" s="2"/>
      <c r="B39" s="5"/>
      <c r="C39" s="426" t="str">
        <f t="shared" si="0"/>
        <v/>
      </c>
      <c r="D39" s="426"/>
      <c r="E39" s="425" t="str">
        <f>IF('各会計、関係団体の財政状況及び健全化判断比率'!B12="","",'各会計、関係団体の財政状況及び健全化判断比率'!B12)</f>
        <v/>
      </c>
      <c r="F39" s="425"/>
      <c r="G39" s="425"/>
      <c r="H39" s="425"/>
      <c r="I39" s="425"/>
      <c r="J39" s="425"/>
      <c r="K39" s="425"/>
      <c r="L39" s="425"/>
      <c r="M39" s="425"/>
      <c r="N39" s="425"/>
      <c r="O39" s="425"/>
      <c r="P39" s="425"/>
      <c r="Q39" s="425"/>
      <c r="R39" s="425"/>
      <c r="S39" s="425"/>
      <c r="T39" s="2"/>
      <c r="U39" s="426" t="str">
        <f t="shared" si="1"/>
        <v/>
      </c>
      <c r="V39" s="426"/>
      <c r="W39" s="425"/>
      <c r="X39" s="425"/>
      <c r="Y39" s="425"/>
      <c r="Z39" s="425"/>
      <c r="AA39" s="425"/>
      <c r="AB39" s="425"/>
      <c r="AC39" s="425"/>
      <c r="AD39" s="425"/>
      <c r="AE39" s="425"/>
      <c r="AF39" s="425"/>
      <c r="AG39" s="425"/>
      <c r="AH39" s="425"/>
      <c r="AI39" s="425"/>
      <c r="AJ39" s="425"/>
      <c r="AK39" s="425"/>
      <c r="AL39" s="2"/>
      <c r="AM39" s="426">
        <f t="shared" si="2"/>
        <v>10</v>
      </c>
      <c r="AN39" s="426"/>
      <c r="AO39" s="425" t="str">
        <f>IF('各会計、関係団体の財政状況及び健全化判断比率'!B36="","",'各会計、関係団体の財政状況及び健全化判断比率'!B36)</f>
        <v>日南市公設合併処理浄化槽事業会計</v>
      </c>
      <c r="AP39" s="425"/>
      <c r="AQ39" s="425"/>
      <c r="AR39" s="425"/>
      <c r="AS39" s="425"/>
      <c r="AT39" s="425"/>
      <c r="AU39" s="425"/>
      <c r="AV39" s="425"/>
      <c r="AW39" s="425"/>
      <c r="AX39" s="425"/>
      <c r="AY39" s="425"/>
      <c r="AZ39" s="425"/>
      <c r="BA39" s="425"/>
      <c r="BB39" s="425"/>
      <c r="BC39" s="425"/>
      <c r="BD39" s="2"/>
      <c r="BE39" s="426" t="str">
        <f t="shared" si="3"/>
        <v/>
      </c>
      <c r="BF39" s="426"/>
      <c r="BG39" s="425"/>
      <c r="BH39" s="425"/>
      <c r="BI39" s="425"/>
      <c r="BJ39" s="425"/>
      <c r="BK39" s="425"/>
      <c r="BL39" s="425"/>
      <c r="BM39" s="425"/>
      <c r="BN39" s="425"/>
      <c r="BO39" s="425"/>
      <c r="BP39" s="425"/>
      <c r="BQ39" s="425"/>
      <c r="BR39" s="425"/>
      <c r="BS39" s="425"/>
      <c r="BT39" s="425"/>
      <c r="BU39" s="425"/>
      <c r="BV39" s="2"/>
      <c r="BW39" s="426">
        <f t="shared" si="4"/>
        <v>17</v>
      </c>
      <c r="BX39" s="426"/>
      <c r="BY39" s="425" t="str">
        <f>IF('各会計、関係団体の財政状況及び健全化判断比率'!B73="","",'各会計、関係団体の財政状況及び健全化判断比率'!B73)</f>
        <v>宮崎県後期高齢者医療広域連合（後期高齢者医療特別会計）</v>
      </c>
      <c r="BZ39" s="425"/>
      <c r="CA39" s="425"/>
      <c r="CB39" s="425"/>
      <c r="CC39" s="425"/>
      <c r="CD39" s="425"/>
      <c r="CE39" s="425"/>
      <c r="CF39" s="425"/>
      <c r="CG39" s="425"/>
      <c r="CH39" s="425"/>
      <c r="CI39" s="425"/>
      <c r="CJ39" s="425"/>
      <c r="CK39" s="425"/>
      <c r="CL39" s="425"/>
      <c r="CM39" s="425"/>
      <c r="CN39" s="2"/>
      <c r="CO39" s="426" t="str">
        <f t="shared" si="5"/>
        <v/>
      </c>
      <c r="CP39" s="426"/>
      <c r="CQ39" s="425" t="str">
        <f>IF('各会計、関係団体の財政状況及び健全化判断比率'!BS12="","",'各会計、関係団体の財政状況及び健全化判断比率'!BS12)</f>
        <v/>
      </c>
      <c r="CR39" s="425"/>
      <c r="CS39" s="425"/>
      <c r="CT39" s="425"/>
      <c r="CU39" s="425"/>
      <c r="CV39" s="425"/>
      <c r="CW39" s="425"/>
      <c r="CX39" s="425"/>
      <c r="CY39" s="425"/>
      <c r="CZ39" s="425"/>
      <c r="DA39" s="425"/>
      <c r="DB39" s="425"/>
      <c r="DC39" s="425"/>
      <c r="DD39" s="425"/>
      <c r="DE39" s="425"/>
      <c r="DG39" s="427" t="str">
        <f>IF('各会計、関係団体の財政状況及び健全化判断比率'!BR12="","",'各会計、関係団体の財政状況及び健全化判断比率'!BR12)</f>
        <v/>
      </c>
      <c r="DH39" s="427"/>
      <c r="DI39" s="19"/>
    </row>
    <row r="40" spans="1:113" ht="32.25" customHeight="1" x14ac:dyDescent="0.2">
      <c r="A40" s="2"/>
      <c r="B40" s="5"/>
      <c r="C40" s="426" t="str">
        <f t="shared" si="0"/>
        <v/>
      </c>
      <c r="D40" s="426"/>
      <c r="E40" s="425" t="str">
        <f>IF('各会計、関係団体の財政状況及び健全化判断比率'!B13="","",'各会計、関係団体の財政状況及び健全化判断比率'!B13)</f>
        <v/>
      </c>
      <c r="F40" s="425"/>
      <c r="G40" s="425"/>
      <c r="H40" s="425"/>
      <c r="I40" s="425"/>
      <c r="J40" s="425"/>
      <c r="K40" s="425"/>
      <c r="L40" s="425"/>
      <c r="M40" s="425"/>
      <c r="N40" s="425"/>
      <c r="O40" s="425"/>
      <c r="P40" s="425"/>
      <c r="Q40" s="425"/>
      <c r="R40" s="425"/>
      <c r="S40" s="425"/>
      <c r="T40" s="2"/>
      <c r="U40" s="426" t="str">
        <f t="shared" si="1"/>
        <v/>
      </c>
      <c r="V40" s="426"/>
      <c r="W40" s="425"/>
      <c r="X40" s="425"/>
      <c r="Y40" s="425"/>
      <c r="Z40" s="425"/>
      <c r="AA40" s="425"/>
      <c r="AB40" s="425"/>
      <c r="AC40" s="425"/>
      <c r="AD40" s="425"/>
      <c r="AE40" s="425"/>
      <c r="AF40" s="425"/>
      <c r="AG40" s="425"/>
      <c r="AH40" s="425"/>
      <c r="AI40" s="425"/>
      <c r="AJ40" s="425"/>
      <c r="AK40" s="425"/>
      <c r="AL40" s="2"/>
      <c r="AM40" s="426" t="str">
        <f t="shared" si="2"/>
        <v/>
      </c>
      <c r="AN40" s="426"/>
      <c r="AO40" s="425"/>
      <c r="AP40" s="425"/>
      <c r="AQ40" s="425"/>
      <c r="AR40" s="425"/>
      <c r="AS40" s="425"/>
      <c r="AT40" s="425"/>
      <c r="AU40" s="425"/>
      <c r="AV40" s="425"/>
      <c r="AW40" s="425"/>
      <c r="AX40" s="425"/>
      <c r="AY40" s="425"/>
      <c r="AZ40" s="425"/>
      <c r="BA40" s="425"/>
      <c r="BB40" s="425"/>
      <c r="BC40" s="425"/>
      <c r="BD40" s="2"/>
      <c r="BE40" s="426" t="str">
        <f t="shared" si="3"/>
        <v/>
      </c>
      <c r="BF40" s="426"/>
      <c r="BG40" s="425"/>
      <c r="BH40" s="425"/>
      <c r="BI40" s="425"/>
      <c r="BJ40" s="425"/>
      <c r="BK40" s="425"/>
      <c r="BL40" s="425"/>
      <c r="BM40" s="425"/>
      <c r="BN40" s="425"/>
      <c r="BO40" s="425"/>
      <c r="BP40" s="425"/>
      <c r="BQ40" s="425"/>
      <c r="BR40" s="425"/>
      <c r="BS40" s="425"/>
      <c r="BT40" s="425"/>
      <c r="BU40" s="425"/>
      <c r="BV40" s="2"/>
      <c r="BW40" s="426" t="str">
        <f t="shared" si="4"/>
        <v/>
      </c>
      <c r="BX40" s="426"/>
      <c r="BY40" s="425" t="str">
        <f>IF('各会計、関係団体の財政状況及び健全化判断比率'!B74="","",'各会計、関係団体の財政状況及び健全化判断比率'!B74)</f>
        <v/>
      </c>
      <c r="BZ40" s="425"/>
      <c r="CA40" s="425"/>
      <c r="CB40" s="425"/>
      <c r="CC40" s="425"/>
      <c r="CD40" s="425"/>
      <c r="CE40" s="425"/>
      <c r="CF40" s="425"/>
      <c r="CG40" s="425"/>
      <c r="CH40" s="425"/>
      <c r="CI40" s="425"/>
      <c r="CJ40" s="425"/>
      <c r="CK40" s="425"/>
      <c r="CL40" s="425"/>
      <c r="CM40" s="425"/>
      <c r="CN40" s="2"/>
      <c r="CO40" s="426" t="str">
        <f t="shared" si="5"/>
        <v/>
      </c>
      <c r="CP40" s="426"/>
      <c r="CQ40" s="425" t="str">
        <f>IF('各会計、関係団体の財政状況及び健全化判断比率'!BS13="","",'各会計、関係団体の財政状況及び健全化判断比率'!BS13)</f>
        <v/>
      </c>
      <c r="CR40" s="425"/>
      <c r="CS40" s="425"/>
      <c r="CT40" s="425"/>
      <c r="CU40" s="425"/>
      <c r="CV40" s="425"/>
      <c r="CW40" s="425"/>
      <c r="CX40" s="425"/>
      <c r="CY40" s="425"/>
      <c r="CZ40" s="425"/>
      <c r="DA40" s="425"/>
      <c r="DB40" s="425"/>
      <c r="DC40" s="425"/>
      <c r="DD40" s="425"/>
      <c r="DE40" s="425"/>
      <c r="DG40" s="427" t="str">
        <f>IF('各会計、関係団体の財政状況及び健全化判断比率'!BR13="","",'各会計、関係団体の財政状況及び健全化判断比率'!BR13)</f>
        <v/>
      </c>
      <c r="DH40" s="427"/>
      <c r="DI40" s="19"/>
    </row>
    <row r="41" spans="1:113" ht="32.25" customHeight="1" x14ac:dyDescent="0.2">
      <c r="A41" s="2"/>
      <c r="B41" s="5"/>
      <c r="C41" s="426" t="str">
        <f t="shared" si="0"/>
        <v/>
      </c>
      <c r="D41" s="426"/>
      <c r="E41" s="425" t="str">
        <f>IF('各会計、関係団体の財政状況及び健全化判断比率'!B14="","",'各会計、関係団体の財政状況及び健全化判断比率'!B14)</f>
        <v/>
      </c>
      <c r="F41" s="425"/>
      <c r="G41" s="425"/>
      <c r="H41" s="425"/>
      <c r="I41" s="425"/>
      <c r="J41" s="425"/>
      <c r="K41" s="425"/>
      <c r="L41" s="425"/>
      <c r="M41" s="425"/>
      <c r="N41" s="425"/>
      <c r="O41" s="425"/>
      <c r="P41" s="425"/>
      <c r="Q41" s="425"/>
      <c r="R41" s="425"/>
      <c r="S41" s="425"/>
      <c r="T41" s="2"/>
      <c r="U41" s="426" t="str">
        <f t="shared" si="1"/>
        <v/>
      </c>
      <c r="V41" s="426"/>
      <c r="W41" s="425"/>
      <c r="X41" s="425"/>
      <c r="Y41" s="425"/>
      <c r="Z41" s="425"/>
      <c r="AA41" s="425"/>
      <c r="AB41" s="425"/>
      <c r="AC41" s="425"/>
      <c r="AD41" s="425"/>
      <c r="AE41" s="425"/>
      <c r="AF41" s="425"/>
      <c r="AG41" s="425"/>
      <c r="AH41" s="425"/>
      <c r="AI41" s="425"/>
      <c r="AJ41" s="425"/>
      <c r="AK41" s="425"/>
      <c r="AL41" s="2"/>
      <c r="AM41" s="426" t="str">
        <f t="shared" si="2"/>
        <v/>
      </c>
      <c r="AN41" s="426"/>
      <c r="AO41" s="425"/>
      <c r="AP41" s="425"/>
      <c r="AQ41" s="425"/>
      <c r="AR41" s="425"/>
      <c r="AS41" s="425"/>
      <c r="AT41" s="425"/>
      <c r="AU41" s="425"/>
      <c r="AV41" s="425"/>
      <c r="AW41" s="425"/>
      <c r="AX41" s="425"/>
      <c r="AY41" s="425"/>
      <c r="AZ41" s="425"/>
      <c r="BA41" s="425"/>
      <c r="BB41" s="425"/>
      <c r="BC41" s="425"/>
      <c r="BD41" s="2"/>
      <c r="BE41" s="426" t="str">
        <f t="shared" si="3"/>
        <v/>
      </c>
      <c r="BF41" s="426"/>
      <c r="BG41" s="425"/>
      <c r="BH41" s="425"/>
      <c r="BI41" s="425"/>
      <c r="BJ41" s="425"/>
      <c r="BK41" s="425"/>
      <c r="BL41" s="425"/>
      <c r="BM41" s="425"/>
      <c r="BN41" s="425"/>
      <c r="BO41" s="425"/>
      <c r="BP41" s="425"/>
      <c r="BQ41" s="425"/>
      <c r="BR41" s="425"/>
      <c r="BS41" s="425"/>
      <c r="BT41" s="425"/>
      <c r="BU41" s="425"/>
      <c r="BV41" s="2"/>
      <c r="BW41" s="426" t="str">
        <f t="shared" si="4"/>
        <v/>
      </c>
      <c r="BX41" s="426"/>
      <c r="BY41" s="425" t="str">
        <f>IF('各会計、関係団体の財政状況及び健全化判断比率'!B75="","",'各会計、関係団体の財政状況及び健全化判断比率'!B75)</f>
        <v/>
      </c>
      <c r="BZ41" s="425"/>
      <c r="CA41" s="425"/>
      <c r="CB41" s="425"/>
      <c r="CC41" s="425"/>
      <c r="CD41" s="425"/>
      <c r="CE41" s="425"/>
      <c r="CF41" s="425"/>
      <c r="CG41" s="425"/>
      <c r="CH41" s="425"/>
      <c r="CI41" s="425"/>
      <c r="CJ41" s="425"/>
      <c r="CK41" s="425"/>
      <c r="CL41" s="425"/>
      <c r="CM41" s="425"/>
      <c r="CN41" s="2"/>
      <c r="CO41" s="426" t="str">
        <f t="shared" si="5"/>
        <v/>
      </c>
      <c r="CP41" s="426"/>
      <c r="CQ41" s="425" t="str">
        <f>IF('各会計、関係団体の財政状況及び健全化判断比率'!BS14="","",'各会計、関係団体の財政状況及び健全化判断比率'!BS14)</f>
        <v/>
      </c>
      <c r="CR41" s="425"/>
      <c r="CS41" s="425"/>
      <c r="CT41" s="425"/>
      <c r="CU41" s="425"/>
      <c r="CV41" s="425"/>
      <c r="CW41" s="425"/>
      <c r="CX41" s="425"/>
      <c r="CY41" s="425"/>
      <c r="CZ41" s="425"/>
      <c r="DA41" s="425"/>
      <c r="DB41" s="425"/>
      <c r="DC41" s="425"/>
      <c r="DD41" s="425"/>
      <c r="DE41" s="425"/>
      <c r="DG41" s="427" t="str">
        <f>IF('各会計、関係団体の財政状況及び健全化判断比率'!BR14="","",'各会計、関係団体の財政状況及び健全化判断比率'!BR14)</f>
        <v/>
      </c>
      <c r="DH41" s="427"/>
      <c r="DI41" s="19"/>
    </row>
    <row r="42" spans="1:113" ht="32.25" customHeight="1" x14ac:dyDescent="0.2">
      <c r="B42" s="5"/>
      <c r="C42" s="426" t="str">
        <f t="shared" si="0"/>
        <v/>
      </c>
      <c r="D42" s="426"/>
      <c r="E42" s="425" t="str">
        <f>IF('各会計、関係団体の財政状況及び健全化判断比率'!B15="","",'各会計、関係団体の財政状況及び健全化判断比率'!B15)</f>
        <v/>
      </c>
      <c r="F42" s="425"/>
      <c r="G42" s="425"/>
      <c r="H42" s="425"/>
      <c r="I42" s="425"/>
      <c r="J42" s="425"/>
      <c r="K42" s="425"/>
      <c r="L42" s="425"/>
      <c r="M42" s="425"/>
      <c r="N42" s="425"/>
      <c r="O42" s="425"/>
      <c r="P42" s="425"/>
      <c r="Q42" s="425"/>
      <c r="R42" s="425"/>
      <c r="S42" s="425"/>
      <c r="T42" s="2"/>
      <c r="U42" s="426" t="str">
        <f t="shared" si="1"/>
        <v/>
      </c>
      <c r="V42" s="426"/>
      <c r="W42" s="425"/>
      <c r="X42" s="425"/>
      <c r="Y42" s="425"/>
      <c r="Z42" s="425"/>
      <c r="AA42" s="425"/>
      <c r="AB42" s="425"/>
      <c r="AC42" s="425"/>
      <c r="AD42" s="425"/>
      <c r="AE42" s="425"/>
      <c r="AF42" s="425"/>
      <c r="AG42" s="425"/>
      <c r="AH42" s="425"/>
      <c r="AI42" s="425"/>
      <c r="AJ42" s="425"/>
      <c r="AK42" s="425"/>
      <c r="AL42" s="2"/>
      <c r="AM42" s="426" t="str">
        <f t="shared" si="2"/>
        <v/>
      </c>
      <c r="AN42" s="426"/>
      <c r="AO42" s="425"/>
      <c r="AP42" s="425"/>
      <c r="AQ42" s="425"/>
      <c r="AR42" s="425"/>
      <c r="AS42" s="425"/>
      <c r="AT42" s="425"/>
      <c r="AU42" s="425"/>
      <c r="AV42" s="425"/>
      <c r="AW42" s="425"/>
      <c r="AX42" s="425"/>
      <c r="AY42" s="425"/>
      <c r="AZ42" s="425"/>
      <c r="BA42" s="425"/>
      <c r="BB42" s="425"/>
      <c r="BC42" s="425"/>
      <c r="BD42" s="2"/>
      <c r="BE42" s="426" t="str">
        <f t="shared" si="3"/>
        <v/>
      </c>
      <c r="BF42" s="426"/>
      <c r="BG42" s="425"/>
      <c r="BH42" s="425"/>
      <c r="BI42" s="425"/>
      <c r="BJ42" s="425"/>
      <c r="BK42" s="425"/>
      <c r="BL42" s="425"/>
      <c r="BM42" s="425"/>
      <c r="BN42" s="425"/>
      <c r="BO42" s="425"/>
      <c r="BP42" s="425"/>
      <c r="BQ42" s="425"/>
      <c r="BR42" s="425"/>
      <c r="BS42" s="425"/>
      <c r="BT42" s="425"/>
      <c r="BU42" s="425"/>
      <c r="BV42" s="2"/>
      <c r="BW42" s="426" t="str">
        <f t="shared" si="4"/>
        <v/>
      </c>
      <c r="BX42" s="426"/>
      <c r="BY42" s="425" t="str">
        <f>IF('各会計、関係団体の財政状況及び健全化判断比率'!B76="","",'各会計、関係団体の財政状況及び健全化判断比率'!B76)</f>
        <v/>
      </c>
      <c r="BZ42" s="425"/>
      <c r="CA42" s="425"/>
      <c r="CB42" s="425"/>
      <c r="CC42" s="425"/>
      <c r="CD42" s="425"/>
      <c r="CE42" s="425"/>
      <c r="CF42" s="425"/>
      <c r="CG42" s="425"/>
      <c r="CH42" s="425"/>
      <c r="CI42" s="425"/>
      <c r="CJ42" s="425"/>
      <c r="CK42" s="425"/>
      <c r="CL42" s="425"/>
      <c r="CM42" s="425"/>
      <c r="CN42" s="2"/>
      <c r="CO42" s="426" t="str">
        <f t="shared" si="5"/>
        <v/>
      </c>
      <c r="CP42" s="426"/>
      <c r="CQ42" s="425" t="str">
        <f>IF('各会計、関係団体の財政状況及び健全化判断比率'!BS15="","",'各会計、関係団体の財政状況及び健全化判断比率'!BS15)</f>
        <v/>
      </c>
      <c r="CR42" s="425"/>
      <c r="CS42" s="425"/>
      <c r="CT42" s="425"/>
      <c r="CU42" s="425"/>
      <c r="CV42" s="425"/>
      <c r="CW42" s="425"/>
      <c r="CX42" s="425"/>
      <c r="CY42" s="425"/>
      <c r="CZ42" s="425"/>
      <c r="DA42" s="425"/>
      <c r="DB42" s="425"/>
      <c r="DC42" s="425"/>
      <c r="DD42" s="425"/>
      <c r="DE42" s="425"/>
      <c r="DG42" s="427" t="str">
        <f>IF('各会計、関係団体の財政状況及び健全化判断比率'!BR15="","",'各会計、関係団体の財政状況及び健全化判断比率'!BR15)</f>
        <v/>
      </c>
      <c r="DH42" s="427"/>
      <c r="DI42" s="19"/>
    </row>
    <row r="43" spans="1:113" ht="32.25" customHeight="1" x14ac:dyDescent="0.2">
      <c r="B43" s="5"/>
      <c r="C43" s="426" t="str">
        <f t="shared" si="0"/>
        <v/>
      </c>
      <c r="D43" s="426"/>
      <c r="E43" s="425" t="str">
        <f>IF('各会計、関係団体の財政状況及び健全化判断比率'!B16="","",'各会計、関係団体の財政状況及び健全化判断比率'!B16)</f>
        <v/>
      </c>
      <c r="F43" s="425"/>
      <c r="G43" s="425"/>
      <c r="H43" s="425"/>
      <c r="I43" s="425"/>
      <c r="J43" s="425"/>
      <c r="K43" s="425"/>
      <c r="L43" s="425"/>
      <c r="M43" s="425"/>
      <c r="N43" s="425"/>
      <c r="O43" s="425"/>
      <c r="P43" s="425"/>
      <c r="Q43" s="425"/>
      <c r="R43" s="425"/>
      <c r="S43" s="425"/>
      <c r="T43" s="2"/>
      <c r="U43" s="426" t="str">
        <f t="shared" si="1"/>
        <v/>
      </c>
      <c r="V43" s="426"/>
      <c r="W43" s="425"/>
      <c r="X43" s="425"/>
      <c r="Y43" s="425"/>
      <c r="Z43" s="425"/>
      <c r="AA43" s="425"/>
      <c r="AB43" s="425"/>
      <c r="AC43" s="425"/>
      <c r="AD43" s="425"/>
      <c r="AE43" s="425"/>
      <c r="AF43" s="425"/>
      <c r="AG43" s="425"/>
      <c r="AH43" s="425"/>
      <c r="AI43" s="425"/>
      <c r="AJ43" s="425"/>
      <c r="AK43" s="425"/>
      <c r="AL43" s="2"/>
      <c r="AM43" s="426" t="str">
        <f t="shared" si="2"/>
        <v/>
      </c>
      <c r="AN43" s="426"/>
      <c r="AO43" s="425"/>
      <c r="AP43" s="425"/>
      <c r="AQ43" s="425"/>
      <c r="AR43" s="425"/>
      <c r="AS43" s="425"/>
      <c r="AT43" s="425"/>
      <c r="AU43" s="425"/>
      <c r="AV43" s="425"/>
      <c r="AW43" s="425"/>
      <c r="AX43" s="425"/>
      <c r="AY43" s="425"/>
      <c r="AZ43" s="425"/>
      <c r="BA43" s="425"/>
      <c r="BB43" s="425"/>
      <c r="BC43" s="425"/>
      <c r="BD43" s="2"/>
      <c r="BE43" s="426" t="str">
        <f t="shared" si="3"/>
        <v/>
      </c>
      <c r="BF43" s="426"/>
      <c r="BG43" s="425"/>
      <c r="BH43" s="425"/>
      <c r="BI43" s="425"/>
      <c r="BJ43" s="425"/>
      <c r="BK43" s="425"/>
      <c r="BL43" s="425"/>
      <c r="BM43" s="425"/>
      <c r="BN43" s="425"/>
      <c r="BO43" s="425"/>
      <c r="BP43" s="425"/>
      <c r="BQ43" s="425"/>
      <c r="BR43" s="425"/>
      <c r="BS43" s="425"/>
      <c r="BT43" s="425"/>
      <c r="BU43" s="425"/>
      <c r="BV43" s="2"/>
      <c r="BW43" s="426" t="str">
        <f t="shared" si="4"/>
        <v/>
      </c>
      <c r="BX43" s="426"/>
      <c r="BY43" s="425" t="str">
        <f>IF('各会計、関係団体の財政状況及び健全化判断比率'!B77="","",'各会計、関係団体の財政状況及び健全化判断比率'!B77)</f>
        <v/>
      </c>
      <c r="BZ43" s="425"/>
      <c r="CA43" s="425"/>
      <c r="CB43" s="425"/>
      <c r="CC43" s="425"/>
      <c r="CD43" s="425"/>
      <c r="CE43" s="425"/>
      <c r="CF43" s="425"/>
      <c r="CG43" s="425"/>
      <c r="CH43" s="425"/>
      <c r="CI43" s="425"/>
      <c r="CJ43" s="425"/>
      <c r="CK43" s="425"/>
      <c r="CL43" s="425"/>
      <c r="CM43" s="425"/>
      <c r="CN43" s="2"/>
      <c r="CO43" s="426" t="str">
        <f t="shared" si="5"/>
        <v/>
      </c>
      <c r="CP43" s="426"/>
      <c r="CQ43" s="425" t="str">
        <f>IF('各会計、関係団体の財政状況及び健全化判断比率'!BS16="","",'各会計、関係団体の財政状況及び健全化判断比率'!BS16)</f>
        <v/>
      </c>
      <c r="CR43" s="425"/>
      <c r="CS43" s="425"/>
      <c r="CT43" s="425"/>
      <c r="CU43" s="425"/>
      <c r="CV43" s="425"/>
      <c r="CW43" s="425"/>
      <c r="CX43" s="425"/>
      <c r="CY43" s="425"/>
      <c r="CZ43" s="425"/>
      <c r="DA43" s="425"/>
      <c r="DB43" s="425"/>
      <c r="DC43" s="425"/>
      <c r="DD43" s="425"/>
      <c r="DE43" s="425"/>
      <c r="DG43" s="427" t="str">
        <f>IF('各会計、関係団体の財政状況及び健全化判断比率'!BR16="","",'各会計、関係団体の財政状況及び健全化判断比率'!BR16)</f>
        <v/>
      </c>
      <c r="DH43" s="427"/>
      <c r="DI43" s="19"/>
    </row>
    <row r="44" spans="1:113" ht="13.5" customHeight="1"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2"/>
    <row r="46" spans="1:113" x14ac:dyDescent="0.2">
      <c r="B46" s="1" t="s">
        <v>291</v>
      </c>
      <c r="E46" s="371" t="s">
        <v>295</v>
      </c>
      <c r="F46" s="371"/>
      <c r="G46" s="371"/>
      <c r="H46" s="371"/>
      <c r="I46" s="371"/>
      <c r="J46" s="371"/>
      <c r="K46" s="371"/>
      <c r="L46" s="371"/>
      <c r="M46" s="371"/>
      <c r="N46" s="371"/>
      <c r="O46" s="371"/>
      <c r="P46" s="371"/>
      <c r="Q46" s="371"/>
      <c r="R46" s="371"/>
      <c r="S46" s="371"/>
      <c r="T46" s="371"/>
      <c r="U46" s="371"/>
      <c r="V46" s="371"/>
      <c r="W46" s="371"/>
      <c r="X46" s="371"/>
      <c r="Y46" s="371"/>
      <c r="Z46" s="371"/>
      <c r="AA46" s="371"/>
      <c r="AB46" s="371"/>
      <c r="AC46" s="371"/>
      <c r="AD46" s="371"/>
      <c r="AE46" s="371"/>
      <c r="AF46" s="371"/>
      <c r="AG46" s="371"/>
      <c r="AH46" s="371"/>
      <c r="AI46" s="371"/>
      <c r="AJ46" s="371"/>
      <c r="AK46" s="371"/>
      <c r="AL46" s="371"/>
      <c r="AM46" s="371"/>
      <c r="AN46" s="371"/>
      <c r="AO46" s="371"/>
      <c r="AP46" s="371"/>
      <c r="AQ46" s="371"/>
      <c r="AR46" s="371"/>
      <c r="AS46" s="371"/>
      <c r="AT46" s="371"/>
      <c r="AU46" s="371"/>
      <c r="AV46" s="371"/>
      <c r="AW46" s="371"/>
      <c r="AX46" s="371"/>
      <c r="AY46" s="371"/>
      <c r="AZ46" s="371"/>
      <c r="BA46" s="371"/>
      <c r="BB46" s="371"/>
      <c r="BC46" s="371"/>
      <c r="BD46" s="371"/>
      <c r="BE46" s="371"/>
      <c r="BF46" s="371"/>
      <c r="BG46" s="371"/>
      <c r="BH46" s="371"/>
      <c r="BI46" s="371"/>
      <c r="BJ46" s="371"/>
      <c r="BK46" s="371"/>
      <c r="BL46" s="371"/>
      <c r="BM46" s="371"/>
      <c r="BN46" s="371"/>
      <c r="BO46" s="371"/>
      <c r="BP46" s="371"/>
      <c r="BQ46" s="371"/>
      <c r="BR46" s="371"/>
      <c r="BS46" s="371"/>
      <c r="BT46" s="371"/>
      <c r="BU46" s="371"/>
      <c r="BV46" s="371"/>
      <c r="BW46" s="371"/>
      <c r="BX46" s="371"/>
      <c r="BY46" s="371"/>
      <c r="BZ46" s="371"/>
      <c r="CA46" s="371"/>
      <c r="CB46" s="371"/>
      <c r="CC46" s="371"/>
      <c r="CD46" s="371"/>
      <c r="CE46" s="371"/>
      <c r="CF46" s="371"/>
      <c r="CG46" s="371"/>
      <c r="CH46" s="371"/>
      <c r="CI46" s="371"/>
      <c r="CJ46" s="371"/>
      <c r="CK46" s="371"/>
      <c r="CL46" s="371"/>
      <c r="CM46" s="371"/>
      <c r="CN46" s="371"/>
      <c r="CO46" s="371"/>
      <c r="CP46" s="371"/>
      <c r="CQ46" s="371"/>
      <c r="CR46" s="371"/>
      <c r="CS46" s="371"/>
      <c r="CT46" s="371"/>
      <c r="CU46" s="371"/>
      <c r="CV46" s="371"/>
      <c r="CW46" s="371"/>
      <c r="CX46" s="371"/>
      <c r="CY46" s="371"/>
      <c r="CZ46" s="371"/>
      <c r="DA46" s="371"/>
      <c r="DB46" s="371"/>
      <c r="DC46" s="371"/>
      <c r="DD46" s="371"/>
      <c r="DE46" s="371"/>
      <c r="DF46" s="371"/>
      <c r="DG46" s="371"/>
      <c r="DH46" s="371"/>
      <c r="DI46" s="371"/>
    </row>
    <row r="47" spans="1:113" x14ac:dyDescent="0.2">
      <c r="E47" s="371" t="s">
        <v>14</v>
      </c>
      <c r="F47" s="371"/>
      <c r="G47" s="371"/>
      <c r="H47" s="371"/>
      <c r="I47" s="371"/>
      <c r="J47" s="371"/>
      <c r="K47" s="371"/>
      <c r="L47" s="371"/>
      <c r="M47" s="371"/>
      <c r="N47" s="371"/>
      <c r="O47" s="371"/>
      <c r="P47" s="371"/>
      <c r="Q47" s="371"/>
      <c r="R47" s="371"/>
      <c r="S47" s="371"/>
      <c r="T47" s="371"/>
      <c r="U47" s="371"/>
      <c r="V47" s="371"/>
      <c r="W47" s="371"/>
      <c r="X47" s="371"/>
      <c r="Y47" s="371"/>
      <c r="Z47" s="371"/>
      <c r="AA47" s="371"/>
      <c r="AB47" s="371"/>
      <c r="AC47" s="371"/>
      <c r="AD47" s="371"/>
      <c r="AE47" s="371"/>
      <c r="AF47" s="371"/>
      <c r="AG47" s="371"/>
      <c r="AH47" s="371"/>
      <c r="AI47" s="371"/>
      <c r="AJ47" s="371"/>
      <c r="AK47" s="371"/>
      <c r="AL47" s="371"/>
      <c r="AM47" s="371"/>
      <c r="AN47" s="371"/>
      <c r="AO47" s="371"/>
      <c r="AP47" s="371"/>
      <c r="AQ47" s="371"/>
      <c r="AR47" s="371"/>
      <c r="AS47" s="371"/>
      <c r="AT47" s="371"/>
      <c r="AU47" s="371"/>
      <c r="AV47" s="371"/>
      <c r="AW47" s="371"/>
      <c r="AX47" s="371"/>
      <c r="AY47" s="371"/>
      <c r="AZ47" s="371"/>
      <c r="BA47" s="371"/>
      <c r="BB47" s="371"/>
      <c r="BC47" s="371"/>
      <c r="BD47" s="371"/>
      <c r="BE47" s="371"/>
      <c r="BF47" s="371"/>
      <c r="BG47" s="371"/>
      <c r="BH47" s="371"/>
      <c r="BI47" s="371"/>
      <c r="BJ47" s="371"/>
      <c r="BK47" s="371"/>
      <c r="BL47" s="371"/>
      <c r="BM47" s="371"/>
      <c r="BN47" s="371"/>
      <c r="BO47" s="371"/>
      <c r="BP47" s="371"/>
      <c r="BQ47" s="371"/>
      <c r="BR47" s="371"/>
      <c r="BS47" s="371"/>
      <c r="BT47" s="371"/>
      <c r="BU47" s="371"/>
      <c r="BV47" s="371"/>
      <c r="BW47" s="371"/>
      <c r="BX47" s="371"/>
      <c r="BY47" s="371"/>
      <c r="BZ47" s="371"/>
      <c r="CA47" s="371"/>
      <c r="CB47" s="371"/>
      <c r="CC47" s="371"/>
      <c r="CD47" s="371"/>
      <c r="CE47" s="371"/>
      <c r="CF47" s="371"/>
      <c r="CG47" s="371"/>
      <c r="CH47" s="371"/>
      <c r="CI47" s="371"/>
      <c r="CJ47" s="371"/>
      <c r="CK47" s="371"/>
      <c r="CL47" s="371"/>
      <c r="CM47" s="371"/>
      <c r="CN47" s="371"/>
      <c r="CO47" s="371"/>
      <c r="CP47" s="371"/>
      <c r="CQ47" s="371"/>
      <c r="CR47" s="371"/>
      <c r="CS47" s="371"/>
      <c r="CT47" s="371"/>
      <c r="CU47" s="371"/>
      <c r="CV47" s="371"/>
      <c r="CW47" s="371"/>
      <c r="CX47" s="371"/>
      <c r="CY47" s="371"/>
      <c r="CZ47" s="371"/>
      <c r="DA47" s="371"/>
      <c r="DB47" s="371"/>
      <c r="DC47" s="371"/>
      <c r="DD47" s="371"/>
      <c r="DE47" s="371"/>
      <c r="DF47" s="371"/>
      <c r="DG47" s="371"/>
      <c r="DH47" s="371"/>
      <c r="DI47" s="371"/>
    </row>
    <row r="48" spans="1:113" x14ac:dyDescent="0.2">
      <c r="E48" s="371" t="s">
        <v>296</v>
      </c>
      <c r="F48" s="371"/>
      <c r="G48" s="371"/>
      <c r="H48" s="371"/>
      <c r="I48" s="371"/>
      <c r="J48" s="371"/>
      <c r="K48" s="371"/>
      <c r="L48" s="371"/>
      <c r="M48" s="371"/>
      <c r="N48" s="371"/>
      <c r="O48" s="371"/>
      <c r="P48" s="371"/>
      <c r="Q48" s="371"/>
      <c r="R48" s="371"/>
      <c r="S48" s="371"/>
      <c r="T48" s="371"/>
      <c r="U48" s="371"/>
      <c r="V48" s="371"/>
      <c r="W48" s="371"/>
      <c r="X48" s="371"/>
      <c r="Y48" s="371"/>
      <c r="Z48" s="371"/>
      <c r="AA48" s="371"/>
      <c r="AB48" s="371"/>
      <c r="AC48" s="371"/>
      <c r="AD48" s="371"/>
      <c r="AE48" s="371"/>
      <c r="AF48" s="371"/>
      <c r="AG48" s="371"/>
      <c r="AH48" s="371"/>
      <c r="AI48" s="371"/>
      <c r="AJ48" s="371"/>
      <c r="AK48" s="371"/>
      <c r="AL48" s="371"/>
      <c r="AM48" s="371"/>
      <c r="AN48" s="371"/>
      <c r="AO48" s="371"/>
      <c r="AP48" s="371"/>
      <c r="AQ48" s="371"/>
      <c r="AR48" s="371"/>
      <c r="AS48" s="371"/>
      <c r="AT48" s="371"/>
      <c r="AU48" s="371"/>
      <c r="AV48" s="371"/>
      <c r="AW48" s="371"/>
      <c r="AX48" s="371"/>
      <c r="AY48" s="371"/>
      <c r="AZ48" s="371"/>
      <c r="BA48" s="371"/>
      <c r="BB48" s="371"/>
      <c r="BC48" s="371"/>
      <c r="BD48" s="371"/>
      <c r="BE48" s="371"/>
      <c r="BF48" s="371"/>
      <c r="BG48" s="371"/>
      <c r="BH48" s="371"/>
      <c r="BI48" s="371"/>
      <c r="BJ48" s="371"/>
      <c r="BK48" s="371"/>
      <c r="BL48" s="371"/>
      <c r="BM48" s="371"/>
      <c r="BN48" s="371"/>
      <c r="BO48" s="371"/>
      <c r="BP48" s="371"/>
      <c r="BQ48" s="371"/>
      <c r="BR48" s="371"/>
      <c r="BS48" s="371"/>
      <c r="BT48" s="371"/>
      <c r="BU48" s="371"/>
      <c r="BV48" s="371"/>
      <c r="BW48" s="371"/>
      <c r="BX48" s="371"/>
      <c r="BY48" s="371"/>
      <c r="BZ48" s="371"/>
      <c r="CA48" s="371"/>
      <c r="CB48" s="371"/>
      <c r="CC48" s="371"/>
      <c r="CD48" s="371"/>
      <c r="CE48" s="371"/>
      <c r="CF48" s="371"/>
      <c r="CG48" s="371"/>
      <c r="CH48" s="371"/>
      <c r="CI48" s="371"/>
      <c r="CJ48" s="371"/>
      <c r="CK48" s="371"/>
      <c r="CL48" s="371"/>
      <c r="CM48" s="371"/>
      <c r="CN48" s="371"/>
      <c r="CO48" s="371"/>
      <c r="CP48" s="371"/>
      <c r="CQ48" s="371"/>
      <c r="CR48" s="371"/>
      <c r="CS48" s="371"/>
      <c r="CT48" s="371"/>
      <c r="CU48" s="371"/>
      <c r="CV48" s="371"/>
      <c r="CW48" s="371"/>
      <c r="CX48" s="371"/>
      <c r="CY48" s="371"/>
      <c r="CZ48" s="371"/>
      <c r="DA48" s="371"/>
      <c r="DB48" s="371"/>
      <c r="DC48" s="371"/>
      <c r="DD48" s="371"/>
      <c r="DE48" s="371"/>
      <c r="DF48" s="371"/>
      <c r="DG48" s="371"/>
      <c r="DH48" s="371"/>
      <c r="DI48" s="371"/>
    </row>
    <row r="49" spans="5:113" x14ac:dyDescent="0.2">
      <c r="E49" s="371" t="s">
        <v>299</v>
      </c>
      <c r="F49" s="371"/>
      <c r="G49" s="371"/>
      <c r="H49" s="371"/>
      <c r="I49" s="371"/>
      <c r="J49" s="371"/>
      <c r="K49" s="371"/>
      <c r="L49" s="371"/>
      <c r="M49" s="371"/>
      <c r="N49" s="371"/>
      <c r="O49" s="371"/>
      <c r="P49" s="371"/>
      <c r="Q49" s="371"/>
      <c r="R49" s="371"/>
      <c r="S49" s="371"/>
      <c r="T49" s="371"/>
      <c r="U49" s="371"/>
      <c r="V49" s="371"/>
      <c r="W49" s="371"/>
      <c r="X49" s="371"/>
      <c r="Y49" s="371"/>
      <c r="Z49" s="371"/>
      <c r="AA49" s="371"/>
      <c r="AB49" s="371"/>
      <c r="AC49" s="371"/>
      <c r="AD49" s="371"/>
      <c r="AE49" s="371"/>
      <c r="AF49" s="371"/>
      <c r="AG49" s="371"/>
      <c r="AH49" s="371"/>
      <c r="AI49" s="371"/>
      <c r="AJ49" s="371"/>
      <c r="AK49" s="371"/>
      <c r="AL49" s="371"/>
      <c r="AM49" s="371"/>
      <c r="AN49" s="371"/>
      <c r="AO49" s="371"/>
      <c r="AP49" s="371"/>
      <c r="AQ49" s="371"/>
      <c r="AR49" s="371"/>
      <c r="AS49" s="371"/>
      <c r="AT49" s="371"/>
      <c r="AU49" s="371"/>
      <c r="AV49" s="371"/>
      <c r="AW49" s="371"/>
      <c r="AX49" s="371"/>
      <c r="AY49" s="371"/>
      <c r="AZ49" s="371"/>
      <c r="BA49" s="371"/>
      <c r="BB49" s="371"/>
      <c r="BC49" s="371"/>
      <c r="BD49" s="371"/>
      <c r="BE49" s="371"/>
      <c r="BF49" s="371"/>
      <c r="BG49" s="371"/>
      <c r="BH49" s="371"/>
      <c r="BI49" s="371"/>
      <c r="BJ49" s="371"/>
      <c r="BK49" s="371"/>
      <c r="BL49" s="371"/>
      <c r="BM49" s="371"/>
      <c r="BN49" s="371"/>
      <c r="BO49" s="371"/>
      <c r="BP49" s="371"/>
      <c r="BQ49" s="371"/>
      <c r="BR49" s="371"/>
      <c r="BS49" s="371"/>
      <c r="BT49" s="371"/>
      <c r="BU49" s="371"/>
      <c r="BV49" s="371"/>
      <c r="BW49" s="371"/>
      <c r="BX49" s="371"/>
      <c r="BY49" s="371"/>
      <c r="BZ49" s="371"/>
      <c r="CA49" s="371"/>
      <c r="CB49" s="371"/>
      <c r="CC49" s="371"/>
      <c r="CD49" s="371"/>
      <c r="CE49" s="371"/>
      <c r="CF49" s="371"/>
      <c r="CG49" s="371"/>
      <c r="CH49" s="371"/>
      <c r="CI49" s="371"/>
      <c r="CJ49" s="371"/>
      <c r="CK49" s="371"/>
      <c r="CL49" s="371"/>
      <c r="CM49" s="371"/>
      <c r="CN49" s="371"/>
      <c r="CO49" s="371"/>
      <c r="CP49" s="371"/>
      <c r="CQ49" s="371"/>
      <c r="CR49" s="371"/>
      <c r="CS49" s="371"/>
      <c r="CT49" s="371"/>
      <c r="CU49" s="371"/>
      <c r="CV49" s="371"/>
      <c r="CW49" s="371"/>
      <c r="CX49" s="371"/>
      <c r="CY49" s="371"/>
      <c r="CZ49" s="371"/>
      <c r="DA49" s="371"/>
      <c r="DB49" s="371"/>
      <c r="DC49" s="371"/>
      <c r="DD49" s="371"/>
      <c r="DE49" s="371"/>
      <c r="DF49" s="371"/>
      <c r="DG49" s="371"/>
      <c r="DH49" s="371"/>
      <c r="DI49" s="371"/>
    </row>
    <row r="50" spans="5:113" x14ac:dyDescent="0.2">
      <c r="E50" s="371" t="s">
        <v>135</v>
      </c>
      <c r="F50" s="371"/>
      <c r="G50" s="371"/>
      <c r="H50" s="371"/>
      <c r="I50" s="371"/>
      <c r="J50" s="371"/>
      <c r="K50" s="371"/>
      <c r="L50" s="371"/>
      <c r="M50" s="371"/>
      <c r="N50" s="371"/>
      <c r="O50" s="371"/>
      <c r="P50" s="371"/>
      <c r="Q50" s="371"/>
      <c r="R50" s="371"/>
      <c r="S50" s="371"/>
      <c r="T50" s="371"/>
      <c r="U50" s="371"/>
      <c r="V50" s="371"/>
      <c r="W50" s="371"/>
      <c r="X50" s="371"/>
      <c r="Y50" s="371"/>
      <c r="Z50" s="371"/>
      <c r="AA50" s="371"/>
      <c r="AB50" s="371"/>
      <c r="AC50" s="371"/>
      <c r="AD50" s="371"/>
      <c r="AE50" s="371"/>
      <c r="AF50" s="371"/>
      <c r="AG50" s="371"/>
      <c r="AH50" s="371"/>
      <c r="AI50" s="371"/>
      <c r="AJ50" s="371"/>
      <c r="AK50" s="371"/>
      <c r="AL50" s="371"/>
      <c r="AM50" s="371"/>
      <c r="AN50" s="371"/>
      <c r="AO50" s="371"/>
      <c r="AP50" s="371"/>
      <c r="AQ50" s="371"/>
      <c r="AR50" s="371"/>
      <c r="AS50" s="371"/>
      <c r="AT50" s="371"/>
      <c r="AU50" s="371"/>
      <c r="AV50" s="371"/>
      <c r="AW50" s="371"/>
      <c r="AX50" s="371"/>
      <c r="AY50" s="371"/>
      <c r="AZ50" s="371"/>
      <c r="BA50" s="371"/>
      <c r="BB50" s="371"/>
      <c r="BC50" s="371"/>
      <c r="BD50" s="371"/>
      <c r="BE50" s="371"/>
      <c r="BF50" s="371"/>
      <c r="BG50" s="371"/>
      <c r="BH50" s="371"/>
      <c r="BI50" s="371"/>
      <c r="BJ50" s="371"/>
      <c r="BK50" s="371"/>
      <c r="BL50" s="371"/>
      <c r="BM50" s="371"/>
      <c r="BN50" s="371"/>
      <c r="BO50" s="371"/>
      <c r="BP50" s="371"/>
      <c r="BQ50" s="371"/>
      <c r="BR50" s="371"/>
      <c r="BS50" s="371"/>
      <c r="BT50" s="371"/>
      <c r="BU50" s="371"/>
      <c r="BV50" s="371"/>
      <c r="BW50" s="371"/>
      <c r="BX50" s="371"/>
      <c r="BY50" s="371"/>
      <c r="BZ50" s="371"/>
      <c r="CA50" s="371"/>
      <c r="CB50" s="371"/>
      <c r="CC50" s="371"/>
      <c r="CD50" s="371"/>
      <c r="CE50" s="371"/>
      <c r="CF50" s="371"/>
      <c r="CG50" s="371"/>
      <c r="CH50" s="371"/>
      <c r="CI50" s="371"/>
      <c r="CJ50" s="371"/>
      <c r="CK50" s="371"/>
      <c r="CL50" s="371"/>
      <c r="CM50" s="371"/>
      <c r="CN50" s="371"/>
      <c r="CO50" s="371"/>
      <c r="CP50" s="371"/>
      <c r="CQ50" s="371"/>
      <c r="CR50" s="371"/>
      <c r="CS50" s="371"/>
      <c r="CT50" s="371"/>
      <c r="CU50" s="371"/>
      <c r="CV50" s="371"/>
      <c r="CW50" s="371"/>
      <c r="CX50" s="371"/>
      <c r="CY50" s="371"/>
      <c r="CZ50" s="371"/>
      <c r="DA50" s="371"/>
      <c r="DB50" s="371"/>
      <c r="DC50" s="371"/>
      <c r="DD50" s="371"/>
      <c r="DE50" s="371"/>
      <c r="DF50" s="371"/>
      <c r="DG50" s="371"/>
      <c r="DH50" s="371"/>
      <c r="DI50" s="371"/>
    </row>
    <row r="51" spans="5:113" x14ac:dyDescent="0.2">
      <c r="E51" s="371" t="s">
        <v>300</v>
      </c>
      <c r="F51" s="371"/>
      <c r="G51" s="371"/>
      <c r="H51" s="371"/>
      <c r="I51" s="371"/>
      <c r="J51" s="371"/>
      <c r="K51" s="371"/>
      <c r="L51" s="371"/>
      <c r="M51" s="371"/>
      <c r="N51" s="371"/>
      <c r="O51" s="371"/>
      <c r="P51" s="371"/>
      <c r="Q51" s="371"/>
      <c r="R51" s="371"/>
      <c r="S51" s="371"/>
      <c r="T51" s="371"/>
      <c r="U51" s="371"/>
      <c r="V51" s="371"/>
      <c r="W51" s="371"/>
      <c r="X51" s="371"/>
      <c r="Y51" s="371"/>
      <c r="Z51" s="371"/>
      <c r="AA51" s="371"/>
      <c r="AB51" s="371"/>
      <c r="AC51" s="371"/>
      <c r="AD51" s="371"/>
      <c r="AE51" s="371"/>
      <c r="AF51" s="371"/>
      <c r="AG51" s="371"/>
      <c r="AH51" s="371"/>
      <c r="AI51" s="371"/>
      <c r="AJ51" s="371"/>
      <c r="AK51" s="371"/>
      <c r="AL51" s="371"/>
      <c r="AM51" s="371"/>
      <c r="AN51" s="371"/>
      <c r="AO51" s="371"/>
      <c r="AP51" s="371"/>
      <c r="AQ51" s="371"/>
      <c r="AR51" s="371"/>
      <c r="AS51" s="371"/>
      <c r="AT51" s="371"/>
      <c r="AU51" s="371"/>
      <c r="AV51" s="371"/>
      <c r="AW51" s="371"/>
      <c r="AX51" s="371"/>
      <c r="AY51" s="371"/>
      <c r="AZ51" s="371"/>
      <c r="BA51" s="371"/>
      <c r="BB51" s="371"/>
      <c r="BC51" s="371"/>
      <c r="BD51" s="371"/>
      <c r="BE51" s="371"/>
      <c r="BF51" s="371"/>
      <c r="BG51" s="371"/>
      <c r="BH51" s="371"/>
      <c r="BI51" s="371"/>
      <c r="BJ51" s="371"/>
      <c r="BK51" s="371"/>
      <c r="BL51" s="371"/>
      <c r="BM51" s="371"/>
      <c r="BN51" s="371"/>
      <c r="BO51" s="371"/>
      <c r="BP51" s="371"/>
      <c r="BQ51" s="371"/>
      <c r="BR51" s="371"/>
      <c r="BS51" s="371"/>
      <c r="BT51" s="371"/>
      <c r="BU51" s="371"/>
      <c r="BV51" s="371"/>
      <c r="BW51" s="371"/>
      <c r="BX51" s="371"/>
      <c r="BY51" s="371"/>
      <c r="BZ51" s="371"/>
      <c r="CA51" s="371"/>
      <c r="CB51" s="371"/>
      <c r="CC51" s="371"/>
      <c r="CD51" s="371"/>
      <c r="CE51" s="371"/>
      <c r="CF51" s="371"/>
      <c r="CG51" s="371"/>
      <c r="CH51" s="371"/>
      <c r="CI51" s="371"/>
      <c r="CJ51" s="371"/>
      <c r="CK51" s="371"/>
      <c r="CL51" s="371"/>
      <c r="CM51" s="371"/>
      <c r="CN51" s="371"/>
      <c r="CO51" s="371"/>
      <c r="CP51" s="371"/>
      <c r="CQ51" s="371"/>
      <c r="CR51" s="371"/>
      <c r="CS51" s="371"/>
      <c r="CT51" s="371"/>
      <c r="CU51" s="371"/>
      <c r="CV51" s="371"/>
      <c r="CW51" s="371"/>
      <c r="CX51" s="371"/>
      <c r="CY51" s="371"/>
      <c r="CZ51" s="371"/>
      <c r="DA51" s="371"/>
      <c r="DB51" s="371"/>
      <c r="DC51" s="371"/>
      <c r="DD51" s="371"/>
      <c r="DE51" s="371"/>
      <c r="DF51" s="371"/>
      <c r="DG51" s="371"/>
      <c r="DH51" s="371"/>
      <c r="DI51" s="371"/>
    </row>
    <row r="52" spans="5:113" x14ac:dyDescent="0.2">
      <c r="E52" s="371" t="s">
        <v>301</v>
      </c>
      <c r="F52" s="371"/>
      <c r="G52" s="371"/>
      <c r="H52" s="371"/>
      <c r="I52" s="371"/>
      <c r="J52" s="371"/>
      <c r="K52" s="371"/>
      <c r="L52" s="371"/>
      <c r="M52" s="371"/>
      <c r="N52" s="371"/>
      <c r="O52" s="371"/>
      <c r="P52" s="371"/>
      <c r="Q52" s="371"/>
      <c r="R52" s="371"/>
      <c r="S52" s="371"/>
      <c r="T52" s="371"/>
      <c r="U52" s="371"/>
      <c r="V52" s="371"/>
      <c r="W52" s="371"/>
      <c r="X52" s="371"/>
      <c r="Y52" s="371"/>
      <c r="Z52" s="371"/>
      <c r="AA52" s="371"/>
      <c r="AB52" s="371"/>
      <c r="AC52" s="371"/>
      <c r="AD52" s="371"/>
      <c r="AE52" s="371"/>
      <c r="AF52" s="371"/>
      <c r="AG52" s="371"/>
      <c r="AH52" s="371"/>
      <c r="AI52" s="371"/>
      <c r="AJ52" s="371"/>
      <c r="AK52" s="371"/>
      <c r="AL52" s="371"/>
      <c r="AM52" s="371"/>
      <c r="AN52" s="371"/>
      <c r="AO52" s="371"/>
      <c r="AP52" s="371"/>
      <c r="AQ52" s="371"/>
      <c r="AR52" s="371"/>
      <c r="AS52" s="371"/>
      <c r="AT52" s="371"/>
      <c r="AU52" s="371"/>
      <c r="AV52" s="371"/>
      <c r="AW52" s="371"/>
      <c r="AX52" s="371"/>
      <c r="AY52" s="371"/>
      <c r="AZ52" s="371"/>
      <c r="BA52" s="371"/>
      <c r="BB52" s="371"/>
      <c r="BC52" s="371"/>
      <c r="BD52" s="371"/>
      <c r="BE52" s="371"/>
      <c r="BF52" s="371"/>
      <c r="BG52" s="371"/>
      <c r="BH52" s="371"/>
      <c r="BI52" s="371"/>
      <c r="BJ52" s="371"/>
      <c r="BK52" s="371"/>
      <c r="BL52" s="371"/>
      <c r="BM52" s="371"/>
      <c r="BN52" s="371"/>
      <c r="BO52" s="371"/>
      <c r="BP52" s="371"/>
      <c r="BQ52" s="371"/>
      <c r="BR52" s="371"/>
      <c r="BS52" s="371"/>
      <c r="BT52" s="371"/>
      <c r="BU52" s="371"/>
      <c r="BV52" s="371"/>
      <c r="BW52" s="371"/>
      <c r="BX52" s="371"/>
      <c r="BY52" s="371"/>
      <c r="BZ52" s="371"/>
      <c r="CA52" s="371"/>
      <c r="CB52" s="371"/>
      <c r="CC52" s="371"/>
      <c r="CD52" s="371"/>
      <c r="CE52" s="371"/>
      <c r="CF52" s="371"/>
      <c r="CG52" s="371"/>
      <c r="CH52" s="371"/>
      <c r="CI52" s="371"/>
      <c r="CJ52" s="371"/>
      <c r="CK52" s="371"/>
      <c r="CL52" s="371"/>
      <c r="CM52" s="371"/>
      <c r="CN52" s="371"/>
      <c r="CO52" s="371"/>
      <c r="CP52" s="371"/>
      <c r="CQ52" s="371"/>
      <c r="CR52" s="371"/>
      <c r="CS52" s="371"/>
      <c r="CT52" s="371"/>
      <c r="CU52" s="371"/>
      <c r="CV52" s="371"/>
      <c r="CW52" s="371"/>
      <c r="CX52" s="371"/>
      <c r="CY52" s="371"/>
      <c r="CZ52" s="371"/>
      <c r="DA52" s="371"/>
      <c r="DB52" s="371"/>
      <c r="DC52" s="371"/>
      <c r="DD52" s="371"/>
      <c r="DE52" s="371"/>
      <c r="DF52" s="371"/>
      <c r="DG52" s="371"/>
      <c r="DH52" s="371"/>
      <c r="DI52" s="371"/>
    </row>
    <row r="53" spans="5:113" x14ac:dyDescent="0.2">
      <c r="E53" s="371" t="s">
        <v>304</v>
      </c>
      <c r="F53" s="371"/>
      <c r="G53" s="371"/>
      <c r="H53" s="371"/>
      <c r="I53" s="371"/>
      <c r="J53" s="371"/>
      <c r="K53" s="371"/>
      <c r="L53" s="371"/>
      <c r="M53" s="371"/>
      <c r="N53" s="371"/>
      <c r="O53" s="371"/>
      <c r="P53" s="371"/>
      <c r="Q53" s="371"/>
      <c r="R53" s="371"/>
      <c r="S53" s="371"/>
      <c r="T53" s="371"/>
      <c r="U53" s="371"/>
      <c r="V53" s="371"/>
      <c r="W53" s="371"/>
      <c r="X53" s="371"/>
      <c r="Y53" s="371"/>
      <c r="Z53" s="371"/>
      <c r="AA53" s="371"/>
      <c r="AB53" s="371"/>
      <c r="AC53" s="371"/>
      <c r="AD53" s="371"/>
      <c r="AE53" s="371"/>
      <c r="AF53" s="371"/>
      <c r="AG53" s="371"/>
      <c r="AH53" s="371"/>
      <c r="AI53" s="371"/>
      <c r="AJ53" s="371"/>
      <c r="AK53" s="371"/>
      <c r="AL53" s="371"/>
      <c r="AM53" s="371"/>
      <c r="AN53" s="371"/>
      <c r="AO53" s="371"/>
      <c r="AP53" s="371"/>
      <c r="AQ53" s="371"/>
      <c r="AR53" s="371"/>
      <c r="AS53" s="371"/>
      <c r="AT53" s="371"/>
      <c r="AU53" s="371"/>
      <c r="AV53" s="371"/>
      <c r="AW53" s="371"/>
      <c r="AX53" s="371"/>
      <c r="AY53" s="371"/>
      <c r="AZ53" s="371"/>
      <c r="BA53" s="371"/>
      <c r="BB53" s="371"/>
      <c r="BC53" s="371"/>
      <c r="BD53" s="371"/>
      <c r="BE53" s="371"/>
      <c r="BF53" s="371"/>
      <c r="BG53" s="371"/>
      <c r="BH53" s="371"/>
      <c r="BI53" s="371"/>
      <c r="BJ53" s="371"/>
      <c r="BK53" s="371"/>
      <c r="BL53" s="371"/>
      <c r="BM53" s="371"/>
      <c r="BN53" s="371"/>
      <c r="BO53" s="371"/>
      <c r="BP53" s="371"/>
      <c r="BQ53" s="371"/>
      <c r="BR53" s="371"/>
      <c r="BS53" s="371"/>
      <c r="BT53" s="371"/>
      <c r="BU53" s="371"/>
      <c r="BV53" s="371"/>
      <c r="BW53" s="371"/>
      <c r="BX53" s="371"/>
      <c r="BY53" s="371"/>
      <c r="BZ53" s="371"/>
      <c r="CA53" s="371"/>
      <c r="CB53" s="371"/>
      <c r="CC53" s="371"/>
      <c r="CD53" s="371"/>
      <c r="CE53" s="371"/>
      <c r="CF53" s="371"/>
      <c r="CG53" s="371"/>
      <c r="CH53" s="371"/>
      <c r="CI53" s="371"/>
      <c r="CJ53" s="371"/>
      <c r="CK53" s="371"/>
      <c r="CL53" s="371"/>
      <c r="CM53" s="371"/>
      <c r="CN53" s="371"/>
      <c r="CO53" s="371"/>
      <c r="CP53" s="371"/>
      <c r="CQ53" s="371"/>
      <c r="CR53" s="371"/>
      <c r="CS53" s="371"/>
      <c r="CT53" s="371"/>
      <c r="CU53" s="371"/>
      <c r="CV53" s="371"/>
      <c r="CW53" s="371"/>
      <c r="CX53" s="371"/>
      <c r="CY53" s="371"/>
      <c r="CZ53" s="371"/>
      <c r="DA53" s="371"/>
      <c r="DB53" s="371"/>
      <c r="DC53" s="371"/>
      <c r="DD53" s="371"/>
      <c r="DE53" s="371"/>
      <c r="DF53" s="371"/>
      <c r="DG53" s="371"/>
      <c r="DH53" s="371"/>
      <c r="DI53" s="371"/>
    </row>
    <row r="54" spans="5:113" x14ac:dyDescent="0.2"/>
    <row r="55" spans="5:113" x14ac:dyDescent="0.2"/>
    <row r="56" spans="5:113" x14ac:dyDescent="0.2"/>
  </sheetData>
  <sheetProtection algorithmName="SHA-512" hashValue="8pL3qZ3t2zA6+20xVj3FeDEBl9AxPTnCl9gWQpd+VQUWRum216lyuV3+wT69n3n/A/HVm3ttsNRNV7W0lLn1dw==" saltValue="tQZTGSRb6OKE4J3sOwAk6w=="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DB7:DI7"/>
    <mergeCell ref="AM8:AT8"/>
    <mergeCell ref="AU8:AX8"/>
    <mergeCell ref="AY8:BM8"/>
    <mergeCell ref="BN8:BU8"/>
    <mergeCell ref="BV8:CC8"/>
    <mergeCell ref="CD8:CS8"/>
    <mergeCell ref="CT8:DA8"/>
    <mergeCell ref="DB8:DI8"/>
    <mergeCell ref="BN9:BU9"/>
    <mergeCell ref="BV9:CC9"/>
    <mergeCell ref="CD9:CS9"/>
    <mergeCell ref="CT9:DA9"/>
    <mergeCell ref="AM7:AT7"/>
    <mergeCell ref="AU7:AX7"/>
    <mergeCell ref="AY7:BM7"/>
    <mergeCell ref="BN7:BU7"/>
    <mergeCell ref="BV7:CC7"/>
    <mergeCell ref="CD7:CS7"/>
    <mergeCell ref="CT7:DA7"/>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E25:K25"/>
    <mergeCell ref="L25:P25"/>
    <mergeCell ref="Q25:V25"/>
    <mergeCell ref="Z25:AG25"/>
    <mergeCell ref="AH25:AL25"/>
    <mergeCell ref="AM25:AR25"/>
    <mergeCell ref="AS25:AX25"/>
    <mergeCell ref="AY25:BM25"/>
    <mergeCell ref="BN25:BU25"/>
    <mergeCell ref="E26:K26"/>
    <mergeCell ref="L26:P26"/>
    <mergeCell ref="Q26:V26"/>
    <mergeCell ref="Z26:AG26"/>
    <mergeCell ref="AH26:AL26"/>
    <mergeCell ref="AM26:AR26"/>
    <mergeCell ref="AS26:AX26"/>
    <mergeCell ref="AY26:BM26"/>
    <mergeCell ref="BN26:BU26"/>
    <mergeCell ref="E27:K27"/>
    <mergeCell ref="L27:P27"/>
    <mergeCell ref="Q27:V27"/>
    <mergeCell ref="Z27:AG27"/>
    <mergeCell ref="AH27:AL27"/>
    <mergeCell ref="AM27:AR27"/>
    <mergeCell ref="AS27:AX27"/>
    <mergeCell ref="AY27:BM27"/>
    <mergeCell ref="BN27:BU27"/>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W37:AK37"/>
    <mergeCell ref="AM37:AN37"/>
    <mergeCell ref="AO37:BC37"/>
    <mergeCell ref="BE37:BF37"/>
    <mergeCell ref="BG37:BU37"/>
    <mergeCell ref="BW37:BX37"/>
    <mergeCell ref="BY35:CM35"/>
    <mergeCell ref="CO35:CP35"/>
    <mergeCell ref="CQ35:DE35"/>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BV29:CC29"/>
    <mergeCell ref="E28:K28"/>
    <mergeCell ref="L28:P28"/>
    <mergeCell ref="Q28:V28"/>
    <mergeCell ref="Z28:AG28"/>
    <mergeCell ref="AH28:AL28"/>
    <mergeCell ref="AM28:AR28"/>
    <mergeCell ref="AS28:AX28"/>
    <mergeCell ref="BC28:BM28"/>
    <mergeCell ref="BN28:BU28"/>
    <mergeCell ref="CE24:CS25"/>
    <mergeCell ref="CT24:DA25"/>
    <mergeCell ref="DB24:DI25"/>
    <mergeCell ref="CE26:CS27"/>
    <mergeCell ref="CT26:DA27"/>
    <mergeCell ref="DB26:DI27"/>
    <mergeCell ref="AY28:BB30"/>
    <mergeCell ref="CE28:CS29"/>
    <mergeCell ref="CT28:DA29"/>
    <mergeCell ref="DB28:DI29"/>
    <mergeCell ref="BV26:CC26"/>
    <mergeCell ref="BV27:CC27"/>
    <mergeCell ref="BV24:CC24"/>
    <mergeCell ref="BV25:CC25"/>
  </mergeCells>
  <phoneticPr fontId="5"/>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38" customWidth="1"/>
    <col min="134" max="143" width="1.6328125" style="1" customWidth="1"/>
    <col min="144" max="144" width="0" style="1" hidden="1" customWidth="1"/>
    <col min="145" max="16384" width="0" style="1" hidden="1"/>
  </cols>
  <sheetData>
    <row r="1" spans="2:143" ht="22.5" customHeight="1" x14ac:dyDescent="0.2">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659" t="s">
        <v>201</v>
      </c>
      <c r="DI1" s="660"/>
      <c r="DJ1" s="660"/>
      <c r="DK1" s="660"/>
      <c r="DL1" s="660"/>
      <c r="DM1" s="660"/>
      <c r="DN1" s="661"/>
      <c r="DO1" s="1"/>
      <c r="DP1" s="659" t="s">
        <v>306</v>
      </c>
      <c r="DQ1" s="660"/>
      <c r="DR1" s="660"/>
      <c r="DS1" s="660"/>
      <c r="DT1" s="660"/>
      <c r="DU1" s="660"/>
      <c r="DV1" s="660"/>
      <c r="DW1" s="660"/>
      <c r="DX1" s="660"/>
      <c r="DY1" s="660"/>
      <c r="DZ1" s="660"/>
      <c r="EA1" s="660"/>
      <c r="EB1" s="660"/>
      <c r="EC1" s="661"/>
      <c r="ED1" s="2"/>
      <c r="EE1" s="2"/>
      <c r="EF1" s="2"/>
      <c r="EG1" s="2"/>
      <c r="EH1" s="2"/>
      <c r="EI1" s="2"/>
      <c r="EJ1" s="2"/>
      <c r="EK1" s="2"/>
      <c r="EL1" s="2"/>
      <c r="EM1" s="2"/>
    </row>
    <row r="2" spans="2:143" ht="22.5" customHeight="1" x14ac:dyDescent="0.2">
      <c r="B2" s="40" t="s">
        <v>256</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2">
      <c r="B3" s="497" t="s">
        <v>307</v>
      </c>
      <c r="C3" s="498"/>
      <c r="D3" s="498"/>
      <c r="E3" s="498"/>
      <c r="F3" s="498"/>
      <c r="G3" s="498"/>
      <c r="H3" s="498"/>
      <c r="I3" s="498"/>
      <c r="J3" s="498"/>
      <c r="K3" s="498"/>
      <c r="L3" s="498"/>
      <c r="M3" s="498"/>
      <c r="N3" s="498"/>
      <c r="O3" s="498"/>
      <c r="P3" s="498"/>
      <c r="Q3" s="498"/>
      <c r="R3" s="498"/>
      <c r="S3" s="498"/>
      <c r="T3" s="498"/>
      <c r="U3" s="498"/>
      <c r="V3" s="498"/>
      <c r="W3" s="498"/>
      <c r="X3" s="498"/>
      <c r="Y3" s="498"/>
      <c r="Z3" s="498"/>
      <c r="AA3" s="498"/>
      <c r="AB3" s="498"/>
      <c r="AC3" s="498"/>
      <c r="AD3" s="498"/>
      <c r="AE3" s="498"/>
      <c r="AF3" s="498"/>
      <c r="AG3" s="498"/>
      <c r="AH3" s="498"/>
      <c r="AI3" s="498"/>
      <c r="AJ3" s="498"/>
      <c r="AK3" s="498"/>
      <c r="AL3" s="498"/>
      <c r="AM3" s="498"/>
      <c r="AN3" s="498"/>
      <c r="AO3" s="498"/>
      <c r="AP3" s="497" t="s">
        <v>77</v>
      </c>
      <c r="AQ3" s="498"/>
      <c r="AR3" s="498"/>
      <c r="AS3" s="498"/>
      <c r="AT3" s="498"/>
      <c r="AU3" s="498"/>
      <c r="AV3" s="498"/>
      <c r="AW3" s="498"/>
      <c r="AX3" s="498"/>
      <c r="AY3" s="498"/>
      <c r="AZ3" s="498"/>
      <c r="BA3" s="498"/>
      <c r="BB3" s="498"/>
      <c r="BC3" s="498"/>
      <c r="BD3" s="498"/>
      <c r="BE3" s="498"/>
      <c r="BF3" s="498"/>
      <c r="BG3" s="498"/>
      <c r="BH3" s="498"/>
      <c r="BI3" s="498"/>
      <c r="BJ3" s="498"/>
      <c r="BK3" s="498"/>
      <c r="BL3" s="498"/>
      <c r="BM3" s="498"/>
      <c r="BN3" s="498"/>
      <c r="BO3" s="498"/>
      <c r="BP3" s="498"/>
      <c r="BQ3" s="498"/>
      <c r="BR3" s="498"/>
      <c r="BS3" s="498"/>
      <c r="BT3" s="498"/>
      <c r="BU3" s="498"/>
      <c r="BV3" s="498"/>
      <c r="BW3" s="498"/>
      <c r="BX3" s="498"/>
      <c r="BY3" s="498"/>
      <c r="BZ3" s="498"/>
      <c r="CA3" s="498"/>
      <c r="CB3" s="540"/>
      <c r="CD3" s="497" t="s">
        <v>144</v>
      </c>
      <c r="CE3" s="498"/>
      <c r="CF3" s="498"/>
      <c r="CG3" s="498"/>
      <c r="CH3" s="498"/>
      <c r="CI3" s="498"/>
      <c r="CJ3" s="498"/>
      <c r="CK3" s="498"/>
      <c r="CL3" s="498"/>
      <c r="CM3" s="498"/>
      <c r="CN3" s="498"/>
      <c r="CO3" s="498"/>
      <c r="CP3" s="498"/>
      <c r="CQ3" s="498"/>
      <c r="CR3" s="498"/>
      <c r="CS3" s="498"/>
      <c r="CT3" s="498"/>
      <c r="CU3" s="498"/>
      <c r="CV3" s="498"/>
      <c r="CW3" s="498"/>
      <c r="CX3" s="498"/>
      <c r="CY3" s="498"/>
      <c r="CZ3" s="498"/>
      <c r="DA3" s="498"/>
      <c r="DB3" s="498"/>
      <c r="DC3" s="498"/>
      <c r="DD3" s="498"/>
      <c r="DE3" s="498"/>
      <c r="DF3" s="498"/>
      <c r="DG3" s="498"/>
      <c r="DH3" s="498"/>
      <c r="DI3" s="498"/>
      <c r="DJ3" s="498"/>
      <c r="DK3" s="498"/>
      <c r="DL3" s="498"/>
      <c r="DM3" s="498"/>
      <c r="DN3" s="498"/>
      <c r="DO3" s="498"/>
      <c r="DP3" s="498"/>
      <c r="DQ3" s="498"/>
      <c r="DR3" s="498"/>
      <c r="DS3" s="498"/>
      <c r="DT3" s="498"/>
      <c r="DU3" s="498"/>
      <c r="DV3" s="498"/>
      <c r="DW3" s="498"/>
      <c r="DX3" s="498"/>
      <c r="DY3" s="498"/>
      <c r="DZ3" s="498"/>
      <c r="EA3" s="498"/>
      <c r="EB3" s="498"/>
      <c r="EC3" s="540"/>
    </row>
    <row r="4" spans="2:143" ht="11.25" customHeight="1" x14ac:dyDescent="0.2">
      <c r="B4" s="497" t="s">
        <v>3</v>
      </c>
      <c r="C4" s="498"/>
      <c r="D4" s="498"/>
      <c r="E4" s="498"/>
      <c r="F4" s="498"/>
      <c r="G4" s="498"/>
      <c r="H4" s="498"/>
      <c r="I4" s="498"/>
      <c r="J4" s="498"/>
      <c r="K4" s="498"/>
      <c r="L4" s="498"/>
      <c r="M4" s="498"/>
      <c r="N4" s="498"/>
      <c r="O4" s="498"/>
      <c r="P4" s="498"/>
      <c r="Q4" s="540"/>
      <c r="R4" s="497" t="s">
        <v>173</v>
      </c>
      <c r="S4" s="498"/>
      <c r="T4" s="498"/>
      <c r="U4" s="498"/>
      <c r="V4" s="498"/>
      <c r="W4" s="498"/>
      <c r="X4" s="498"/>
      <c r="Y4" s="540"/>
      <c r="Z4" s="497" t="s">
        <v>308</v>
      </c>
      <c r="AA4" s="498"/>
      <c r="AB4" s="498"/>
      <c r="AC4" s="540"/>
      <c r="AD4" s="497" t="s">
        <v>310</v>
      </c>
      <c r="AE4" s="498"/>
      <c r="AF4" s="498"/>
      <c r="AG4" s="498"/>
      <c r="AH4" s="498"/>
      <c r="AI4" s="498"/>
      <c r="AJ4" s="498"/>
      <c r="AK4" s="540"/>
      <c r="AL4" s="497" t="s">
        <v>308</v>
      </c>
      <c r="AM4" s="498"/>
      <c r="AN4" s="498"/>
      <c r="AO4" s="540"/>
      <c r="AP4" s="662" t="s">
        <v>156</v>
      </c>
      <c r="AQ4" s="662"/>
      <c r="AR4" s="662"/>
      <c r="AS4" s="662"/>
      <c r="AT4" s="662"/>
      <c r="AU4" s="662"/>
      <c r="AV4" s="662"/>
      <c r="AW4" s="662"/>
      <c r="AX4" s="662"/>
      <c r="AY4" s="662"/>
      <c r="AZ4" s="662"/>
      <c r="BA4" s="662"/>
      <c r="BB4" s="662"/>
      <c r="BC4" s="662"/>
      <c r="BD4" s="662"/>
      <c r="BE4" s="662"/>
      <c r="BF4" s="662"/>
      <c r="BG4" s="662" t="s">
        <v>21</v>
      </c>
      <c r="BH4" s="662"/>
      <c r="BI4" s="662"/>
      <c r="BJ4" s="662"/>
      <c r="BK4" s="662"/>
      <c r="BL4" s="662"/>
      <c r="BM4" s="662"/>
      <c r="BN4" s="662"/>
      <c r="BO4" s="662" t="s">
        <v>308</v>
      </c>
      <c r="BP4" s="662"/>
      <c r="BQ4" s="662"/>
      <c r="BR4" s="662"/>
      <c r="BS4" s="662" t="s">
        <v>312</v>
      </c>
      <c r="BT4" s="662"/>
      <c r="BU4" s="662"/>
      <c r="BV4" s="662"/>
      <c r="BW4" s="662"/>
      <c r="BX4" s="662"/>
      <c r="BY4" s="662"/>
      <c r="BZ4" s="662"/>
      <c r="CA4" s="662"/>
      <c r="CB4" s="662"/>
      <c r="CD4" s="497" t="s">
        <v>314</v>
      </c>
      <c r="CE4" s="498"/>
      <c r="CF4" s="498"/>
      <c r="CG4" s="498"/>
      <c r="CH4" s="498"/>
      <c r="CI4" s="498"/>
      <c r="CJ4" s="498"/>
      <c r="CK4" s="498"/>
      <c r="CL4" s="498"/>
      <c r="CM4" s="498"/>
      <c r="CN4" s="498"/>
      <c r="CO4" s="498"/>
      <c r="CP4" s="498"/>
      <c r="CQ4" s="498"/>
      <c r="CR4" s="498"/>
      <c r="CS4" s="498"/>
      <c r="CT4" s="498"/>
      <c r="CU4" s="498"/>
      <c r="CV4" s="498"/>
      <c r="CW4" s="498"/>
      <c r="CX4" s="498"/>
      <c r="CY4" s="498"/>
      <c r="CZ4" s="498"/>
      <c r="DA4" s="498"/>
      <c r="DB4" s="498"/>
      <c r="DC4" s="498"/>
      <c r="DD4" s="498"/>
      <c r="DE4" s="498"/>
      <c r="DF4" s="498"/>
      <c r="DG4" s="498"/>
      <c r="DH4" s="498"/>
      <c r="DI4" s="498"/>
      <c r="DJ4" s="498"/>
      <c r="DK4" s="498"/>
      <c r="DL4" s="498"/>
      <c r="DM4" s="498"/>
      <c r="DN4" s="498"/>
      <c r="DO4" s="498"/>
      <c r="DP4" s="498"/>
      <c r="DQ4" s="498"/>
      <c r="DR4" s="498"/>
      <c r="DS4" s="498"/>
      <c r="DT4" s="498"/>
      <c r="DU4" s="498"/>
      <c r="DV4" s="498"/>
      <c r="DW4" s="498"/>
      <c r="DX4" s="498"/>
      <c r="DY4" s="498"/>
      <c r="DZ4" s="498"/>
      <c r="EA4" s="498"/>
      <c r="EB4" s="498"/>
      <c r="EC4" s="540"/>
    </row>
    <row r="5" spans="2:143" ht="11.25" customHeight="1" x14ac:dyDescent="0.2">
      <c r="B5" s="626" t="s">
        <v>74</v>
      </c>
      <c r="C5" s="627"/>
      <c r="D5" s="627"/>
      <c r="E5" s="627"/>
      <c r="F5" s="627"/>
      <c r="G5" s="627"/>
      <c r="H5" s="627"/>
      <c r="I5" s="627"/>
      <c r="J5" s="627"/>
      <c r="K5" s="627"/>
      <c r="L5" s="627"/>
      <c r="M5" s="627"/>
      <c r="N5" s="627"/>
      <c r="O5" s="627"/>
      <c r="P5" s="627"/>
      <c r="Q5" s="628"/>
      <c r="R5" s="623">
        <v>5423623</v>
      </c>
      <c r="S5" s="624"/>
      <c r="T5" s="624"/>
      <c r="U5" s="624"/>
      <c r="V5" s="624"/>
      <c r="W5" s="624"/>
      <c r="X5" s="624"/>
      <c r="Y5" s="646"/>
      <c r="Z5" s="657">
        <v>14.5</v>
      </c>
      <c r="AA5" s="657"/>
      <c r="AB5" s="657"/>
      <c r="AC5" s="657"/>
      <c r="AD5" s="658">
        <v>5423623</v>
      </c>
      <c r="AE5" s="658"/>
      <c r="AF5" s="658"/>
      <c r="AG5" s="658"/>
      <c r="AH5" s="658"/>
      <c r="AI5" s="658"/>
      <c r="AJ5" s="658"/>
      <c r="AK5" s="658"/>
      <c r="AL5" s="647">
        <v>33.1</v>
      </c>
      <c r="AM5" s="630"/>
      <c r="AN5" s="630"/>
      <c r="AO5" s="650"/>
      <c r="AP5" s="626" t="s">
        <v>175</v>
      </c>
      <c r="AQ5" s="627"/>
      <c r="AR5" s="627"/>
      <c r="AS5" s="627"/>
      <c r="AT5" s="627"/>
      <c r="AU5" s="627"/>
      <c r="AV5" s="627"/>
      <c r="AW5" s="627"/>
      <c r="AX5" s="627"/>
      <c r="AY5" s="627"/>
      <c r="AZ5" s="627"/>
      <c r="BA5" s="627"/>
      <c r="BB5" s="627"/>
      <c r="BC5" s="627"/>
      <c r="BD5" s="627"/>
      <c r="BE5" s="627"/>
      <c r="BF5" s="628"/>
      <c r="BG5" s="584">
        <v>5412760</v>
      </c>
      <c r="BH5" s="468"/>
      <c r="BI5" s="468"/>
      <c r="BJ5" s="468"/>
      <c r="BK5" s="468"/>
      <c r="BL5" s="468"/>
      <c r="BM5" s="468"/>
      <c r="BN5" s="597"/>
      <c r="BO5" s="617">
        <v>99.8</v>
      </c>
      <c r="BP5" s="617"/>
      <c r="BQ5" s="617"/>
      <c r="BR5" s="617"/>
      <c r="BS5" s="618">
        <v>381501</v>
      </c>
      <c r="BT5" s="618"/>
      <c r="BU5" s="618"/>
      <c r="BV5" s="618"/>
      <c r="BW5" s="618"/>
      <c r="BX5" s="618"/>
      <c r="BY5" s="618"/>
      <c r="BZ5" s="618"/>
      <c r="CA5" s="618"/>
      <c r="CB5" s="640"/>
      <c r="CD5" s="497" t="s">
        <v>156</v>
      </c>
      <c r="CE5" s="498"/>
      <c r="CF5" s="498"/>
      <c r="CG5" s="498"/>
      <c r="CH5" s="498"/>
      <c r="CI5" s="498"/>
      <c r="CJ5" s="498"/>
      <c r="CK5" s="498"/>
      <c r="CL5" s="498"/>
      <c r="CM5" s="498"/>
      <c r="CN5" s="498"/>
      <c r="CO5" s="498"/>
      <c r="CP5" s="498"/>
      <c r="CQ5" s="540"/>
      <c r="CR5" s="497" t="s">
        <v>316</v>
      </c>
      <c r="CS5" s="498"/>
      <c r="CT5" s="498"/>
      <c r="CU5" s="498"/>
      <c r="CV5" s="498"/>
      <c r="CW5" s="498"/>
      <c r="CX5" s="498"/>
      <c r="CY5" s="540"/>
      <c r="CZ5" s="497" t="s">
        <v>308</v>
      </c>
      <c r="DA5" s="498"/>
      <c r="DB5" s="498"/>
      <c r="DC5" s="540"/>
      <c r="DD5" s="497" t="s">
        <v>157</v>
      </c>
      <c r="DE5" s="498"/>
      <c r="DF5" s="498"/>
      <c r="DG5" s="498"/>
      <c r="DH5" s="498"/>
      <c r="DI5" s="498"/>
      <c r="DJ5" s="498"/>
      <c r="DK5" s="498"/>
      <c r="DL5" s="498"/>
      <c r="DM5" s="498"/>
      <c r="DN5" s="498"/>
      <c r="DO5" s="498"/>
      <c r="DP5" s="540"/>
      <c r="DQ5" s="497" t="s">
        <v>317</v>
      </c>
      <c r="DR5" s="498"/>
      <c r="DS5" s="498"/>
      <c r="DT5" s="498"/>
      <c r="DU5" s="498"/>
      <c r="DV5" s="498"/>
      <c r="DW5" s="498"/>
      <c r="DX5" s="498"/>
      <c r="DY5" s="498"/>
      <c r="DZ5" s="498"/>
      <c r="EA5" s="498"/>
      <c r="EB5" s="498"/>
      <c r="EC5" s="540"/>
    </row>
    <row r="6" spans="2:143" ht="11.25" customHeight="1" x14ac:dyDescent="0.2">
      <c r="B6" s="582" t="s">
        <v>210</v>
      </c>
      <c r="C6" s="371"/>
      <c r="D6" s="371"/>
      <c r="E6" s="371"/>
      <c r="F6" s="371"/>
      <c r="G6" s="371"/>
      <c r="H6" s="371"/>
      <c r="I6" s="371"/>
      <c r="J6" s="371"/>
      <c r="K6" s="371"/>
      <c r="L6" s="371"/>
      <c r="M6" s="371"/>
      <c r="N6" s="371"/>
      <c r="O6" s="371"/>
      <c r="P6" s="371"/>
      <c r="Q6" s="583"/>
      <c r="R6" s="584">
        <v>389313</v>
      </c>
      <c r="S6" s="468"/>
      <c r="T6" s="468"/>
      <c r="U6" s="468"/>
      <c r="V6" s="468"/>
      <c r="W6" s="468"/>
      <c r="X6" s="468"/>
      <c r="Y6" s="597"/>
      <c r="Z6" s="617">
        <v>1</v>
      </c>
      <c r="AA6" s="617"/>
      <c r="AB6" s="617"/>
      <c r="AC6" s="617"/>
      <c r="AD6" s="618">
        <v>389313</v>
      </c>
      <c r="AE6" s="618"/>
      <c r="AF6" s="618"/>
      <c r="AG6" s="618"/>
      <c r="AH6" s="618"/>
      <c r="AI6" s="618"/>
      <c r="AJ6" s="618"/>
      <c r="AK6" s="618"/>
      <c r="AL6" s="587">
        <v>2.4</v>
      </c>
      <c r="AM6" s="331"/>
      <c r="AN6" s="331"/>
      <c r="AO6" s="619"/>
      <c r="AP6" s="582" t="s">
        <v>318</v>
      </c>
      <c r="AQ6" s="371"/>
      <c r="AR6" s="371"/>
      <c r="AS6" s="371"/>
      <c r="AT6" s="371"/>
      <c r="AU6" s="371"/>
      <c r="AV6" s="371"/>
      <c r="AW6" s="371"/>
      <c r="AX6" s="371"/>
      <c r="AY6" s="371"/>
      <c r="AZ6" s="371"/>
      <c r="BA6" s="371"/>
      <c r="BB6" s="371"/>
      <c r="BC6" s="371"/>
      <c r="BD6" s="371"/>
      <c r="BE6" s="371"/>
      <c r="BF6" s="583"/>
      <c r="BG6" s="584">
        <v>5412760</v>
      </c>
      <c r="BH6" s="468"/>
      <c r="BI6" s="468"/>
      <c r="BJ6" s="468"/>
      <c r="BK6" s="468"/>
      <c r="BL6" s="468"/>
      <c r="BM6" s="468"/>
      <c r="BN6" s="597"/>
      <c r="BO6" s="617">
        <v>99.8</v>
      </c>
      <c r="BP6" s="617"/>
      <c r="BQ6" s="617"/>
      <c r="BR6" s="617"/>
      <c r="BS6" s="618">
        <v>381501</v>
      </c>
      <c r="BT6" s="618"/>
      <c r="BU6" s="618"/>
      <c r="BV6" s="618"/>
      <c r="BW6" s="618"/>
      <c r="BX6" s="618"/>
      <c r="BY6" s="618"/>
      <c r="BZ6" s="618"/>
      <c r="CA6" s="618"/>
      <c r="CB6" s="640"/>
      <c r="CD6" s="626" t="s">
        <v>189</v>
      </c>
      <c r="CE6" s="627"/>
      <c r="CF6" s="627"/>
      <c r="CG6" s="627"/>
      <c r="CH6" s="627"/>
      <c r="CI6" s="627"/>
      <c r="CJ6" s="627"/>
      <c r="CK6" s="627"/>
      <c r="CL6" s="627"/>
      <c r="CM6" s="627"/>
      <c r="CN6" s="627"/>
      <c r="CO6" s="627"/>
      <c r="CP6" s="627"/>
      <c r="CQ6" s="628"/>
      <c r="CR6" s="584">
        <v>183443</v>
      </c>
      <c r="CS6" s="468"/>
      <c r="CT6" s="468"/>
      <c r="CU6" s="468"/>
      <c r="CV6" s="468"/>
      <c r="CW6" s="468"/>
      <c r="CX6" s="468"/>
      <c r="CY6" s="597"/>
      <c r="CZ6" s="647">
        <v>0.5</v>
      </c>
      <c r="DA6" s="630"/>
      <c r="DB6" s="630"/>
      <c r="DC6" s="648"/>
      <c r="DD6" s="590" t="s">
        <v>33</v>
      </c>
      <c r="DE6" s="468"/>
      <c r="DF6" s="468"/>
      <c r="DG6" s="468"/>
      <c r="DH6" s="468"/>
      <c r="DI6" s="468"/>
      <c r="DJ6" s="468"/>
      <c r="DK6" s="468"/>
      <c r="DL6" s="468"/>
      <c r="DM6" s="468"/>
      <c r="DN6" s="468"/>
      <c r="DO6" s="468"/>
      <c r="DP6" s="597"/>
      <c r="DQ6" s="590">
        <v>183443</v>
      </c>
      <c r="DR6" s="468"/>
      <c r="DS6" s="468"/>
      <c r="DT6" s="468"/>
      <c r="DU6" s="468"/>
      <c r="DV6" s="468"/>
      <c r="DW6" s="468"/>
      <c r="DX6" s="468"/>
      <c r="DY6" s="468"/>
      <c r="DZ6" s="468"/>
      <c r="EA6" s="468"/>
      <c r="EB6" s="468"/>
      <c r="EC6" s="615"/>
    </row>
    <row r="7" spans="2:143" ht="11.25" customHeight="1" x14ac:dyDescent="0.2">
      <c r="B7" s="582" t="s">
        <v>261</v>
      </c>
      <c r="C7" s="371"/>
      <c r="D7" s="371"/>
      <c r="E7" s="371"/>
      <c r="F7" s="371"/>
      <c r="G7" s="371"/>
      <c r="H7" s="371"/>
      <c r="I7" s="371"/>
      <c r="J7" s="371"/>
      <c r="K7" s="371"/>
      <c r="L7" s="371"/>
      <c r="M7" s="371"/>
      <c r="N7" s="371"/>
      <c r="O7" s="371"/>
      <c r="P7" s="371"/>
      <c r="Q7" s="583"/>
      <c r="R7" s="584">
        <v>1322</v>
      </c>
      <c r="S7" s="468"/>
      <c r="T7" s="468"/>
      <c r="U7" s="468"/>
      <c r="V7" s="468"/>
      <c r="W7" s="468"/>
      <c r="X7" s="468"/>
      <c r="Y7" s="597"/>
      <c r="Z7" s="617">
        <v>0</v>
      </c>
      <c r="AA7" s="617"/>
      <c r="AB7" s="617"/>
      <c r="AC7" s="617"/>
      <c r="AD7" s="618">
        <v>1322</v>
      </c>
      <c r="AE7" s="618"/>
      <c r="AF7" s="618"/>
      <c r="AG7" s="618"/>
      <c r="AH7" s="618"/>
      <c r="AI7" s="618"/>
      <c r="AJ7" s="618"/>
      <c r="AK7" s="618"/>
      <c r="AL7" s="587">
        <v>0</v>
      </c>
      <c r="AM7" s="331"/>
      <c r="AN7" s="331"/>
      <c r="AO7" s="619"/>
      <c r="AP7" s="582" t="s">
        <v>321</v>
      </c>
      <c r="AQ7" s="371"/>
      <c r="AR7" s="371"/>
      <c r="AS7" s="371"/>
      <c r="AT7" s="371"/>
      <c r="AU7" s="371"/>
      <c r="AV7" s="371"/>
      <c r="AW7" s="371"/>
      <c r="AX7" s="371"/>
      <c r="AY7" s="371"/>
      <c r="AZ7" s="371"/>
      <c r="BA7" s="371"/>
      <c r="BB7" s="371"/>
      <c r="BC7" s="371"/>
      <c r="BD7" s="371"/>
      <c r="BE7" s="371"/>
      <c r="BF7" s="583"/>
      <c r="BG7" s="584">
        <v>2033490</v>
      </c>
      <c r="BH7" s="468"/>
      <c r="BI7" s="468"/>
      <c r="BJ7" s="468"/>
      <c r="BK7" s="468"/>
      <c r="BL7" s="468"/>
      <c r="BM7" s="468"/>
      <c r="BN7" s="597"/>
      <c r="BO7" s="617">
        <v>37.5</v>
      </c>
      <c r="BP7" s="617"/>
      <c r="BQ7" s="617"/>
      <c r="BR7" s="617"/>
      <c r="BS7" s="618">
        <v>44347</v>
      </c>
      <c r="BT7" s="618"/>
      <c r="BU7" s="618"/>
      <c r="BV7" s="618"/>
      <c r="BW7" s="618"/>
      <c r="BX7" s="618"/>
      <c r="BY7" s="618"/>
      <c r="BZ7" s="618"/>
      <c r="CA7" s="618"/>
      <c r="CB7" s="640"/>
      <c r="CD7" s="582" t="s">
        <v>206</v>
      </c>
      <c r="CE7" s="371"/>
      <c r="CF7" s="371"/>
      <c r="CG7" s="371"/>
      <c r="CH7" s="371"/>
      <c r="CI7" s="371"/>
      <c r="CJ7" s="371"/>
      <c r="CK7" s="371"/>
      <c r="CL7" s="371"/>
      <c r="CM7" s="371"/>
      <c r="CN7" s="371"/>
      <c r="CO7" s="371"/>
      <c r="CP7" s="371"/>
      <c r="CQ7" s="583"/>
      <c r="CR7" s="584">
        <v>8349046</v>
      </c>
      <c r="CS7" s="468"/>
      <c r="CT7" s="468"/>
      <c r="CU7" s="468"/>
      <c r="CV7" s="468"/>
      <c r="CW7" s="468"/>
      <c r="CX7" s="468"/>
      <c r="CY7" s="597"/>
      <c r="CZ7" s="617">
        <v>22.9</v>
      </c>
      <c r="DA7" s="617"/>
      <c r="DB7" s="617"/>
      <c r="DC7" s="617"/>
      <c r="DD7" s="590">
        <v>202787</v>
      </c>
      <c r="DE7" s="468"/>
      <c r="DF7" s="468"/>
      <c r="DG7" s="468"/>
      <c r="DH7" s="468"/>
      <c r="DI7" s="468"/>
      <c r="DJ7" s="468"/>
      <c r="DK7" s="468"/>
      <c r="DL7" s="468"/>
      <c r="DM7" s="468"/>
      <c r="DN7" s="468"/>
      <c r="DO7" s="468"/>
      <c r="DP7" s="597"/>
      <c r="DQ7" s="590">
        <v>5404601</v>
      </c>
      <c r="DR7" s="468"/>
      <c r="DS7" s="468"/>
      <c r="DT7" s="468"/>
      <c r="DU7" s="468"/>
      <c r="DV7" s="468"/>
      <c r="DW7" s="468"/>
      <c r="DX7" s="468"/>
      <c r="DY7" s="468"/>
      <c r="DZ7" s="468"/>
      <c r="EA7" s="468"/>
      <c r="EB7" s="468"/>
      <c r="EC7" s="615"/>
    </row>
    <row r="8" spans="2:143" ht="11.25" customHeight="1" x14ac:dyDescent="0.2">
      <c r="B8" s="582" t="s">
        <v>322</v>
      </c>
      <c r="C8" s="371"/>
      <c r="D8" s="371"/>
      <c r="E8" s="371"/>
      <c r="F8" s="371"/>
      <c r="G8" s="371"/>
      <c r="H8" s="371"/>
      <c r="I8" s="371"/>
      <c r="J8" s="371"/>
      <c r="K8" s="371"/>
      <c r="L8" s="371"/>
      <c r="M8" s="371"/>
      <c r="N8" s="371"/>
      <c r="O8" s="371"/>
      <c r="P8" s="371"/>
      <c r="Q8" s="583"/>
      <c r="R8" s="584">
        <v>28879</v>
      </c>
      <c r="S8" s="468"/>
      <c r="T8" s="468"/>
      <c r="U8" s="468"/>
      <c r="V8" s="468"/>
      <c r="W8" s="468"/>
      <c r="X8" s="468"/>
      <c r="Y8" s="597"/>
      <c r="Z8" s="617">
        <v>0.1</v>
      </c>
      <c r="AA8" s="617"/>
      <c r="AB8" s="617"/>
      <c r="AC8" s="617"/>
      <c r="AD8" s="618">
        <v>28879</v>
      </c>
      <c r="AE8" s="618"/>
      <c r="AF8" s="618"/>
      <c r="AG8" s="618"/>
      <c r="AH8" s="618"/>
      <c r="AI8" s="618"/>
      <c r="AJ8" s="618"/>
      <c r="AK8" s="618"/>
      <c r="AL8" s="587">
        <v>0.2</v>
      </c>
      <c r="AM8" s="331"/>
      <c r="AN8" s="331"/>
      <c r="AO8" s="619"/>
      <c r="AP8" s="582" t="s">
        <v>325</v>
      </c>
      <c r="AQ8" s="371"/>
      <c r="AR8" s="371"/>
      <c r="AS8" s="371"/>
      <c r="AT8" s="371"/>
      <c r="AU8" s="371"/>
      <c r="AV8" s="371"/>
      <c r="AW8" s="371"/>
      <c r="AX8" s="371"/>
      <c r="AY8" s="371"/>
      <c r="AZ8" s="371"/>
      <c r="BA8" s="371"/>
      <c r="BB8" s="371"/>
      <c r="BC8" s="371"/>
      <c r="BD8" s="371"/>
      <c r="BE8" s="371"/>
      <c r="BF8" s="583"/>
      <c r="BG8" s="584">
        <v>69628</v>
      </c>
      <c r="BH8" s="468"/>
      <c r="BI8" s="468"/>
      <c r="BJ8" s="468"/>
      <c r="BK8" s="468"/>
      <c r="BL8" s="468"/>
      <c r="BM8" s="468"/>
      <c r="BN8" s="597"/>
      <c r="BO8" s="617">
        <v>1.3</v>
      </c>
      <c r="BP8" s="617"/>
      <c r="BQ8" s="617"/>
      <c r="BR8" s="617"/>
      <c r="BS8" s="618" t="s">
        <v>33</v>
      </c>
      <c r="BT8" s="618"/>
      <c r="BU8" s="618"/>
      <c r="BV8" s="618"/>
      <c r="BW8" s="618"/>
      <c r="BX8" s="618"/>
      <c r="BY8" s="618"/>
      <c r="BZ8" s="618"/>
      <c r="CA8" s="618"/>
      <c r="CB8" s="640"/>
      <c r="CD8" s="582" t="s">
        <v>326</v>
      </c>
      <c r="CE8" s="371"/>
      <c r="CF8" s="371"/>
      <c r="CG8" s="371"/>
      <c r="CH8" s="371"/>
      <c r="CI8" s="371"/>
      <c r="CJ8" s="371"/>
      <c r="CK8" s="371"/>
      <c r="CL8" s="371"/>
      <c r="CM8" s="371"/>
      <c r="CN8" s="371"/>
      <c r="CO8" s="371"/>
      <c r="CP8" s="371"/>
      <c r="CQ8" s="583"/>
      <c r="CR8" s="584">
        <v>11891512</v>
      </c>
      <c r="CS8" s="468"/>
      <c r="CT8" s="468"/>
      <c r="CU8" s="468"/>
      <c r="CV8" s="468"/>
      <c r="CW8" s="468"/>
      <c r="CX8" s="468"/>
      <c r="CY8" s="597"/>
      <c r="CZ8" s="617">
        <v>32.6</v>
      </c>
      <c r="DA8" s="617"/>
      <c r="DB8" s="617"/>
      <c r="DC8" s="617"/>
      <c r="DD8" s="590">
        <v>212704</v>
      </c>
      <c r="DE8" s="468"/>
      <c r="DF8" s="468"/>
      <c r="DG8" s="468"/>
      <c r="DH8" s="468"/>
      <c r="DI8" s="468"/>
      <c r="DJ8" s="468"/>
      <c r="DK8" s="468"/>
      <c r="DL8" s="468"/>
      <c r="DM8" s="468"/>
      <c r="DN8" s="468"/>
      <c r="DO8" s="468"/>
      <c r="DP8" s="597"/>
      <c r="DQ8" s="590">
        <v>5995303</v>
      </c>
      <c r="DR8" s="468"/>
      <c r="DS8" s="468"/>
      <c r="DT8" s="468"/>
      <c r="DU8" s="468"/>
      <c r="DV8" s="468"/>
      <c r="DW8" s="468"/>
      <c r="DX8" s="468"/>
      <c r="DY8" s="468"/>
      <c r="DZ8" s="468"/>
      <c r="EA8" s="468"/>
      <c r="EB8" s="468"/>
      <c r="EC8" s="615"/>
    </row>
    <row r="9" spans="2:143" ht="11.25" customHeight="1" x14ac:dyDescent="0.2">
      <c r="B9" s="582" t="s">
        <v>329</v>
      </c>
      <c r="C9" s="371"/>
      <c r="D9" s="371"/>
      <c r="E9" s="371"/>
      <c r="F9" s="371"/>
      <c r="G9" s="371"/>
      <c r="H9" s="371"/>
      <c r="I9" s="371"/>
      <c r="J9" s="371"/>
      <c r="K9" s="371"/>
      <c r="L9" s="371"/>
      <c r="M9" s="371"/>
      <c r="N9" s="371"/>
      <c r="O9" s="371"/>
      <c r="P9" s="371"/>
      <c r="Q9" s="583"/>
      <c r="R9" s="584">
        <v>28338</v>
      </c>
      <c r="S9" s="468"/>
      <c r="T9" s="468"/>
      <c r="U9" s="468"/>
      <c r="V9" s="468"/>
      <c r="W9" s="468"/>
      <c r="X9" s="468"/>
      <c r="Y9" s="597"/>
      <c r="Z9" s="617">
        <v>0.1</v>
      </c>
      <c r="AA9" s="617"/>
      <c r="AB9" s="617"/>
      <c r="AC9" s="617"/>
      <c r="AD9" s="618">
        <v>28338</v>
      </c>
      <c r="AE9" s="618"/>
      <c r="AF9" s="618"/>
      <c r="AG9" s="618"/>
      <c r="AH9" s="618"/>
      <c r="AI9" s="618"/>
      <c r="AJ9" s="618"/>
      <c r="AK9" s="618"/>
      <c r="AL9" s="587">
        <v>0.2</v>
      </c>
      <c r="AM9" s="331"/>
      <c r="AN9" s="331"/>
      <c r="AO9" s="619"/>
      <c r="AP9" s="582" t="s">
        <v>320</v>
      </c>
      <c r="AQ9" s="371"/>
      <c r="AR9" s="371"/>
      <c r="AS9" s="371"/>
      <c r="AT9" s="371"/>
      <c r="AU9" s="371"/>
      <c r="AV9" s="371"/>
      <c r="AW9" s="371"/>
      <c r="AX9" s="371"/>
      <c r="AY9" s="371"/>
      <c r="AZ9" s="371"/>
      <c r="BA9" s="371"/>
      <c r="BB9" s="371"/>
      <c r="BC9" s="371"/>
      <c r="BD9" s="371"/>
      <c r="BE9" s="371"/>
      <c r="BF9" s="583"/>
      <c r="BG9" s="584">
        <v>1669742</v>
      </c>
      <c r="BH9" s="468"/>
      <c r="BI9" s="468"/>
      <c r="BJ9" s="468"/>
      <c r="BK9" s="468"/>
      <c r="BL9" s="468"/>
      <c r="BM9" s="468"/>
      <c r="BN9" s="597"/>
      <c r="BO9" s="617">
        <v>30.8</v>
      </c>
      <c r="BP9" s="617"/>
      <c r="BQ9" s="617"/>
      <c r="BR9" s="617"/>
      <c r="BS9" s="618" t="s">
        <v>33</v>
      </c>
      <c r="BT9" s="618"/>
      <c r="BU9" s="618"/>
      <c r="BV9" s="618"/>
      <c r="BW9" s="618"/>
      <c r="BX9" s="618"/>
      <c r="BY9" s="618"/>
      <c r="BZ9" s="618"/>
      <c r="CA9" s="618"/>
      <c r="CB9" s="640"/>
      <c r="CD9" s="582" t="s">
        <v>181</v>
      </c>
      <c r="CE9" s="371"/>
      <c r="CF9" s="371"/>
      <c r="CG9" s="371"/>
      <c r="CH9" s="371"/>
      <c r="CI9" s="371"/>
      <c r="CJ9" s="371"/>
      <c r="CK9" s="371"/>
      <c r="CL9" s="371"/>
      <c r="CM9" s="371"/>
      <c r="CN9" s="371"/>
      <c r="CO9" s="371"/>
      <c r="CP9" s="371"/>
      <c r="CQ9" s="583"/>
      <c r="CR9" s="584">
        <v>2586066</v>
      </c>
      <c r="CS9" s="468"/>
      <c r="CT9" s="468"/>
      <c r="CU9" s="468"/>
      <c r="CV9" s="468"/>
      <c r="CW9" s="468"/>
      <c r="CX9" s="468"/>
      <c r="CY9" s="597"/>
      <c r="CZ9" s="617">
        <v>7.1</v>
      </c>
      <c r="DA9" s="617"/>
      <c r="DB9" s="617"/>
      <c r="DC9" s="617"/>
      <c r="DD9" s="590">
        <v>336110</v>
      </c>
      <c r="DE9" s="468"/>
      <c r="DF9" s="468"/>
      <c r="DG9" s="468"/>
      <c r="DH9" s="468"/>
      <c r="DI9" s="468"/>
      <c r="DJ9" s="468"/>
      <c r="DK9" s="468"/>
      <c r="DL9" s="468"/>
      <c r="DM9" s="468"/>
      <c r="DN9" s="468"/>
      <c r="DO9" s="468"/>
      <c r="DP9" s="597"/>
      <c r="DQ9" s="590">
        <v>1931357</v>
      </c>
      <c r="DR9" s="468"/>
      <c r="DS9" s="468"/>
      <c r="DT9" s="468"/>
      <c r="DU9" s="468"/>
      <c r="DV9" s="468"/>
      <c r="DW9" s="468"/>
      <c r="DX9" s="468"/>
      <c r="DY9" s="468"/>
      <c r="DZ9" s="468"/>
      <c r="EA9" s="468"/>
      <c r="EB9" s="468"/>
      <c r="EC9" s="615"/>
    </row>
    <row r="10" spans="2:143" ht="11.25" customHeight="1" x14ac:dyDescent="0.2">
      <c r="B10" s="582" t="s">
        <v>331</v>
      </c>
      <c r="C10" s="371"/>
      <c r="D10" s="371"/>
      <c r="E10" s="371"/>
      <c r="F10" s="371"/>
      <c r="G10" s="371"/>
      <c r="H10" s="371"/>
      <c r="I10" s="371"/>
      <c r="J10" s="371"/>
      <c r="K10" s="371"/>
      <c r="L10" s="371"/>
      <c r="M10" s="371"/>
      <c r="N10" s="371"/>
      <c r="O10" s="371"/>
      <c r="P10" s="371"/>
      <c r="Q10" s="583"/>
      <c r="R10" s="584" t="s">
        <v>33</v>
      </c>
      <c r="S10" s="468"/>
      <c r="T10" s="468"/>
      <c r="U10" s="468"/>
      <c r="V10" s="468"/>
      <c r="W10" s="468"/>
      <c r="X10" s="468"/>
      <c r="Y10" s="597"/>
      <c r="Z10" s="617" t="s">
        <v>33</v>
      </c>
      <c r="AA10" s="617"/>
      <c r="AB10" s="617"/>
      <c r="AC10" s="617"/>
      <c r="AD10" s="618" t="s">
        <v>33</v>
      </c>
      <c r="AE10" s="618"/>
      <c r="AF10" s="618"/>
      <c r="AG10" s="618"/>
      <c r="AH10" s="618"/>
      <c r="AI10" s="618"/>
      <c r="AJ10" s="618"/>
      <c r="AK10" s="618"/>
      <c r="AL10" s="587" t="s">
        <v>33</v>
      </c>
      <c r="AM10" s="331"/>
      <c r="AN10" s="331"/>
      <c r="AO10" s="619"/>
      <c r="AP10" s="582" t="s">
        <v>332</v>
      </c>
      <c r="AQ10" s="371"/>
      <c r="AR10" s="371"/>
      <c r="AS10" s="371"/>
      <c r="AT10" s="371"/>
      <c r="AU10" s="371"/>
      <c r="AV10" s="371"/>
      <c r="AW10" s="371"/>
      <c r="AX10" s="371"/>
      <c r="AY10" s="371"/>
      <c r="AZ10" s="371"/>
      <c r="BA10" s="371"/>
      <c r="BB10" s="371"/>
      <c r="BC10" s="371"/>
      <c r="BD10" s="371"/>
      <c r="BE10" s="371"/>
      <c r="BF10" s="583"/>
      <c r="BG10" s="584">
        <v>138579</v>
      </c>
      <c r="BH10" s="468"/>
      <c r="BI10" s="468"/>
      <c r="BJ10" s="468"/>
      <c r="BK10" s="468"/>
      <c r="BL10" s="468"/>
      <c r="BM10" s="468"/>
      <c r="BN10" s="597"/>
      <c r="BO10" s="617">
        <v>2.6</v>
      </c>
      <c r="BP10" s="617"/>
      <c r="BQ10" s="617"/>
      <c r="BR10" s="617"/>
      <c r="BS10" s="618" t="s">
        <v>33</v>
      </c>
      <c r="BT10" s="618"/>
      <c r="BU10" s="618"/>
      <c r="BV10" s="618"/>
      <c r="BW10" s="618"/>
      <c r="BX10" s="618"/>
      <c r="BY10" s="618"/>
      <c r="BZ10" s="618"/>
      <c r="CA10" s="618"/>
      <c r="CB10" s="640"/>
      <c r="CD10" s="582" t="s">
        <v>333</v>
      </c>
      <c r="CE10" s="371"/>
      <c r="CF10" s="371"/>
      <c r="CG10" s="371"/>
      <c r="CH10" s="371"/>
      <c r="CI10" s="371"/>
      <c r="CJ10" s="371"/>
      <c r="CK10" s="371"/>
      <c r="CL10" s="371"/>
      <c r="CM10" s="371"/>
      <c r="CN10" s="371"/>
      <c r="CO10" s="371"/>
      <c r="CP10" s="371"/>
      <c r="CQ10" s="583"/>
      <c r="CR10" s="584">
        <v>2972</v>
      </c>
      <c r="CS10" s="468"/>
      <c r="CT10" s="468"/>
      <c r="CU10" s="468"/>
      <c r="CV10" s="468"/>
      <c r="CW10" s="468"/>
      <c r="CX10" s="468"/>
      <c r="CY10" s="597"/>
      <c r="CZ10" s="617">
        <v>0</v>
      </c>
      <c r="DA10" s="617"/>
      <c r="DB10" s="617"/>
      <c r="DC10" s="617"/>
      <c r="DD10" s="590" t="s">
        <v>33</v>
      </c>
      <c r="DE10" s="468"/>
      <c r="DF10" s="468"/>
      <c r="DG10" s="468"/>
      <c r="DH10" s="468"/>
      <c r="DI10" s="468"/>
      <c r="DJ10" s="468"/>
      <c r="DK10" s="468"/>
      <c r="DL10" s="468"/>
      <c r="DM10" s="468"/>
      <c r="DN10" s="468"/>
      <c r="DO10" s="468"/>
      <c r="DP10" s="597"/>
      <c r="DQ10" s="590">
        <v>2241</v>
      </c>
      <c r="DR10" s="468"/>
      <c r="DS10" s="468"/>
      <c r="DT10" s="468"/>
      <c r="DU10" s="468"/>
      <c r="DV10" s="468"/>
      <c r="DW10" s="468"/>
      <c r="DX10" s="468"/>
      <c r="DY10" s="468"/>
      <c r="DZ10" s="468"/>
      <c r="EA10" s="468"/>
      <c r="EB10" s="468"/>
      <c r="EC10" s="615"/>
    </row>
    <row r="11" spans="2:143" ht="11.25" customHeight="1" x14ac:dyDescent="0.2">
      <c r="B11" s="582" t="s">
        <v>335</v>
      </c>
      <c r="C11" s="371"/>
      <c r="D11" s="371"/>
      <c r="E11" s="371"/>
      <c r="F11" s="371"/>
      <c r="G11" s="371"/>
      <c r="H11" s="371"/>
      <c r="I11" s="371"/>
      <c r="J11" s="371"/>
      <c r="K11" s="371"/>
      <c r="L11" s="371"/>
      <c r="M11" s="371"/>
      <c r="N11" s="371"/>
      <c r="O11" s="371"/>
      <c r="P11" s="371"/>
      <c r="Q11" s="583"/>
      <c r="R11" s="584">
        <v>1313595</v>
      </c>
      <c r="S11" s="468"/>
      <c r="T11" s="468"/>
      <c r="U11" s="468"/>
      <c r="V11" s="468"/>
      <c r="W11" s="468"/>
      <c r="X11" s="468"/>
      <c r="Y11" s="597"/>
      <c r="Z11" s="587">
        <v>3.5</v>
      </c>
      <c r="AA11" s="331"/>
      <c r="AB11" s="331"/>
      <c r="AC11" s="598"/>
      <c r="AD11" s="590">
        <v>1313595</v>
      </c>
      <c r="AE11" s="468"/>
      <c r="AF11" s="468"/>
      <c r="AG11" s="468"/>
      <c r="AH11" s="468"/>
      <c r="AI11" s="468"/>
      <c r="AJ11" s="468"/>
      <c r="AK11" s="597"/>
      <c r="AL11" s="587">
        <v>8</v>
      </c>
      <c r="AM11" s="331"/>
      <c r="AN11" s="331"/>
      <c r="AO11" s="619"/>
      <c r="AP11" s="582" t="s">
        <v>338</v>
      </c>
      <c r="AQ11" s="371"/>
      <c r="AR11" s="371"/>
      <c r="AS11" s="371"/>
      <c r="AT11" s="371"/>
      <c r="AU11" s="371"/>
      <c r="AV11" s="371"/>
      <c r="AW11" s="371"/>
      <c r="AX11" s="371"/>
      <c r="AY11" s="371"/>
      <c r="AZ11" s="371"/>
      <c r="BA11" s="371"/>
      <c r="BB11" s="371"/>
      <c r="BC11" s="371"/>
      <c r="BD11" s="371"/>
      <c r="BE11" s="371"/>
      <c r="BF11" s="583"/>
      <c r="BG11" s="584">
        <v>155541</v>
      </c>
      <c r="BH11" s="468"/>
      <c r="BI11" s="468"/>
      <c r="BJ11" s="468"/>
      <c r="BK11" s="468"/>
      <c r="BL11" s="468"/>
      <c r="BM11" s="468"/>
      <c r="BN11" s="597"/>
      <c r="BO11" s="617">
        <v>2.9</v>
      </c>
      <c r="BP11" s="617"/>
      <c r="BQ11" s="617"/>
      <c r="BR11" s="617"/>
      <c r="BS11" s="618">
        <v>44347</v>
      </c>
      <c r="BT11" s="618"/>
      <c r="BU11" s="618"/>
      <c r="BV11" s="618"/>
      <c r="BW11" s="618"/>
      <c r="BX11" s="618"/>
      <c r="BY11" s="618"/>
      <c r="BZ11" s="618"/>
      <c r="CA11" s="618"/>
      <c r="CB11" s="640"/>
      <c r="CD11" s="582" t="s">
        <v>340</v>
      </c>
      <c r="CE11" s="371"/>
      <c r="CF11" s="371"/>
      <c r="CG11" s="371"/>
      <c r="CH11" s="371"/>
      <c r="CI11" s="371"/>
      <c r="CJ11" s="371"/>
      <c r="CK11" s="371"/>
      <c r="CL11" s="371"/>
      <c r="CM11" s="371"/>
      <c r="CN11" s="371"/>
      <c r="CO11" s="371"/>
      <c r="CP11" s="371"/>
      <c r="CQ11" s="583"/>
      <c r="CR11" s="584">
        <v>1407457</v>
      </c>
      <c r="CS11" s="468"/>
      <c r="CT11" s="468"/>
      <c r="CU11" s="468"/>
      <c r="CV11" s="468"/>
      <c r="CW11" s="468"/>
      <c r="CX11" s="468"/>
      <c r="CY11" s="597"/>
      <c r="CZ11" s="617">
        <v>3.9</v>
      </c>
      <c r="DA11" s="617"/>
      <c r="DB11" s="617"/>
      <c r="DC11" s="617"/>
      <c r="DD11" s="590">
        <v>411637</v>
      </c>
      <c r="DE11" s="468"/>
      <c r="DF11" s="468"/>
      <c r="DG11" s="468"/>
      <c r="DH11" s="468"/>
      <c r="DI11" s="468"/>
      <c r="DJ11" s="468"/>
      <c r="DK11" s="468"/>
      <c r="DL11" s="468"/>
      <c r="DM11" s="468"/>
      <c r="DN11" s="468"/>
      <c r="DO11" s="468"/>
      <c r="DP11" s="597"/>
      <c r="DQ11" s="590">
        <v>609713</v>
      </c>
      <c r="DR11" s="468"/>
      <c r="DS11" s="468"/>
      <c r="DT11" s="468"/>
      <c r="DU11" s="468"/>
      <c r="DV11" s="468"/>
      <c r="DW11" s="468"/>
      <c r="DX11" s="468"/>
      <c r="DY11" s="468"/>
      <c r="DZ11" s="468"/>
      <c r="EA11" s="468"/>
      <c r="EB11" s="468"/>
      <c r="EC11" s="615"/>
    </row>
    <row r="12" spans="2:143" ht="11.25" customHeight="1" x14ac:dyDescent="0.2">
      <c r="B12" s="582" t="s">
        <v>266</v>
      </c>
      <c r="C12" s="371"/>
      <c r="D12" s="371"/>
      <c r="E12" s="371"/>
      <c r="F12" s="371"/>
      <c r="G12" s="371"/>
      <c r="H12" s="371"/>
      <c r="I12" s="371"/>
      <c r="J12" s="371"/>
      <c r="K12" s="371"/>
      <c r="L12" s="371"/>
      <c r="M12" s="371"/>
      <c r="N12" s="371"/>
      <c r="O12" s="371"/>
      <c r="P12" s="371"/>
      <c r="Q12" s="583"/>
      <c r="R12" s="584">
        <v>10483</v>
      </c>
      <c r="S12" s="468"/>
      <c r="T12" s="468"/>
      <c r="U12" s="468"/>
      <c r="V12" s="468"/>
      <c r="W12" s="468"/>
      <c r="X12" s="468"/>
      <c r="Y12" s="597"/>
      <c r="Z12" s="617">
        <v>0</v>
      </c>
      <c r="AA12" s="617"/>
      <c r="AB12" s="617"/>
      <c r="AC12" s="617"/>
      <c r="AD12" s="618">
        <v>10483</v>
      </c>
      <c r="AE12" s="618"/>
      <c r="AF12" s="618"/>
      <c r="AG12" s="618"/>
      <c r="AH12" s="618"/>
      <c r="AI12" s="618"/>
      <c r="AJ12" s="618"/>
      <c r="AK12" s="618"/>
      <c r="AL12" s="587">
        <v>0.1</v>
      </c>
      <c r="AM12" s="331"/>
      <c r="AN12" s="331"/>
      <c r="AO12" s="619"/>
      <c r="AP12" s="582" t="s">
        <v>341</v>
      </c>
      <c r="AQ12" s="371"/>
      <c r="AR12" s="371"/>
      <c r="AS12" s="371"/>
      <c r="AT12" s="371"/>
      <c r="AU12" s="371"/>
      <c r="AV12" s="371"/>
      <c r="AW12" s="371"/>
      <c r="AX12" s="371"/>
      <c r="AY12" s="371"/>
      <c r="AZ12" s="371"/>
      <c r="BA12" s="371"/>
      <c r="BB12" s="371"/>
      <c r="BC12" s="371"/>
      <c r="BD12" s="371"/>
      <c r="BE12" s="371"/>
      <c r="BF12" s="583"/>
      <c r="BG12" s="584">
        <v>2783191</v>
      </c>
      <c r="BH12" s="468"/>
      <c r="BI12" s="468"/>
      <c r="BJ12" s="468"/>
      <c r="BK12" s="468"/>
      <c r="BL12" s="468"/>
      <c r="BM12" s="468"/>
      <c r="BN12" s="597"/>
      <c r="BO12" s="617">
        <v>51.3</v>
      </c>
      <c r="BP12" s="617"/>
      <c r="BQ12" s="617"/>
      <c r="BR12" s="617"/>
      <c r="BS12" s="618">
        <v>337154</v>
      </c>
      <c r="BT12" s="618"/>
      <c r="BU12" s="618"/>
      <c r="BV12" s="618"/>
      <c r="BW12" s="618"/>
      <c r="BX12" s="618"/>
      <c r="BY12" s="618"/>
      <c r="BZ12" s="618"/>
      <c r="CA12" s="618"/>
      <c r="CB12" s="640"/>
      <c r="CD12" s="582" t="s">
        <v>342</v>
      </c>
      <c r="CE12" s="371"/>
      <c r="CF12" s="371"/>
      <c r="CG12" s="371"/>
      <c r="CH12" s="371"/>
      <c r="CI12" s="371"/>
      <c r="CJ12" s="371"/>
      <c r="CK12" s="371"/>
      <c r="CL12" s="371"/>
      <c r="CM12" s="371"/>
      <c r="CN12" s="371"/>
      <c r="CO12" s="371"/>
      <c r="CP12" s="371"/>
      <c r="CQ12" s="583"/>
      <c r="CR12" s="584">
        <v>1822859</v>
      </c>
      <c r="CS12" s="468"/>
      <c r="CT12" s="468"/>
      <c r="CU12" s="468"/>
      <c r="CV12" s="468"/>
      <c r="CW12" s="468"/>
      <c r="CX12" s="468"/>
      <c r="CY12" s="597"/>
      <c r="CZ12" s="617">
        <v>5</v>
      </c>
      <c r="DA12" s="617"/>
      <c r="DB12" s="617"/>
      <c r="DC12" s="617"/>
      <c r="DD12" s="590">
        <v>424048</v>
      </c>
      <c r="DE12" s="468"/>
      <c r="DF12" s="468"/>
      <c r="DG12" s="468"/>
      <c r="DH12" s="468"/>
      <c r="DI12" s="468"/>
      <c r="DJ12" s="468"/>
      <c r="DK12" s="468"/>
      <c r="DL12" s="468"/>
      <c r="DM12" s="468"/>
      <c r="DN12" s="468"/>
      <c r="DO12" s="468"/>
      <c r="DP12" s="597"/>
      <c r="DQ12" s="590">
        <v>499999</v>
      </c>
      <c r="DR12" s="468"/>
      <c r="DS12" s="468"/>
      <c r="DT12" s="468"/>
      <c r="DU12" s="468"/>
      <c r="DV12" s="468"/>
      <c r="DW12" s="468"/>
      <c r="DX12" s="468"/>
      <c r="DY12" s="468"/>
      <c r="DZ12" s="468"/>
      <c r="EA12" s="468"/>
      <c r="EB12" s="468"/>
      <c r="EC12" s="615"/>
    </row>
    <row r="13" spans="2:143" ht="11.25" customHeight="1" x14ac:dyDescent="0.2">
      <c r="B13" s="582" t="s">
        <v>345</v>
      </c>
      <c r="C13" s="371"/>
      <c r="D13" s="371"/>
      <c r="E13" s="371"/>
      <c r="F13" s="371"/>
      <c r="G13" s="371"/>
      <c r="H13" s="371"/>
      <c r="I13" s="371"/>
      <c r="J13" s="371"/>
      <c r="K13" s="371"/>
      <c r="L13" s="371"/>
      <c r="M13" s="371"/>
      <c r="N13" s="371"/>
      <c r="O13" s="371"/>
      <c r="P13" s="371"/>
      <c r="Q13" s="583"/>
      <c r="R13" s="584" t="s">
        <v>33</v>
      </c>
      <c r="S13" s="468"/>
      <c r="T13" s="468"/>
      <c r="U13" s="468"/>
      <c r="V13" s="468"/>
      <c r="W13" s="468"/>
      <c r="X13" s="468"/>
      <c r="Y13" s="597"/>
      <c r="Z13" s="617" t="s">
        <v>33</v>
      </c>
      <c r="AA13" s="617"/>
      <c r="AB13" s="617"/>
      <c r="AC13" s="617"/>
      <c r="AD13" s="618" t="s">
        <v>33</v>
      </c>
      <c r="AE13" s="618"/>
      <c r="AF13" s="618"/>
      <c r="AG13" s="618"/>
      <c r="AH13" s="618"/>
      <c r="AI13" s="618"/>
      <c r="AJ13" s="618"/>
      <c r="AK13" s="618"/>
      <c r="AL13" s="587" t="s">
        <v>33</v>
      </c>
      <c r="AM13" s="331"/>
      <c r="AN13" s="331"/>
      <c r="AO13" s="619"/>
      <c r="AP13" s="582" t="s">
        <v>346</v>
      </c>
      <c r="AQ13" s="371"/>
      <c r="AR13" s="371"/>
      <c r="AS13" s="371"/>
      <c r="AT13" s="371"/>
      <c r="AU13" s="371"/>
      <c r="AV13" s="371"/>
      <c r="AW13" s="371"/>
      <c r="AX13" s="371"/>
      <c r="AY13" s="371"/>
      <c r="AZ13" s="371"/>
      <c r="BA13" s="371"/>
      <c r="BB13" s="371"/>
      <c r="BC13" s="371"/>
      <c r="BD13" s="371"/>
      <c r="BE13" s="371"/>
      <c r="BF13" s="583"/>
      <c r="BG13" s="584">
        <v>2710182</v>
      </c>
      <c r="BH13" s="468"/>
      <c r="BI13" s="468"/>
      <c r="BJ13" s="468"/>
      <c r="BK13" s="468"/>
      <c r="BL13" s="468"/>
      <c r="BM13" s="468"/>
      <c r="BN13" s="597"/>
      <c r="BO13" s="617">
        <v>50</v>
      </c>
      <c r="BP13" s="617"/>
      <c r="BQ13" s="617"/>
      <c r="BR13" s="617"/>
      <c r="BS13" s="618">
        <v>337154</v>
      </c>
      <c r="BT13" s="618"/>
      <c r="BU13" s="618"/>
      <c r="BV13" s="618"/>
      <c r="BW13" s="618"/>
      <c r="BX13" s="618"/>
      <c r="BY13" s="618"/>
      <c r="BZ13" s="618"/>
      <c r="CA13" s="618"/>
      <c r="CB13" s="640"/>
      <c r="CD13" s="582" t="s">
        <v>348</v>
      </c>
      <c r="CE13" s="371"/>
      <c r="CF13" s="371"/>
      <c r="CG13" s="371"/>
      <c r="CH13" s="371"/>
      <c r="CI13" s="371"/>
      <c r="CJ13" s="371"/>
      <c r="CK13" s="371"/>
      <c r="CL13" s="371"/>
      <c r="CM13" s="371"/>
      <c r="CN13" s="371"/>
      <c r="CO13" s="371"/>
      <c r="CP13" s="371"/>
      <c r="CQ13" s="583"/>
      <c r="CR13" s="584">
        <v>2877721</v>
      </c>
      <c r="CS13" s="468"/>
      <c r="CT13" s="468"/>
      <c r="CU13" s="468"/>
      <c r="CV13" s="468"/>
      <c r="CW13" s="468"/>
      <c r="CX13" s="468"/>
      <c r="CY13" s="597"/>
      <c r="CZ13" s="617">
        <v>7.9</v>
      </c>
      <c r="DA13" s="617"/>
      <c r="DB13" s="617"/>
      <c r="DC13" s="617"/>
      <c r="DD13" s="590">
        <v>1475856</v>
      </c>
      <c r="DE13" s="468"/>
      <c r="DF13" s="468"/>
      <c r="DG13" s="468"/>
      <c r="DH13" s="468"/>
      <c r="DI13" s="468"/>
      <c r="DJ13" s="468"/>
      <c r="DK13" s="468"/>
      <c r="DL13" s="468"/>
      <c r="DM13" s="468"/>
      <c r="DN13" s="468"/>
      <c r="DO13" s="468"/>
      <c r="DP13" s="597"/>
      <c r="DQ13" s="590">
        <v>1386345</v>
      </c>
      <c r="DR13" s="468"/>
      <c r="DS13" s="468"/>
      <c r="DT13" s="468"/>
      <c r="DU13" s="468"/>
      <c r="DV13" s="468"/>
      <c r="DW13" s="468"/>
      <c r="DX13" s="468"/>
      <c r="DY13" s="468"/>
      <c r="DZ13" s="468"/>
      <c r="EA13" s="468"/>
      <c r="EB13" s="468"/>
      <c r="EC13" s="615"/>
    </row>
    <row r="14" spans="2:143" ht="11.25" customHeight="1" x14ac:dyDescent="0.2">
      <c r="B14" s="582" t="s">
        <v>303</v>
      </c>
      <c r="C14" s="371"/>
      <c r="D14" s="371"/>
      <c r="E14" s="371"/>
      <c r="F14" s="371"/>
      <c r="G14" s="371"/>
      <c r="H14" s="371"/>
      <c r="I14" s="371"/>
      <c r="J14" s="371"/>
      <c r="K14" s="371"/>
      <c r="L14" s="371"/>
      <c r="M14" s="371"/>
      <c r="N14" s="371"/>
      <c r="O14" s="371"/>
      <c r="P14" s="371"/>
      <c r="Q14" s="583"/>
      <c r="R14" s="584" t="s">
        <v>33</v>
      </c>
      <c r="S14" s="468"/>
      <c r="T14" s="468"/>
      <c r="U14" s="468"/>
      <c r="V14" s="468"/>
      <c r="W14" s="468"/>
      <c r="X14" s="468"/>
      <c r="Y14" s="597"/>
      <c r="Z14" s="617" t="s">
        <v>33</v>
      </c>
      <c r="AA14" s="617"/>
      <c r="AB14" s="617"/>
      <c r="AC14" s="617"/>
      <c r="AD14" s="618" t="s">
        <v>33</v>
      </c>
      <c r="AE14" s="618"/>
      <c r="AF14" s="618"/>
      <c r="AG14" s="618"/>
      <c r="AH14" s="618"/>
      <c r="AI14" s="618"/>
      <c r="AJ14" s="618"/>
      <c r="AK14" s="618"/>
      <c r="AL14" s="587" t="s">
        <v>33</v>
      </c>
      <c r="AM14" s="331"/>
      <c r="AN14" s="331"/>
      <c r="AO14" s="619"/>
      <c r="AP14" s="582" t="s">
        <v>350</v>
      </c>
      <c r="AQ14" s="371"/>
      <c r="AR14" s="371"/>
      <c r="AS14" s="371"/>
      <c r="AT14" s="371"/>
      <c r="AU14" s="371"/>
      <c r="AV14" s="371"/>
      <c r="AW14" s="371"/>
      <c r="AX14" s="371"/>
      <c r="AY14" s="371"/>
      <c r="AZ14" s="371"/>
      <c r="BA14" s="371"/>
      <c r="BB14" s="371"/>
      <c r="BC14" s="371"/>
      <c r="BD14" s="371"/>
      <c r="BE14" s="371"/>
      <c r="BF14" s="583"/>
      <c r="BG14" s="584">
        <v>204013</v>
      </c>
      <c r="BH14" s="468"/>
      <c r="BI14" s="468"/>
      <c r="BJ14" s="468"/>
      <c r="BK14" s="468"/>
      <c r="BL14" s="468"/>
      <c r="BM14" s="468"/>
      <c r="BN14" s="597"/>
      <c r="BO14" s="617">
        <v>3.8</v>
      </c>
      <c r="BP14" s="617"/>
      <c r="BQ14" s="617"/>
      <c r="BR14" s="617"/>
      <c r="BS14" s="618" t="s">
        <v>33</v>
      </c>
      <c r="BT14" s="618"/>
      <c r="BU14" s="618"/>
      <c r="BV14" s="618"/>
      <c r="BW14" s="618"/>
      <c r="BX14" s="618"/>
      <c r="BY14" s="618"/>
      <c r="BZ14" s="618"/>
      <c r="CA14" s="618"/>
      <c r="CB14" s="640"/>
      <c r="CD14" s="582" t="s">
        <v>351</v>
      </c>
      <c r="CE14" s="371"/>
      <c r="CF14" s="371"/>
      <c r="CG14" s="371"/>
      <c r="CH14" s="371"/>
      <c r="CI14" s="371"/>
      <c r="CJ14" s="371"/>
      <c r="CK14" s="371"/>
      <c r="CL14" s="371"/>
      <c r="CM14" s="371"/>
      <c r="CN14" s="371"/>
      <c r="CO14" s="371"/>
      <c r="CP14" s="371"/>
      <c r="CQ14" s="583"/>
      <c r="CR14" s="584">
        <v>1207231</v>
      </c>
      <c r="CS14" s="468"/>
      <c r="CT14" s="468"/>
      <c r="CU14" s="468"/>
      <c r="CV14" s="468"/>
      <c r="CW14" s="468"/>
      <c r="CX14" s="468"/>
      <c r="CY14" s="597"/>
      <c r="CZ14" s="617">
        <v>3.3</v>
      </c>
      <c r="DA14" s="617"/>
      <c r="DB14" s="617"/>
      <c r="DC14" s="617"/>
      <c r="DD14" s="590">
        <v>270379</v>
      </c>
      <c r="DE14" s="468"/>
      <c r="DF14" s="468"/>
      <c r="DG14" s="468"/>
      <c r="DH14" s="468"/>
      <c r="DI14" s="468"/>
      <c r="DJ14" s="468"/>
      <c r="DK14" s="468"/>
      <c r="DL14" s="468"/>
      <c r="DM14" s="468"/>
      <c r="DN14" s="468"/>
      <c r="DO14" s="468"/>
      <c r="DP14" s="597"/>
      <c r="DQ14" s="590">
        <v>885647</v>
      </c>
      <c r="DR14" s="468"/>
      <c r="DS14" s="468"/>
      <c r="DT14" s="468"/>
      <c r="DU14" s="468"/>
      <c r="DV14" s="468"/>
      <c r="DW14" s="468"/>
      <c r="DX14" s="468"/>
      <c r="DY14" s="468"/>
      <c r="DZ14" s="468"/>
      <c r="EA14" s="468"/>
      <c r="EB14" s="468"/>
      <c r="EC14" s="615"/>
    </row>
    <row r="15" spans="2:143" ht="11.25" customHeight="1" x14ac:dyDescent="0.2">
      <c r="B15" s="582" t="s">
        <v>352</v>
      </c>
      <c r="C15" s="371"/>
      <c r="D15" s="371"/>
      <c r="E15" s="371"/>
      <c r="F15" s="371"/>
      <c r="G15" s="371"/>
      <c r="H15" s="371"/>
      <c r="I15" s="371"/>
      <c r="J15" s="371"/>
      <c r="K15" s="371"/>
      <c r="L15" s="371"/>
      <c r="M15" s="371"/>
      <c r="N15" s="371"/>
      <c r="O15" s="371"/>
      <c r="P15" s="371"/>
      <c r="Q15" s="583"/>
      <c r="R15" s="584">
        <v>21099</v>
      </c>
      <c r="S15" s="468"/>
      <c r="T15" s="468"/>
      <c r="U15" s="468"/>
      <c r="V15" s="468"/>
      <c r="W15" s="468"/>
      <c r="X15" s="468"/>
      <c r="Y15" s="597"/>
      <c r="Z15" s="617">
        <v>0.1</v>
      </c>
      <c r="AA15" s="617"/>
      <c r="AB15" s="617"/>
      <c r="AC15" s="617"/>
      <c r="AD15" s="618">
        <v>21099</v>
      </c>
      <c r="AE15" s="618"/>
      <c r="AF15" s="618"/>
      <c r="AG15" s="618"/>
      <c r="AH15" s="618"/>
      <c r="AI15" s="618"/>
      <c r="AJ15" s="618"/>
      <c r="AK15" s="618"/>
      <c r="AL15" s="587">
        <v>0.1</v>
      </c>
      <c r="AM15" s="331"/>
      <c r="AN15" s="331"/>
      <c r="AO15" s="619"/>
      <c r="AP15" s="582" t="s">
        <v>354</v>
      </c>
      <c r="AQ15" s="371"/>
      <c r="AR15" s="371"/>
      <c r="AS15" s="371"/>
      <c r="AT15" s="371"/>
      <c r="AU15" s="371"/>
      <c r="AV15" s="371"/>
      <c r="AW15" s="371"/>
      <c r="AX15" s="371"/>
      <c r="AY15" s="371"/>
      <c r="AZ15" s="371"/>
      <c r="BA15" s="371"/>
      <c r="BB15" s="371"/>
      <c r="BC15" s="371"/>
      <c r="BD15" s="371"/>
      <c r="BE15" s="371"/>
      <c r="BF15" s="583"/>
      <c r="BG15" s="584">
        <v>392066</v>
      </c>
      <c r="BH15" s="468"/>
      <c r="BI15" s="468"/>
      <c r="BJ15" s="468"/>
      <c r="BK15" s="468"/>
      <c r="BL15" s="468"/>
      <c r="BM15" s="468"/>
      <c r="BN15" s="597"/>
      <c r="BO15" s="617">
        <v>7.2</v>
      </c>
      <c r="BP15" s="617"/>
      <c r="BQ15" s="617"/>
      <c r="BR15" s="617"/>
      <c r="BS15" s="618" t="s">
        <v>33</v>
      </c>
      <c r="BT15" s="618"/>
      <c r="BU15" s="618"/>
      <c r="BV15" s="618"/>
      <c r="BW15" s="618"/>
      <c r="BX15" s="618"/>
      <c r="BY15" s="618"/>
      <c r="BZ15" s="618"/>
      <c r="CA15" s="618"/>
      <c r="CB15" s="640"/>
      <c r="CD15" s="582" t="s">
        <v>355</v>
      </c>
      <c r="CE15" s="371"/>
      <c r="CF15" s="371"/>
      <c r="CG15" s="371"/>
      <c r="CH15" s="371"/>
      <c r="CI15" s="371"/>
      <c r="CJ15" s="371"/>
      <c r="CK15" s="371"/>
      <c r="CL15" s="371"/>
      <c r="CM15" s="371"/>
      <c r="CN15" s="371"/>
      <c r="CO15" s="371"/>
      <c r="CP15" s="371"/>
      <c r="CQ15" s="583"/>
      <c r="CR15" s="584">
        <v>2753810</v>
      </c>
      <c r="CS15" s="468"/>
      <c r="CT15" s="468"/>
      <c r="CU15" s="468"/>
      <c r="CV15" s="468"/>
      <c r="CW15" s="468"/>
      <c r="CX15" s="468"/>
      <c r="CY15" s="597"/>
      <c r="CZ15" s="617">
        <v>7.6</v>
      </c>
      <c r="DA15" s="617"/>
      <c r="DB15" s="617"/>
      <c r="DC15" s="617"/>
      <c r="DD15" s="590">
        <v>712021</v>
      </c>
      <c r="DE15" s="468"/>
      <c r="DF15" s="468"/>
      <c r="DG15" s="468"/>
      <c r="DH15" s="468"/>
      <c r="DI15" s="468"/>
      <c r="DJ15" s="468"/>
      <c r="DK15" s="468"/>
      <c r="DL15" s="468"/>
      <c r="DM15" s="468"/>
      <c r="DN15" s="468"/>
      <c r="DO15" s="468"/>
      <c r="DP15" s="597"/>
      <c r="DQ15" s="590">
        <v>1434701</v>
      </c>
      <c r="DR15" s="468"/>
      <c r="DS15" s="468"/>
      <c r="DT15" s="468"/>
      <c r="DU15" s="468"/>
      <c r="DV15" s="468"/>
      <c r="DW15" s="468"/>
      <c r="DX15" s="468"/>
      <c r="DY15" s="468"/>
      <c r="DZ15" s="468"/>
      <c r="EA15" s="468"/>
      <c r="EB15" s="468"/>
      <c r="EC15" s="615"/>
    </row>
    <row r="16" spans="2:143" ht="11.25" customHeight="1" x14ac:dyDescent="0.2">
      <c r="B16" s="582" t="s">
        <v>357</v>
      </c>
      <c r="C16" s="371"/>
      <c r="D16" s="371"/>
      <c r="E16" s="371"/>
      <c r="F16" s="371"/>
      <c r="G16" s="371"/>
      <c r="H16" s="371"/>
      <c r="I16" s="371"/>
      <c r="J16" s="371"/>
      <c r="K16" s="371"/>
      <c r="L16" s="371"/>
      <c r="M16" s="371"/>
      <c r="N16" s="371"/>
      <c r="O16" s="371"/>
      <c r="P16" s="371"/>
      <c r="Q16" s="583"/>
      <c r="R16" s="584">
        <v>91050</v>
      </c>
      <c r="S16" s="468"/>
      <c r="T16" s="468"/>
      <c r="U16" s="468"/>
      <c r="V16" s="468"/>
      <c r="W16" s="468"/>
      <c r="X16" s="468"/>
      <c r="Y16" s="597"/>
      <c r="Z16" s="617">
        <v>0.2</v>
      </c>
      <c r="AA16" s="617"/>
      <c r="AB16" s="617"/>
      <c r="AC16" s="617"/>
      <c r="AD16" s="618">
        <v>91050</v>
      </c>
      <c r="AE16" s="618"/>
      <c r="AF16" s="618"/>
      <c r="AG16" s="618"/>
      <c r="AH16" s="618"/>
      <c r="AI16" s="618"/>
      <c r="AJ16" s="618"/>
      <c r="AK16" s="618"/>
      <c r="AL16" s="587">
        <v>0.6</v>
      </c>
      <c r="AM16" s="331"/>
      <c r="AN16" s="331"/>
      <c r="AO16" s="619"/>
      <c r="AP16" s="582" t="s">
        <v>359</v>
      </c>
      <c r="AQ16" s="371"/>
      <c r="AR16" s="371"/>
      <c r="AS16" s="371"/>
      <c r="AT16" s="371"/>
      <c r="AU16" s="371"/>
      <c r="AV16" s="371"/>
      <c r="AW16" s="371"/>
      <c r="AX16" s="371"/>
      <c r="AY16" s="371"/>
      <c r="AZ16" s="371"/>
      <c r="BA16" s="371"/>
      <c r="BB16" s="371"/>
      <c r="BC16" s="371"/>
      <c r="BD16" s="371"/>
      <c r="BE16" s="371"/>
      <c r="BF16" s="583"/>
      <c r="BG16" s="584" t="s">
        <v>33</v>
      </c>
      <c r="BH16" s="468"/>
      <c r="BI16" s="468"/>
      <c r="BJ16" s="468"/>
      <c r="BK16" s="468"/>
      <c r="BL16" s="468"/>
      <c r="BM16" s="468"/>
      <c r="BN16" s="597"/>
      <c r="BO16" s="617" t="s">
        <v>33</v>
      </c>
      <c r="BP16" s="617"/>
      <c r="BQ16" s="617"/>
      <c r="BR16" s="617"/>
      <c r="BS16" s="618" t="s">
        <v>33</v>
      </c>
      <c r="BT16" s="618"/>
      <c r="BU16" s="618"/>
      <c r="BV16" s="618"/>
      <c r="BW16" s="618"/>
      <c r="BX16" s="618"/>
      <c r="BY16" s="618"/>
      <c r="BZ16" s="618"/>
      <c r="CA16" s="618"/>
      <c r="CB16" s="640"/>
      <c r="CD16" s="582" t="s">
        <v>327</v>
      </c>
      <c r="CE16" s="371"/>
      <c r="CF16" s="371"/>
      <c r="CG16" s="371"/>
      <c r="CH16" s="371"/>
      <c r="CI16" s="371"/>
      <c r="CJ16" s="371"/>
      <c r="CK16" s="371"/>
      <c r="CL16" s="371"/>
      <c r="CM16" s="371"/>
      <c r="CN16" s="371"/>
      <c r="CO16" s="371"/>
      <c r="CP16" s="371"/>
      <c r="CQ16" s="583"/>
      <c r="CR16" s="584">
        <v>703689</v>
      </c>
      <c r="CS16" s="468"/>
      <c r="CT16" s="468"/>
      <c r="CU16" s="468"/>
      <c r="CV16" s="468"/>
      <c r="CW16" s="468"/>
      <c r="CX16" s="468"/>
      <c r="CY16" s="597"/>
      <c r="CZ16" s="617">
        <v>1.9</v>
      </c>
      <c r="DA16" s="617"/>
      <c r="DB16" s="617"/>
      <c r="DC16" s="617"/>
      <c r="DD16" s="590" t="s">
        <v>33</v>
      </c>
      <c r="DE16" s="468"/>
      <c r="DF16" s="468"/>
      <c r="DG16" s="468"/>
      <c r="DH16" s="468"/>
      <c r="DI16" s="468"/>
      <c r="DJ16" s="468"/>
      <c r="DK16" s="468"/>
      <c r="DL16" s="468"/>
      <c r="DM16" s="468"/>
      <c r="DN16" s="468"/>
      <c r="DO16" s="468"/>
      <c r="DP16" s="597"/>
      <c r="DQ16" s="590">
        <v>223578</v>
      </c>
      <c r="DR16" s="468"/>
      <c r="DS16" s="468"/>
      <c r="DT16" s="468"/>
      <c r="DU16" s="468"/>
      <c r="DV16" s="468"/>
      <c r="DW16" s="468"/>
      <c r="DX16" s="468"/>
      <c r="DY16" s="468"/>
      <c r="DZ16" s="468"/>
      <c r="EA16" s="468"/>
      <c r="EB16" s="468"/>
      <c r="EC16" s="615"/>
    </row>
    <row r="17" spans="2:133" ht="11.25" customHeight="1" x14ac:dyDescent="0.2">
      <c r="B17" s="582" t="s">
        <v>360</v>
      </c>
      <c r="C17" s="371"/>
      <c r="D17" s="371"/>
      <c r="E17" s="371"/>
      <c r="F17" s="371"/>
      <c r="G17" s="371"/>
      <c r="H17" s="371"/>
      <c r="I17" s="371"/>
      <c r="J17" s="371"/>
      <c r="K17" s="371"/>
      <c r="L17" s="371"/>
      <c r="M17" s="371"/>
      <c r="N17" s="371"/>
      <c r="O17" s="371"/>
      <c r="P17" s="371"/>
      <c r="Q17" s="583"/>
      <c r="R17" s="584">
        <v>224484</v>
      </c>
      <c r="S17" s="468"/>
      <c r="T17" s="468"/>
      <c r="U17" s="468"/>
      <c r="V17" s="468"/>
      <c r="W17" s="468"/>
      <c r="X17" s="468"/>
      <c r="Y17" s="597"/>
      <c r="Z17" s="617">
        <v>0.6</v>
      </c>
      <c r="AA17" s="617"/>
      <c r="AB17" s="617"/>
      <c r="AC17" s="617"/>
      <c r="AD17" s="618">
        <v>224484</v>
      </c>
      <c r="AE17" s="618"/>
      <c r="AF17" s="618"/>
      <c r="AG17" s="618"/>
      <c r="AH17" s="618"/>
      <c r="AI17" s="618"/>
      <c r="AJ17" s="618"/>
      <c r="AK17" s="618"/>
      <c r="AL17" s="587">
        <v>1.4</v>
      </c>
      <c r="AM17" s="331"/>
      <c r="AN17" s="331"/>
      <c r="AO17" s="619"/>
      <c r="AP17" s="582" t="s">
        <v>11</v>
      </c>
      <c r="AQ17" s="371"/>
      <c r="AR17" s="371"/>
      <c r="AS17" s="371"/>
      <c r="AT17" s="371"/>
      <c r="AU17" s="371"/>
      <c r="AV17" s="371"/>
      <c r="AW17" s="371"/>
      <c r="AX17" s="371"/>
      <c r="AY17" s="371"/>
      <c r="AZ17" s="371"/>
      <c r="BA17" s="371"/>
      <c r="BB17" s="371"/>
      <c r="BC17" s="371"/>
      <c r="BD17" s="371"/>
      <c r="BE17" s="371"/>
      <c r="BF17" s="583"/>
      <c r="BG17" s="584" t="s">
        <v>33</v>
      </c>
      <c r="BH17" s="468"/>
      <c r="BI17" s="468"/>
      <c r="BJ17" s="468"/>
      <c r="BK17" s="468"/>
      <c r="BL17" s="468"/>
      <c r="BM17" s="468"/>
      <c r="BN17" s="597"/>
      <c r="BO17" s="617" t="s">
        <v>33</v>
      </c>
      <c r="BP17" s="617"/>
      <c r="BQ17" s="617"/>
      <c r="BR17" s="617"/>
      <c r="BS17" s="618" t="s">
        <v>33</v>
      </c>
      <c r="BT17" s="618"/>
      <c r="BU17" s="618"/>
      <c r="BV17" s="618"/>
      <c r="BW17" s="618"/>
      <c r="BX17" s="618"/>
      <c r="BY17" s="618"/>
      <c r="BZ17" s="618"/>
      <c r="CA17" s="618"/>
      <c r="CB17" s="640"/>
      <c r="CD17" s="582" t="s">
        <v>61</v>
      </c>
      <c r="CE17" s="371"/>
      <c r="CF17" s="371"/>
      <c r="CG17" s="371"/>
      <c r="CH17" s="371"/>
      <c r="CI17" s="371"/>
      <c r="CJ17" s="371"/>
      <c r="CK17" s="371"/>
      <c r="CL17" s="371"/>
      <c r="CM17" s="371"/>
      <c r="CN17" s="371"/>
      <c r="CO17" s="371"/>
      <c r="CP17" s="371"/>
      <c r="CQ17" s="583"/>
      <c r="CR17" s="584">
        <v>2680999</v>
      </c>
      <c r="CS17" s="468"/>
      <c r="CT17" s="468"/>
      <c r="CU17" s="468"/>
      <c r="CV17" s="468"/>
      <c r="CW17" s="468"/>
      <c r="CX17" s="468"/>
      <c r="CY17" s="597"/>
      <c r="CZ17" s="617">
        <v>7.4</v>
      </c>
      <c r="DA17" s="617"/>
      <c r="DB17" s="617"/>
      <c r="DC17" s="617"/>
      <c r="DD17" s="590" t="s">
        <v>33</v>
      </c>
      <c r="DE17" s="468"/>
      <c r="DF17" s="468"/>
      <c r="DG17" s="468"/>
      <c r="DH17" s="468"/>
      <c r="DI17" s="468"/>
      <c r="DJ17" s="468"/>
      <c r="DK17" s="468"/>
      <c r="DL17" s="468"/>
      <c r="DM17" s="468"/>
      <c r="DN17" s="468"/>
      <c r="DO17" s="468"/>
      <c r="DP17" s="597"/>
      <c r="DQ17" s="590">
        <v>2557293</v>
      </c>
      <c r="DR17" s="468"/>
      <c r="DS17" s="468"/>
      <c r="DT17" s="468"/>
      <c r="DU17" s="468"/>
      <c r="DV17" s="468"/>
      <c r="DW17" s="468"/>
      <c r="DX17" s="468"/>
      <c r="DY17" s="468"/>
      <c r="DZ17" s="468"/>
      <c r="EA17" s="468"/>
      <c r="EB17" s="468"/>
      <c r="EC17" s="615"/>
    </row>
    <row r="18" spans="2:133" ht="11.25" customHeight="1" x14ac:dyDescent="0.2">
      <c r="B18" s="582" t="s">
        <v>361</v>
      </c>
      <c r="C18" s="371"/>
      <c r="D18" s="371"/>
      <c r="E18" s="371"/>
      <c r="F18" s="371"/>
      <c r="G18" s="371"/>
      <c r="H18" s="371"/>
      <c r="I18" s="371"/>
      <c r="J18" s="371"/>
      <c r="K18" s="371"/>
      <c r="L18" s="371"/>
      <c r="M18" s="371"/>
      <c r="N18" s="371"/>
      <c r="O18" s="371"/>
      <c r="P18" s="371"/>
      <c r="Q18" s="583"/>
      <c r="R18" s="584">
        <v>37169</v>
      </c>
      <c r="S18" s="468"/>
      <c r="T18" s="468"/>
      <c r="U18" s="468"/>
      <c r="V18" s="468"/>
      <c r="W18" s="468"/>
      <c r="X18" s="468"/>
      <c r="Y18" s="597"/>
      <c r="Z18" s="617">
        <v>0.1</v>
      </c>
      <c r="AA18" s="617"/>
      <c r="AB18" s="617"/>
      <c r="AC18" s="617"/>
      <c r="AD18" s="618">
        <v>37169</v>
      </c>
      <c r="AE18" s="618"/>
      <c r="AF18" s="618"/>
      <c r="AG18" s="618"/>
      <c r="AH18" s="618"/>
      <c r="AI18" s="618"/>
      <c r="AJ18" s="618"/>
      <c r="AK18" s="618"/>
      <c r="AL18" s="587">
        <v>0.2</v>
      </c>
      <c r="AM18" s="331"/>
      <c r="AN18" s="331"/>
      <c r="AO18" s="619"/>
      <c r="AP18" s="582" t="s">
        <v>47</v>
      </c>
      <c r="AQ18" s="371"/>
      <c r="AR18" s="371"/>
      <c r="AS18" s="371"/>
      <c r="AT18" s="371"/>
      <c r="AU18" s="371"/>
      <c r="AV18" s="371"/>
      <c r="AW18" s="371"/>
      <c r="AX18" s="371"/>
      <c r="AY18" s="371"/>
      <c r="AZ18" s="371"/>
      <c r="BA18" s="371"/>
      <c r="BB18" s="371"/>
      <c r="BC18" s="371"/>
      <c r="BD18" s="371"/>
      <c r="BE18" s="371"/>
      <c r="BF18" s="583"/>
      <c r="BG18" s="584" t="s">
        <v>33</v>
      </c>
      <c r="BH18" s="468"/>
      <c r="BI18" s="468"/>
      <c r="BJ18" s="468"/>
      <c r="BK18" s="468"/>
      <c r="BL18" s="468"/>
      <c r="BM18" s="468"/>
      <c r="BN18" s="597"/>
      <c r="BO18" s="617" t="s">
        <v>33</v>
      </c>
      <c r="BP18" s="617"/>
      <c r="BQ18" s="617"/>
      <c r="BR18" s="617"/>
      <c r="BS18" s="618" t="s">
        <v>33</v>
      </c>
      <c r="BT18" s="618"/>
      <c r="BU18" s="618"/>
      <c r="BV18" s="618"/>
      <c r="BW18" s="618"/>
      <c r="BX18" s="618"/>
      <c r="BY18" s="618"/>
      <c r="BZ18" s="618"/>
      <c r="CA18" s="618"/>
      <c r="CB18" s="640"/>
      <c r="CD18" s="582" t="s">
        <v>362</v>
      </c>
      <c r="CE18" s="371"/>
      <c r="CF18" s="371"/>
      <c r="CG18" s="371"/>
      <c r="CH18" s="371"/>
      <c r="CI18" s="371"/>
      <c r="CJ18" s="371"/>
      <c r="CK18" s="371"/>
      <c r="CL18" s="371"/>
      <c r="CM18" s="371"/>
      <c r="CN18" s="371"/>
      <c r="CO18" s="371"/>
      <c r="CP18" s="371"/>
      <c r="CQ18" s="583"/>
      <c r="CR18" s="584" t="s">
        <v>33</v>
      </c>
      <c r="CS18" s="468"/>
      <c r="CT18" s="468"/>
      <c r="CU18" s="468"/>
      <c r="CV18" s="468"/>
      <c r="CW18" s="468"/>
      <c r="CX18" s="468"/>
      <c r="CY18" s="597"/>
      <c r="CZ18" s="617" t="s">
        <v>33</v>
      </c>
      <c r="DA18" s="617"/>
      <c r="DB18" s="617"/>
      <c r="DC18" s="617"/>
      <c r="DD18" s="590" t="s">
        <v>33</v>
      </c>
      <c r="DE18" s="468"/>
      <c r="DF18" s="468"/>
      <c r="DG18" s="468"/>
      <c r="DH18" s="468"/>
      <c r="DI18" s="468"/>
      <c r="DJ18" s="468"/>
      <c r="DK18" s="468"/>
      <c r="DL18" s="468"/>
      <c r="DM18" s="468"/>
      <c r="DN18" s="468"/>
      <c r="DO18" s="468"/>
      <c r="DP18" s="597"/>
      <c r="DQ18" s="590" t="s">
        <v>33</v>
      </c>
      <c r="DR18" s="468"/>
      <c r="DS18" s="468"/>
      <c r="DT18" s="468"/>
      <c r="DU18" s="468"/>
      <c r="DV18" s="468"/>
      <c r="DW18" s="468"/>
      <c r="DX18" s="468"/>
      <c r="DY18" s="468"/>
      <c r="DZ18" s="468"/>
      <c r="EA18" s="468"/>
      <c r="EB18" s="468"/>
      <c r="EC18" s="615"/>
    </row>
    <row r="19" spans="2:133" ht="11.25" customHeight="1" x14ac:dyDescent="0.2">
      <c r="B19" s="582" t="s">
        <v>365</v>
      </c>
      <c r="C19" s="371"/>
      <c r="D19" s="371"/>
      <c r="E19" s="371"/>
      <c r="F19" s="371"/>
      <c r="G19" s="371"/>
      <c r="H19" s="371"/>
      <c r="I19" s="371"/>
      <c r="J19" s="371"/>
      <c r="K19" s="371"/>
      <c r="L19" s="371"/>
      <c r="M19" s="371"/>
      <c r="N19" s="371"/>
      <c r="O19" s="371"/>
      <c r="P19" s="371"/>
      <c r="Q19" s="583"/>
      <c r="R19" s="584">
        <v>182234</v>
      </c>
      <c r="S19" s="468"/>
      <c r="T19" s="468"/>
      <c r="U19" s="468"/>
      <c r="V19" s="468"/>
      <c r="W19" s="468"/>
      <c r="X19" s="468"/>
      <c r="Y19" s="597"/>
      <c r="Z19" s="617">
        <v>0.5</v>
      </c>
      <c r="AA19" s="617"/>
      <c r="AB19" s="617"/>
      <c r="AC19" s="617"/>
      <c r="AD19" s="618">
        <v>182234</v>
      </c>
      <c r="AE19" s="618"/>
      <c r="AF19" s="618"/>
      <c r="AG19" s="618"/>
      <c r="AH19" s="618"/>
      <c r="AI19" s="618"/>
      <c r="AJ19" s="618"/>
      <c r="AK19" s="618"/>
      <c r="AL19" s="587">
        <v>1.1000000000000001</v>
      </c>
      <c r="AM19" s="331"/>
      <c r="AN19" s="331"/>
      <c r="AO19" s="619"/>
      <c r="AP19" s="582" t="s">
        <v>366</v>
      </c>
      <c r="AQ19" s="371"/>
      <c r="AR19" s="371"/>
      <c r="AS19" s="371"/>
      <c r="AT19" s="371"/>
      <c r="AU19" s="371"/>
      <c r="AV19" s="371"/>
      <c r="AW19" s="371"/>
      <c r="AX19" s="371"/>
      <c r="AY19" s="371"/>
      <c r="AZ19" s="371"/>
      <c r="BA19" s="371"/>
      <c r="BB19" s="371"/>
      <c r="BC19" s="371"/>
      <c r="BD19" s="371"/>
      <c r="BE19" s="371"/>
      <c r="BF19" s="583"/>
      <c r="BG19" s="584">
        <v>10863</v>
      </c>
      <c r="BH19" s="468"/>
      <c r="BI19" s="468"/>
      <c r="BJ19" s="468"/>
      <c r="BK19" s="468"/>
      <c r="BL19" s="468"/>
      <c r="BM19" s="468"/>
      <c r="BN19" s="597"/>
      <c r="BO19" s="617">
        <v>0.2</v>
      </c>
      <c r="BP19" s="617"/>
      <c r="BQ19" s="617"/>
      <c r="BR19" s="617"/>
      <c r="BS19" s="618" t="s">
        <v>33</v>
      </c>
      <c r="BT19" s="618"/>
      <c r="BU19" s="618"/>
      <c r="BV19" s="618"/>
      <c r="BW19" s="618"/>
      <c r="BX19" s="618"/>
      <c r="BY19" s="618"/>
      <c r="BZ19" s="618"/>
      <c r="CA19" s="618"/>
      <c r="CB19" s="640"/>
      <c r="CD19" s="582" t="s">
        <v>339</v>
      </c>
      <c r="CE19" s="371"/>
      <c r="CF19" s="371"/>
      <c r="CG19" s="371"/>
      <c r="CH19" s="371"/>
      <c r="CI19" s="371"/>
      <c r="CJ19" s="371"/>
      <c r="CK19" s="371"/>
      <c r="CL19" s="371"/>
      <c r="CM19" s="371"/>
      <c r="CN19" s="371"/>
      <c r="CO19" s="371"/>
      <c r="CP19" s="371"/>
      <c r="CQ19" s="583"/>
      <c r="CR19" s="584" t="s">
        <v>33</v>
      </c>
      <c r="CS19" s="468"/>
      <c r="CT19" s="468"/>
      <c r="CU19" s="468"/>
      <c r="CV19" s="468"/>
      <c r="CW19" s="468"/>
      <c r="CX19" s="468"/>
      <c r="CY19" s="597"/>
      <c r="CZ19" s="617" t="s">
        <v>33</v>
      </c>
      <c r="DA19" s="617"/>
      <c r="DB19" s="617"/>
      <c r="DC19" s="617"/>
      <c r="DD19" s="590" t="s">
        <v>33</v>
      </c>
      <c r="DE19" s="468"/>
      <c r="DF19" s="468"/>
      <c r="DG19" s="468"/>
      <c r="DH19" s="468"/>
      <c r="DI19" s="468"/>
      <c r="DJ19" s="468"/>
      <c r="DK19" s="468"/>
      <c r="DL19" s="468"/>
      <c r="DM19" s="468"/>
      <c r="DN19" s="468"/>
      <c r="DO19" s="468"/>
      <c r="DP19" s="597"/>
      <c r="DQ19" s="590" t="s">
        <v>33</v>
      </c>
      <c r="DR19" s="468"/>
      <c r="DS19" s="468"/>
      <c r="DT19" s="468"/>
      <c r="DU19" s="468"/>
      <c r="DV19" s="468"/>
      <c r="DW19" s="468"/>
      <c r="DX19" s="468"/>
      <c r="DY19" s="468"/>
      <c r="DZ19" s="468"/>
      <c r="EA19" s="468"/>
      <c r="EB19" s="468"/>
      <c r="EC19" s="615"/>
    </row>
    <row r="20" spans="2:133" ht="11.25" customHeight="1" x14ac:dyDescent="0.2">
      <c r="B20" s="634" t="s">
        <v>368</v>
      </c>
      <c r="C20" s="635"/>
      <c r="D20" s="635"/>
      <c r="E20" s="635"/>
      <c r="F20" s="635"/>
      <c r="G20" s="635"/>
      <c r="H20" s="635"/>
      <c r="I20" s="635"/>
      <c r="J20" s="635"/>
      <c r="K20" s="635"/>
      <c r="L20" s="635"/>
      <c r="M20" s="635"/>
      <c r="N20" s="635"/>
      <c r="O20" s="635"/>
      <c r="P20" s="635"/>
      <c r="Q20" s="636"/>
      <c r="R20" s="584">
        <v>5081</v>
      </c>
      <c r="S20" s="468"/>
      <c r="T20" s="468"/>
      <c r="U20" s="468"/>
      <c r="V20" s="468"/>
      <c r="W20" s="468"/>
      <c r="X20" s="468"/>
      <c r="Y20" s="597"/>
      <c r="Z20" s="617">
        <v>0</v>
      </c>
      <c r="AA20" s="617"/>
      <c r="AB20" s="617"/>
      <c r="AC20" s="617"/>
      <c r="AD20" s="618">
        <v>5081</v>
      </c>
      <c r="AE20" s="618"/>
      <c r="AF20" s="618"/>
      <c r="AG20" s="618"/>
      <c r="AH20" s="618"/>
      <c r="AI20" s="618"/>
      <c r="AJ20" s="618"/>
      <c r="AK20" s="618"/>
      <c r="AL20" s="587">
        <v>0</v>
      </c>
      <c r="AM20" s="331"/>
      <c r="AN20" s="331"/>
      <c r="AO20" s="619"/>
      <c r="AP20" s="582" t="s">
        <v>369</v>
      </c>
      <c r="AQ20" s="371"/>
      <c r="AR20" s="371"/>
      <c r="AS20" s="371"/>
      <c r="AT20" s="371"/>
      <c r="AU20" s="371"/>
      <c r="AV20" s="371"/>
      <c r="AW20" s="371"/>
      <c r="AX20" s="371"/>
      <c r="AY20" s="371"/>
      <c r="AZ20" s="371"/>
      <c r="BA20" s="371"/>
      <c r="BB20" s="371"/>
      <c r="BC20" s="371"/>
      <c r="BD20" s="371"/>
      <c r="BE20" s="371"/>
      <c r="BF20" s="583"/>
      <c r="BG20" s="584">
        <v>10863</v>
      </c>
      <c r="BH20" s="468"/>
      <c r="BI20" s="468"/>
      <c r="BJ20" s="468"/>
      <c r="BK20" s="468"/>
      <c r="BL20" s="468"/>
      <c r="BM20" s="468"/>
      <c r="BN20" s="597"/>
      <c r="BO20" s="617">
        <v>0.2</v>
      </c>
      <c r="BP20" s="617"/>
      <c r="BQ20" s="617"/>
      <c r="BR20" s="617"/>
      <c r="BS20" s="618" t="s">
        <v>33</v>
      </c>
      <c r="BT20" s="618"/>
      <c r="BU20" s="618"/>
      <c r="BV20" s="618"/>
      <c r="BW20" s="618"/>
      <c r="BX20" s="618"/>
      <c r="BY20" s="618"/>
      <c r="BZ20" s="618"/>
      <c r="CA20" s="618"/>
      <c r="CB20" s="640"/>
      <c r="CD20" s="582" t="s">
        <v>75</v>
      </c>
      <c r="CE20" s="371"/>
      <c r="CF20" s="371"/>
      <c r="CG20" s="371"/>
      <c r="CH20" s="371"/>
      <c r="CI20" s="371"/>
      <c r="CJ20" s="371"/>
      <c r="CK20" s="371"/>
      <c r="CL20" s="371"/>
      <c r="CM20" s="371"/>
      <c r="CN20" s="371"/>
      <c r="CO20" s="371"/>
      <c r="CP20" s="371"/>
      <c r="CQ20" s="583"/>
      <c r="CR20" s="584">
        <v>36466805</v>
      </c>
      <c r="CS20" s="468"/>
      <c r="CT20" s="468"/>
      <c r="CU20" s="468"/>
      <c r="CV20" s="468"/>
      <c r="CW20" s="468"/>
      <c r="CX20" s="468"/>
      <c r="CY20" s="597"/>
      <c r="CZ20" s="617">
        <v>100</v>
      </c>
      <c r="DA20" s="617"/>
      <c r="DB20" s="617"/>
      <c r="DC20" s="617"/>
      <c r="DD20" s="590">
        <v>4045542</v>
      </c>
      <c r="DE20" s="468"/>
      <c r="DF20" s="468"/>
      <c r="DG20" s="468"/>
      <c r="DH20" s="468"/>
      <c r="DI20" s="468"/>
      <c r="DJ20" s="468"/>
      <c r="DK20" s="468"/>
      <c r="DL20" s="468"/>
      <c r="DM20" s="468"/>
      <c r="DN20" s="468"/>
      <c r="DO20" s="468"/>
      <c r="DP20" s="597"/>
      <c r="DQ20" s="590">
        <v>21114221</v>
      </c>
      <c r="DR20" s="468"/>
      <c r="DS20" s="468"/>
      <c r="DT20" s="468"/>
      <c r="DU20" s="468"/>
      <c r="DV20" s="468"/>
      <c r="DW20" s="468"/>
      <c r="DX20" s="468"/>
      <c r="DY20" s="468"/>
      <c r="DZ20" s="468"/>
      <c r="EA20" s="468"/>
      <c r="EB20" s="468"/>
      <c r="EC20" s="615"/>
    </row>
    <row r="21" spans="2:133" ht="11.25" customHeight="1" x14ac:dyDescent="0.2">
      <c r="B21" s="582" t="s">
        <v>372</v>
      </c>
      <c r="C21" s="371"/>
      <c r="D21" s="371"/>
      <c r="E21" s="371"/>
      <c r="F21" s="371"/>
      <c r="G21" s="371"/>
      <c r="H21" s="371"/>
      <c r="I21" s="371"/>
      <c r="J21" s="371"/>
      <c r="K21" s="371"/>
      <c r="L21" s="371"/>
      <c r="M21" s="371"/>
      <c r="N21" s="371"/>
      <c r="O21" s="371"/>
      <c r="P21" s="371"/>
      <c r="Q21" s="583"/>
      <c r="R21" s="584">
        <v>9913992</v>
      </c>
      <c r="S21" s="468"/>
      <c r="T21" s="468"/>
      <c r="U21" s="468"/>
      <c r="V21" s="468"/>
      <c r="W21" s="468"/>
      <c r="X21" s="468"/>
      <c r="Y21" s="597"/>
      <c r="Z21" s="617">
        <v>26.5</v>
      </c>
      <c r="AA21" s="617"/>
      <c r="AB21" s="617"/>
      <c r="AC21" s="617"/>
      <c r="AD21" s="618">
        <v>8781160</v>
      </c>
      <c r="AE21" s="618"/>
      <c r="AF21" s="618"/>
      <c r="AG21" s="618"/>
      <c r="AH21" s="618"/>
      <c r="AI21" s="618"/>
      <c r="AJ21" s="618"/>
      <c r="AK21" s="618"/>
      <c r="AL21" s="587">
        <v>53.6</v>
      </c>
      <c r="AM21" s="331"/>
      <c r="AN21" s="331"/>
      <c r="AO21" s="619"/>
      <c r="AP21" s="582" t="s">
        <v>374</v>
      </c>
      <c r="AQ21" s="641"/>
      <c r="AR21" s="641"/>
      <c r="AS21" s="641"/>
      <c r="AT21" s="641"/>
      <c r="AU21" s="641"/>
      <c r="AV21" s="641"/>
      <c r="AW21" s="641"/>
      <c r="AX21" s="641"/>
      <c r="AY21" s="641"/>
      <c r="AZ21" s="641"/>
      <c r="BA21" s="641"/>
      <c r="BB21" s="641"/>
      <c r="BC21" s="641"/>
      <c r="BD21" s="641"/>
      <c r="BE21" s="641"/>
      <c r="BF21" s="642"/>
      <c r="BG21" s="584">
        <v>10863</v>
      </c>
      <c r="BH21" s="468"/>
      <c r="BI21" s="468"/>
      <c r="BJ21" s="468"/>
      <c r="BK21" s="468"/>
      <c r="BL21" s="468"/>
      <c r="BM21" s="468"/>
      <c r="BN21" s="597"/>
      <c r="BO21" s="617">
        <v>0.2</v>
      </c>
      <c r="BP21" s="617"/>
      <c r="BQ21" s="617"/>
      <c r="BR21" s="617"/>
      <c r="BS21" s="618" t="s">
        <v>33</v>
      </c>
      <c r="BT21" s="618"/>
      <c r="BU21" s="618"/>
      <c r="BV21" s="618"/>
      <c r="BW21" s="618"/>
      <c r="BX21" s="618"/>
      <c r="BY21" s="618"/>
      <c r="BZ21" s="618"/>
      <c r="CA21" s="618"/>
      <c r="CB21" s="640"/>
      <c r="CD21" s="562"/>
      <c r="CE21" s="563"/>
      <c r="CF21" s="563"/>
      <c r="CG21" s="563"/>
      <c r="CH21" s="563"/>
      <c r="CI21" s="563"/>
      <c r="CJ21" s="563"/>
      <c r="CK21" s="563"/>
      <c r="CL21" s="563"/>
      <c r="CM21" s="563"/>
      <c r="CN21" s="563"/>
      <c r="CO21" s="563"/>
      <c r="CP21" s="563"/>
      <c r="CQ21" s="564"/>
      <c r="CR21" s="651"/>
      <c r="CS21" s="652"/>
      <c r="CT21" s="652"/>
      <c r="CU21" s="652"/>
      <c r="CV21" s="652"/>
      <c r="CW21" s="652"/>
      <c r="CX21" s="652"/>
      <c r="CY21" s="653"/>
      <c r="CZ21" s="654"/>
      <c r="DA21" s="654"/>
      <c r="DB21" s="654"/>
      <c r="DC21" s="654"/>
      <c r="DD21" s="655"/>
      <c r="DE21" s="652"/>
      <c r="DF21" s="652"/>
      <c r="DG21" s="652"/>
      <c r="DH21" s="652"/>
      <c r="DI21" s="652"/>
      <c r="DJ21" s="652"/>
      <c r="DK21" s="652"/>
      <c r="DL21" s="652"/>
      <c r="DM21" s="652"/>
      <c r="DN21" s="652"/>
      <c r="DO21" s="652"/>
      <c r="DP21" s="653"/>
      <c r="DQ21" s="655"/>
      <c r="DR21" s="652"/>
      <c r="DS21" s="652"/>
      <c r="DT21" s="652"/>
      <c r="DU21" s="652"/>
      <c r="DV21" s="652"/>
      <c r="DW21" s="652"/>
      <c r="DX21" s="652"/>
      <c r="DY21" s="652"/>
      <c r="DZ21" s="652"/>
      <c r="EA21" s="652"/>
      <c r="EB21" s="652"/>
      <c r="EC21" s="656"/>
    </row>
    <row r="22" spans="2:133" ht="11.25" customHeight="1" x14ac:dyDescent="0.2">
      <c r="B22" s="582" t="s">
        <v>375</v>
      </c>
      <c r="C22" s="371"/>
      <c r="D22" s="371"/>
      <c r="E22" s="371"/>
      <c r="F22" s="371"/>
      <c r="G22" s="371"/>
      <c r="H22" s="371"/>
      <c r="I22" s="371"/>
      <c r="J22" s="371"/>
      <c r="K22" s="371"/>
      <c r="L22" s="371"/>
      <c r="M22" s="371"/>
      <c r="N22" s="371"/>
      <c r="O22" s="371"/>
      <c r="P22" s="371"/>
      <c r="Q22" s="583"/>
      <c r="R22" s="584">
        <v>8781160</v>
      </c>
      <c r="S22" s="468"/>
      <c r="T22" s="468"/>
      <c r="U22" s="468"/>
      <c r="V22" s="468"/>
      <c r="W22" s="468"/>
      <c r="X22" s="468"/>
      <c r="Y22" s="597"/>
      <c r="Z22" s="617">
        <v>23.5</v>
      </c>
      <c r="AA22" s="617"/>
      <c r="AB22" s="617"/>
      <c r="AC22" s="617"/>
      <c r="AD22" s="618">
        <v>8781160</v>
      </c>
      <c r="AE22" s="618"/>
      <c r="AF22" s="618"/>
      <c r="AG22" s="618"/>
      <c r="AH22" s="618"/>
      <c r="AI22" s="618"/>
      <c r="AJ22" s="618"/>
      <c r="AK22" s="618"/>
      <c r="AL22" s="587">
        <v>53.6</v>
      </c>
      <c r="AM22" s="331"/>
      <c r="AN22" s="331"/>
      <c r="AO22" s="619"/>
      <c r="AP22" s="582" t="s">
        <v>129</v>
      </c>
      <c r="AQ22" s="641"/>
      <c r="AR22" s="641"/>
      <c r="AS22" s="641"/>
      <c r="AT22" s="641"/>
      <c r="AU22" s="641"/>
      <c r="AV22" s="641"/>
      <c r="AW22" s="641"/>
      <c r="AX22" s="641"/>
      <c r="AY22" s="641"/>
      <c r="AZ22" s="641"/>
      <c r="BA22" s="641"/>
      <c r="BB22" s="641"/>
      <c r="BC22" s="641"/>
      <c r="BD22" s="641"/>
      <c r="BE22" s="641"/>
      <c r="BF22" s="642"/>
      <c r="BG22" s="584" t="s">
        <v>33</v>
      </c>
      <c r="BH22" s="468"/>
      <c r="BI22" s="468"/>
      <c r="BJ22" s="468"/>
      <c r="BK22" s="468"/>
      <c r="BL22" s="468"/>
      <c r="BM22" s="468"/>
      <c r="BN22" s="597"/>
      <c r="BO22" s="617" t="s">
        <v>33</v>
      </c>
      <c r="BP22" s="617"/>
      <c r="BQ22" s="617"/>
      <c r="BR22" s="617"/>
      <c r="BS22" s="618" t="s">
        <v>33</v>
      </c>
      <c r="BT22" s="618"/>
      <c r="BU22" s="618"/>
      <c r="BV22" s="618"/>
      <c r="BW22" s="618"/>
      <c r="BX22" s="618"/>
      <c r="BY22" s="618"/>
      <c r="BZ22" s="618"/>
      <c r="CA22" s="618"/>
      <c r="CB22" s="640"/>
      <c r="CD22" s="497" t="s">
        <v>377</v>
      </c>
      <c r="CE22" s="498"/>
      <c r="CF22" s="498"/>
      <c r="CG22" s="498"/>
      <c r="CH22" s="498"/>
      <c r="CI22" s="498"/>
      <c r="CJ22" s="498"/>
      <c r="CK22" s="498"/>
      <c r="CL22" s="498"/>
      <c r="CM22" s="498"/>
      <c r="CN22" s="498"/>
      <c r="CO22" s="498"/>
      <c r="CP22" s="498"/>
      <c r="CQ22" s="498"/>
      <c r="CR22" s="498"/>
      <c r="CS22" s="498"/>
      <c r="CT22" s="498"/>
      <c r="CU22" s="498"/>
      <c r="CV22" s="498"/>
      <c r="CW22" s="498"/>
      <c r="CX22" s="498"/>
      <c r="CY22" s="498"/>
      <c r="CZ22" s="498"/>
      <c r="DA22" s="498"/>
      <c r="DB22" s="498"/>
      <c r="DC22" s="498"/>
      <c r="DD22" s="498"/>
      <c r="DE22" s="498"/>
      <c r="DF22" s="498"/>
      <c r="DG22" s="498"/>
      <c r="DH22" s="498"/>
      <c r="DI22" s="498"/>
      <c r="DJ22" s="498"/>
      <c r="DK22" s="498"/>
      <c r="DL22" s="498"/>
      <c r="DM22" s="498"/>
      <c r="DN22" s="498"/>
      <c r="DO22" s="498"/>
      <c r="DP22" s="498"/>
      <c r="DQ22" s="498"/>
      <c r="DR22" s="498"/>
      <c r="DS22" s="498"/>
      <c r="DT22" s="498"/>
      <c r="DU22" s="498"/>
      <c r="DV22" s="498"/>
      <c r="DW22" s="498"/>
      <c r="DX22" s="498"/>
      <c r="DY22" s="498"/>
      <c r="DZ22" s="498"/>
      <c r="EA22" s="498"/>
      <c r="EB22" s="498"/>
      <c r="EC22" s="540"/>
    </row>
    <row r="23" spans="2:133" ht="11.25" customHeight="1" x14ac:dyDescent="0.2">
      <c r="B23" s="582" t="s">
        <v>378</v>
      </c>
      <c r="C23" s="371"/>
      <c r="D23" s="371"/>
      <c r="E23" s="371"/>
      <c r="F23" s="371"/>
      <c r="G23" s="371"/>
      <c r="H23" s="371"/>
      <c r="I23" s="371"/>
      <c r="J23" s="371"/>
      <c r="K23" s="371"/>
      <c r="L23" s="371"/>
      <c r="M23" s="371"/>
      <c r="N23" s="371"/>
      <c r="O23" s="371"/>
      <c r="P23" s="371"/>
      <c r="Q23" s="583"/>
      <c r="R23" s="584">
        <v>1132832</v>
      </c>
      <c r="S23" s="468"/>
      <c r="T23" s="468"/>
      <c r="U23" s="468"/>
      <c r="V23" s="468"/>
      <c r="W23" s="468"/>
      <c r="X23" s="468"/>
      <c r="Y23" s="597"/>
      <c r="Z23" s="617">
        <v>3</v>
      </c>
      <c r="AA23" s="617"/>
      <c r="AB23" s="617"/>
      <c r="AC23" s="617"/>
      <c r="AD23" s="618" t="s">
        <v>33</v>
      </c>
      <c r="AE23" s="618"/>
      <c r="AF23" s="618"/>
      <c r="AG23" s="618"/>
      <c r="AH23" s="618"/>
      <c r="AI23" s="618"/>
      <c r="AJ23" s="618"/>
      <c r="AK23" s="618"/>
      <c r="AL23" s="587" t="s">
        <v>33</v>
      </c>
      <c r="AM23" s="331"/>
      <c r="AN23" s="331"/>
      <c r="AO23" s="619"/>
      <c r="AP23" s="582" t="s">
        <v>178</v>
      </c>
      <c r="AQ23" s="641"/>
      <c r="AR23" s="641"/>
      <c r="AS23" s="641"/>
      <c r="AT23" s="641"/>
      <c r="AU23" s="641"/>
      <c r="AV23" s="641"/>
      <c r="AW23" s="641"/>
      <c r="AX23" s="641"/>
      <c r="AY23" s="641"/>
      <c r="AZ23" s="641"/>
      <c r="BA23" s="641"/>
      <c r="BB23" s="641"/>
      <c r="BC23" s="641"/>
      <c r="BD23" s="641"/>
      <c r="BE23" s="641"/>
      <c r="BF23" s="642"/>
      <c r="BG23" s="584" t="s">
        <v>33</v>
      </c>
      <c r="BH23" s="468"/>
      <c r="BI23" s="468"/>
      <c r="BJ23" s="468"/>
      <c r="BK23" s="468"/>
      <c r="BL23" s="468"/>
      <c r="BM23" s="468"/>
      <c r="BN23" s="597"/>
      <c r="BO23" s="617" t="s">
        <v>33</v>
      </c>
      <c r="BP23" s="617"/>
      <c r="BQ23" s="617"/>
      <c r="BR23" s="617"/>
      <c r="BS23" s="618" t="s">
        <v>33</v>
      </c>
      <c r="BT23" s="618"/>
      <c r="BU23" s="618"/>
      <c r="BV23" s="618"/>
      <c r="BW23" s="618"/>
      <c r="BX23" s="618"/>
      <c r="BY23" s="618"/>
      <c r="BZ23" s="618"/>
      <c r="CA23" s="618"/>
      <c r="CB23" s="640"/>
      <c r="CD23" s="497" t="s">
        <v>156</v>
      </c>
      <c r="CE23" s="498"/>
      <c r="CF23" s="498"/>
      <c r="CG23" s="498"/>
      <c r="CH23" s="498"/>
      <c r="CI23" s="498"/>
      <c r="CJ23" s="498"/>
      <c r="CK23" s="498"/>
      <c r="CL23" s="498"/>
      <c r="CM23" s="498"/>
      <c r="CN23" s="498"/>
      <c r="CO23" s="498"/>
      <c r="CP23" s="498"/>
      <c r="CQ23" s="540"/>
      <c r="CR23" s="497" t="s">
        <v>380</v>
      </c>
      <c r="CS23" s="498"/>
      <c r="CT23" s="498"/>
      <c r="CU23" s="498"/>
      <c r="CV23" s="498"/>
      <c r="CW23" s="498"/>
      <c r="CX23" s="498"/>
      <c r="CY23" s="540"/>
      <c r="CZ23" s="497" t="s">
        <v>381</v>
      </c>
      <c r="DA23" s="498"/>
      <c r="DB23" s="498"/>
      <c r="DC23" s="540"/>
      <c r="DD23" s="497" t="s">
        <v>382</v>
      </c>
      <c r="DE23" s="498"/>
      <c r="DF23" s="498"/>
      <c r="DG23" s="498"/>
      <c r="DH23" s="498"/>
      <c r="DI23" s="498"/>
      <c r="DJ23" s="498"/>
      <c r="DK23" s="540"/>
      <c r="DL23" s="643" t="s">
        <v>385</v>
      </c>
      <c r="DM23" s="644"/>
      <c r="DN23" s="644"/>
      <c r="DO23" s="644"/>
      <c r="DP23" s="644"/>
      <c r="DQ23" s="644"/>
      <c r="DR23" s="644"/>
      <c r="DS23" s="644"/>
      <c r="DT23" s="644"/>
      <c r="DU23" s="644"/>
      <c r="DV23" s="645"/>
      <c r="DW23" s="497" t="s">
        <v>386</v>
      </c>
      <c r="DX23" s="498"/>
      <c r="DY23" s="498"/>
      <c r="DZ23" s="498"/>
      <c r="EA23" s="498"/>
      <c r="EB23" s="498"/>
      <c r="EC23" s="540"/>
    </row>
    <row r="24" spans="2:133" ht="11.25" customHeight="1" x14ac:dyDescent="0.2">
      <c r="B24" s="582" t="s">
        <v>388</v>
      </c>
      <c r="C24" s="371"/>
      <c r="D24" s="371"/>
      <c r="E24" s="371"/>
      <c r="F24" s="371"/>
      <c r="G24" s="371"/>
      <c r="H24" s="371"/>
      <c r="I24" s="371"/>
      <c r="J24" s="371"/>
      <c r="K24" s="371"/>
      <c r="L24" s="371"/>
      <c r="M24" s="371"/>
      <c r="N24" s="371"/>
      <c r="O24" s="371"/>
      <c r="P24" s="371"/>
      <c r="Q24" s="583"/>
      <c r="R24" s="584" t="s">
        <v>33</v>
      </c>
      <c r="S24" s="468"/>
      <c r="T24" s="468"/>
      <c r="U24" s="468"/>
      <c r="V24" s="468"/>
      <c r="W24" s="468"/>
      <c r="X24" s="468"/>
      <c r="Y24" s="597"/>
      <c r="Z24" s="617" t="s">
        <v>33</v>
      </c>
      <c r="AA24" s="617"/>
      <c r="AB24" s="617"/>
      <c r="AC24" s="617"/>
      <c r="AD24" s="618" t="s">
        <v>33</v>
      </c>
      <c r="AE24" s="618"/>
      <c r="AF24" s="618"/>
      <c r="AG24" s="618"/>
      <c r="AH24" s="618"/>
      <c r="AI24" s="618"/>
      <c r="AJ24" s="618"/>
      <c r="AK24" s="618"/>
      <c r="AL24" s="587" t="s">
        <v>33</v>
      </c>
      <c r="AM24" s="331"/>
      <c r="AN24" s="331"/>
      <c r="AO24" s="619"/>
      <c r="AP24" s="582" t="s">
        <v>112</v>
      </c>
      <c r="AQ24" s="641"/>
      <c r="AR24" s="641"/>
      <c r="AS24" s="641"/>
      <c r="AT24" s="641"/>
      <c r="AU24" s="641"/>
      <c r="AV24" s="641"/>
      <c r="AW24" s="641"/>
      <c r="AX24" s="641"/>
      <c r="AY24" s="641"/>
      <c r="AZ24" s="641"/>
      <c r="BA24" s="641"/>
      <c r="BB24" s="641"/>
      <c r="BC24" s="641"/>
      <c r="BD24" s="641"/>
      <c r="BE24" s="641"/>
      <c r="BF24" s="642"/>
      <c r="BG24" s="584" t="s">
        <v>33</v>
      </c>
      <c r="BH24" s="468"/>
      <c r="BI24" s="468"/>
      <c r="BJ24" s="468"/>
      <c r="BK24" s="468"/>
      <c r="BL24" s="468"/>
      <c r="BM24" s="468"/>
      <c r="BN24" s="597"/>
      <c r="BO24" s="617" t="s">
        <v>33</v>
      </c>
      <c r="BP24" s="617"/>
      <c r="BQ24" s="617"/>
      <c r="BR24" s="617"/>
      <c r="BS24" s="618" t="s">
        <v>33</v>
      </c>
      <c r="BT24" s="618"/>
      <c r="BU24" s="618"/>
      <c r="BV24" s="618"/>
      <c r="BW24" s="618"/>
      <c r="BX24" s="618"/>
      <c r="BY24" s="618"/>
      <c r="BZ24" s="618"/>
      <c r="CA24" s="618"/>
      <c r="CB24" s="640"/>
      <c r="CD24" s="626" t="s">
        <v>389</v>
      </c>
      <c r="CE24" s="627"/>
      <c r="CF24" s="627"/>
      <c r="CG24" s="627"/>
      <c r="CH24" s="627"/>
      <c r="CI24" s="627"/>
      <c r="CJ24" s="627"/>
      <c r="CK24" s="627"/>
      <c r="CL24" s="627"/>
      <c r="CM24" s="627"/>
      <c r="CN24" s="627"/>
      <c r="CO24" s="627"/>
      <c r="CP24" s="627"/>
      <c r="CQ24" s="628"/>
      <c r="CR24" s="623">
        <v>15461588</v>
      </c>
      <c r="CS24" s="624"/>
      <c r="CT24" s="624"/>
      <c r="CU24" s="624"/>
      <c r="CV24" s="624"/>
      <c r="CW24" s="624"/>
      <c r="CX24" s="624"/>
      <c r="CY24" s="646"/>
      <c r="CZ24" s="647">
        <v>42.4</v>
      </c>
      <c r="DA24" s="630"/>
      <c r="DB24" s="630"/>
      <c r="DC24" s="648"/>
      <c r="DD24" s="649">
        <v>9841009</v>
      </c>
      <c r="DE24" s="624"/>
      <c r="DF24" s="624"/>
      <c r="DG24" s="624"/>
      <c r="DH24" s="624"/>
      <c r="DI24" s="624"/>
      <c r="DJ24" s="624"/>
      <c r="DK24" s="646"/>
      <c r="DL24" s="649">
        <v>8791420</v>
      </c>
      <c r="DM24" s="624"/>
      <c r="DN24" s="624"/>
      <c r="DO24" s="624"/>
      <c r="DP24" s="624"/>
      <c r="DQ24" s="624"/>
      <c r="DR24" s="624"/>
      <c r="DS24" s="624"/>
      <c r="DT24" s="624"/>
      <c r="DU24" s="624"/>
      <c r="DV24" s="646"/>
      <c r="DW24" s="647">
        <v>53.6</v>
      </c>
      <c r="DX24" s="630"/>
      <c r="DY24" s="630"/>
      <c r="DZ24" s="630"/>
      <c r="EA24" s="630"/>
      <c r="EB24" s="630"/>
      <c r="EC24" s="650"/>
    </row>
    <row r="25" spans="2:133" ht="11.25" customHeight="1" x14ac:dyDescent="0.2">
      <c r="B25" s="582" t="s">
        <v>71</v>
      </c>
      <c r="C25" s="371"/>
      <c r="D25" s="371"/>
      <c r="E25" s="371"/>
      <c r="F25" s="371"/>
      <c r="G25" s="371"/>
      <c r="H25" s="371"/>
      <c r="I25" s="371"/>
      <c r="J25" s="371"/>
      <c r="K25" s="371"/>
      <c r="L25" s="371"/>
      <c r="M25" s="371"/>
      <c r="N25" s="371"/>
      <c r="O25" s="371"/>
      <c r="P25" s="371"/>
      <c r="Q25" s="583"/>
      <c r="R25" s="584">
        <v>17446178</v>
      </c>
      <c r="S25" s="468"/>
      <c r="T25" s="468"/>
      <c r="U25" s="468"/>
      <c r="V25" s="468"/>
      <c r="W25" s="468"/>
      <c r="X25" s="468"/>
      <c r="Y25" s="597"/>
      <c r="Z25" s="617">
        <v>46.7</v>
      </c>
      <c r="AA25" s="617"/>
      <c r="AB25" s="617"/>
      <c r="AC25" s="617"/>
      <c r="AD25" s="618">
        <v>16313346</v>
      </c>
      <c r="AE25" s="618"/>
      <c r="AF25" s="618"/>
      <c r="AG25" s="618"/>
      <c r="AH25" s="618"/>
      <c r="AI25" s="618"/>
      <c r="AJ25" s="618"/>
      <c r="AK25" s="618"/>
      <c r="AL25" s="587">
        <v>99.6</v>
      </c>
      <c r="AM25" s="331"/>
      <c r="AN25" s="331"/>
      <c r="AO25" s="619"/>
      <c r="AP25" s="582" t="s">
        <v>390</v>
      </c>
      <c r="AQ25" s="641"/>
      <c r="AR25" s="641"/>
      <c r="AS25" s="641"/>
      <c r="AT25" s="641"/>
      <c r="AU25" s="641"/>
      <c r="AV25" s="641"/>
      <c r="AW25" s="641"/>
      <c r="AX25" s="641"/>
      <c r="AY25" s="641"/>
      <c r="AZ25" s="641"/>
      <c r="BA25" s="641"/>
      <c r="BB25" s="641"/>
      <c r="BC25" s="641"/>
      <c r="BD25" s="641"/>
      <c r="BE25" s="641"/>
      <c r="BF25" s="642"/>
      <c r="BG25" s="584" t="s">
        <v>33</v>
      </c>
      <c r="BH25" s="468"/>
      <c r="BI25" s="468"/>
      <c r="BJ25" s="468"/>
      <c r="BK25" s="468"/>
      <c r="BL25" s="468"/>
      <c r="BM25" s="468"/>
      <c r="BN25" s="597"/>
      <c r="BO25" s="617" t="s">
        <v>33</v>
      </c>
      <c r="BP25" s="617"/>
      <c r="BQ25" s="617"/>
      <c r="BR25" s="617"/>
      <c r="BS25" s="618" t="s">
        <v>33</v>
      </c>
      <c r="BT25" s="618"/>
      <c r="BU25" s="618"/>
      <c r="BV25" s="618"/>
      <c r="BW25" s="618"/>
      <c r="BX25" s="618"/>
      <c r="BY25" s="618"/>
      <c r="BZ25" s="618"/>
      <c r="CA25" s="618"/>
      <c r="CB25" s="640"/>
      <c r="CD25" s="582" t="s">
        <v>241</v>
      </c>
      <c r="CE25" s="371"/>
      <c r="CF25" s="371"/>
      <c r="CG25" s="371"/>
      <c r="CH25" s="371"/>
      <c r="CI25" s="371"/>
      <c r="CJ25" s="371"/>
      <c r="CK25" s="371"/>
      <c r="CL25" s="371"/>
      <c r="CM25" s="371"/>
      <c r="CN25" s="371"/>
      <c r="CO25" s="371"/>
      <c r="CP25" s="371"/>
      <c r="CQ25" s="583"/>
      <c r="CR25" s="584">
        <v>4758268</v>
      </c>
      <c r="CS25" s="585"/>
      <c r="CT25" s="585"/>
      <c r="CU25" s="585"/>
      <c r="CV25" s="585"/>
      <c r="CW25" s="585"/>
      <c r="CX25" s="585"/>
      <c r="CY25" s="586"/>
      <c r="CZ25" s="587">
        <v>13</v>
      </c>
      <c r="DA25" s="588"/>
      <c r="DB25" s="588"/>
      <c r="DC25" s="589"/>
      <c r="DD25" s="590">
        <v>4300918</v>
      </c>
      <c r="DE25" s="585"/>
      <c r="DF25" s="585"/>
      <c r="DG25" s="585"/>
      <c r="DH25" s="585"/>
      <c r="DI25" s="585"/>
      <c r="DJ25" s="585"/>
      <c r="DK25" s="586"/>
      <c r="DL25" s="590">
        <v>4098465</v>
      </c>
      <c r="DM25" s="585"/>
      <c r="DN25" s="585"/>
      <c r="DO25" s="585"/>
      <c r="DP25" s="585"/>
      <c r="DQ25" s="585"/>
      <c r="DR25" s="585"/>
      <c r="DS25" s="585"/>
      <c r="DT25" s="585"/>
      <c r="DU25" s="585"/>
      <c r="DV25" s="586"/>
      <c r="DW25" s="587">
        <v>25</v>
      </c>
      <c r="DX25" s="588"/>
      <c r="DY25" s="588"/>
      <c r="DZ25" s="588"/>
      <c r="EA25" s="588"/>
      <c r="EB25" s="588"/>
      <c r="EC25" s="616"/>
    </row>
    <row r="26" spans="2:133" ht="11.25" customHeight="1" x14ac:dyDescent="0.2">
      <c r="B26" s="582" t="s">
        <v>344</v>
      </c>
      <c r="C26" s="371"/>
      <c r="D26" s="371"/>
      <c r="E26" s="371"/>
      <c r="F26" s="371"/>
      <c r="G26" s="371"/>
      <c r="H26" s="371"/>
      <c r="I26" s="371"/>
      <c r="J26" s="371"/>
      <c r="K26" s="371"/>
      <c r="L26" s="371"/>
      <c r="M26" s="371"/>
      <c r="N26" s="371"/>
      <c r="O26" s="371"/>
      <c r="P26" s="371"/>
      <c r="Q26" s="583"/>
      <c r="R26" s="584">
        <v>4236</v>
      </c>
      <c r="S26" s="468"/>
      <c r="T26" s="468"/>
      <c r="U26" s="468"/>
      <c r="V26" s="468"/>
      <c r="W26" s="468"/>
      <c r="X26" s="468"/>
      <c r="Y26" s="597"/>
      <c r="Z26" s="617">
        <v>0</v>
      </c>
      <c r="AA26" s="617"/>
      <c r="AB26" s="617"/>
      <c r="AC26" s="617"/>
      <c r="AD26" s="618">
        <v>4236</v>
      </c>
      <c r="AE26" s="618"/>
      <c r="AF26" s="618"/>
      <c r="AG26" s="618"/>
      <c r="AH26" s="618"/>
      <c r="AI26" s="618"/>
      <c r="AJ26" s="618"/>
      <c r="AK26" s="618"/>
      <c r="AL26" s="587">
        <v>0</v>
      </c>
      <c r="AM26" s="331"/>
      <c r="AN26" s="331"/>
      <c r="AO26" s="619"/>
      <c r="AP26" s="582" t="s">
        <v>391</v>
      </c>
      <c r="AQ26" s="641"/>
      <c r="AR26" s="641"/>
      <c r="AS26" s="641"/>
      <c r="AT26" s="641"/>
      <c r="AU26" s="641"/>
      <c r="AV26" s="641"/>
      <c r="AW26" s="641"/>
      <c r="AX26" s="641"/>
      <c r="AY26" s="641"/>
      <c r="AZ26" s="641"/>
      <c r="BA26" s="641"/>
      <c r="BB26" s="641"/>
      <c r="BC26" s="641"/>
      <c r="BD26" s="641"/>
      <c r="BE26" s="641"/>
      <c r="BF26" s="642"/>
      <c r="BG26" s="584" t="s">
        <v>33</v>
      </c>
      <c r="BH26" s="468"/>
      <c r="BI26" s="468"/>
      <c r="BJ26" s="468"/>
      <c r="BK26" s="468"/>
      <c r="BL26" s="468"/>
      <c r="BM26" s="468"/>
      <c r="BN26" s="597"/>
      <c r="BO26" s="617" t="s">
        <v>33</v>
      </c>
      <c r="BP26" s="617"/>
      <c r="BQ26" s="617"/>
      <c r="BR26" s="617"/>
      <c r="BS26" s="618" t="s">
        <v>33</v>
      </c>
      <c r="BT26" s="618"/>
      <c r="BU26" s="618"/>
      <c r="BV26" s="618"/>
      <c r="BW26" s="618"/>
      <c r="BX26" s="618"/>
      <c r="BY26" s="618"/>
      <c r="BZ26" s="618"/>
      <c r="CA26" s="618"/>
      <c r="CB26" s="640"/>
      <c r="CD26" s="582" t="s">
        <v>248</v>
      </c>
      <c r="CE26" s="371"/>
      <c r="CF26" s="371"/>
      <c r="CG26" s="371"/>
      <c r="CH26" s="371"/>
      <c r="CI26" s="371"/>
      <c r="CJ26" s="371"/>
      <c r="CK26" s="371"/>
      <c r="CL26" s="371"/>
      <c r="CM26" s="371"/>
      <c r="CN26" s="371"/>
      <c r="CO26" s="371"/>
      <c r="CP26" s="371"/>
      <c r="CQ26" s="583"/>
      <c r="CR26" s="584">
        <v>2928832</v>
      </c>
      <c r="CS26" s="468"/>
      <c r="CT26" s="468"/>
      <c r="CU26" s="468"/>
      <c r="CV26" s="468"/>
      <c r="CW26" s="468"/>
      <c r="CX26" s="468"/>
      <c r="CY26" s="597"/>
      <c r="CZ26" s="587">
        <v>8</v>
      </c>
      <c r="DA26" s="588"/>
      <c r="DB26" s="588"/>
      <c r="DC26" s="589"/>
      <c r="DD26" s="590">
        <v>2875359</v>
      </c>
      <c r="DE26" s="468"/>
      <c r="DF26" s="468"/>
      <c r="DG26" s="468"/>
      <c r="DH26" s="468"/>
      <c r="DI26" s="468"/>
      <c r="DJ26" s="468"/>
      <c r="DK26" s="597"/>
      <c r="DL26" s="590" t="s">
        <v>33</v>
      </c>
      <c r="DM26" s="468"/>
      <c r="DN26" s="468"/>
      <c r="DO26" s="468"/>
      <c r="DP26" s="468"/>
      <c r="DQ26" s="468"/>
      <c r="DR26" s="468"/>
      <c r="DS26" s="468"/>
      <c r="DT26" s="468"/>
      <c r="DU26" s="468"/>
      <c r="DV26" s="597"/>
      <c r="DW26" s="587" t="s">
        <v>33</v>
      </c>
      <c r="DX26" s="588"/>
      <c r="DY26" s="588"/>
      <c r="DZ26" s="588"/>
      <c r="EA26" s="588"/>
      <c r="EB26" s="588"/>
      <c r="EC26" s="616"/>
    </row>
    <row r="27" spans="2:133" ht="11.25" customHeight="1" x14ac:dyDescent="0.2">
      <c r="B27" s="582" t="s">
        <v>39</v>
      </c>
      <c r="C27" s="371"/>
      <c r="D27" s="371"/>
      <c r="E27" s="371"/>
      <c r="F27" s="371"/>
      <c r="G27" s="371"/>
      <c r="H27" s="371"/>
      <c r="I27" s="371"/>
      <c r="J27" s="371"/>
      <c r="K27" s="371"/>
      <c r="L27" s="371"/>
      <c r="M27" s="371"/>
      <c r="N27" s="371"/>
      <c r="O27" s="371"/>
      <c r="P27" s="371"/>
      <c r="Q27" s="583"/>
      <c r="R27" s="584">
        <v>383675</v>
      </c>
      <c r="S27" s="468"/>
      <c r="T27" s="468"/>
      <c r="U27" s="468"/>
      <c r="V27" s="468"/>
      <c r="W27" s="468"/>
      <c r="X27" s="468"/>
      <c r="Y27" s="597"/>
      <c r="Z27" s="617">
        <v>1</v>
      </c>
      <c r="AA27" s="617"/>
      <c r="AB27" s="617"/>
      <c r="AC27" s="617"/>
      <c r="AD27" s="618" t="s">
        <v>33</v>
      </c>
      <c r="AE27" s="618"/>
      <c r="AF27" s="618"/>
      <c r="AG27" s="618"/>
      <c r="AH27" s="618"/>
      <c r="AI27" s="618"/>
      <c r="AJ27" s="618"/>
      <c r="AK27" s="618"/>
      <c r="AL27" s="587" t="s">
        <v>33</v>
      </c>
      <c r="AM27" s="331"/>
      <c r="AN27" s="331"/>
      <c r="AO27" s="619"/>
      <c r="AP27" s="582" t="s">
        <v>130</v>
      </c>
      <c r="AQ27" s="371"/>
      <c r="AR27" s="371"/>
      <c r="AS27" s="371"/>
      <c r="AT27" s="371"/>
      <c r="AU27" s="371"/>
      <c r="AV27" s="371"/>
      <c r="AW27" s="371"/>
      <c r="AX27" s="371"/>
      <c r="AY27" s="371"/>
      <c r="AZ27" s="371"/>
      <c r="BA27" s="371"/>
      <c r="BB27" s="371"/>
      <c r="BC27" s="371"/>
      <c r="BD27" s="371"/>
      <c r="BE27" s="371"/>
      <c r="BF27" s="583"/>
      <c r="BG27" s="584">
        <v>5423623</v>
      </c>
      <c r="BH27" s="468"/>
      <c r="BI27" s="468"/>
      <c r="BJ27" s="468"/>
      <c r="BK27" s="468"/>
      <c r="BL27" s="468"/>
      <c r="BM27" s="468"/>
      <c r="BN27" s="597"/>
      <c r="BO27" s="617">
        <v>100</v>
      </c>
      <c r="BP27" s="617"/>
      <c r="BQ27" s="617"/>
      <c r="BR27" s="617"/>
      <c r="BS27" s="618">
        <v>381501</v>
      </c>
      <c r="BT27" s="618"/>
      <c r="BU27" s="618"/>
      <c r="BV27" s="618"/>
      <c r="BW27" s="618"/>
      <c r="BX27" s="618"/>
      <c r="BY27" s="618"/>
      <c r="BZ27" s="618"/>
      <c r="CA27" s="618"/>
      <c r="CB27" s="640"/>
      <c r="CD27" s="582" t="s">
        <v>392</v>
      </c>
      <c r="CE27" s="371"/>
      <c r="CF27" s="371"/>
      <c r="CG27" s="371"/>
      <c r="CH27" s="371"/>
      <c r="CI27" s="371"/>
      <c r="CJ27" s="371"/>
      <c r="CK27" s="371"/>
      <c r="CL27" s="371"/>
      <c r="CM27" s="371"/>
      <c r="CN27" s="371"/>
      <c r="CO27" s="371"/>
      <c r="CP27" s="371"/>
      <c r="CQ27" s="583"/>
      <c r="CR27" s="584">
        <v>8022321</v>
      </c>
      <c r="CS27" s="585"/>
      <c r="CT27" s="585"/>
      <c r="CU27" s="585"/>
      <c r="CV27" s="585"/>
      <c r="CW27" s="585"/>
      <c r="CX27" s="585"/>
      <c r="CY27" s="586"/>
      <c r="CZ27" s="587">
        <v>22</v>
      </c>
      <c r="DA27" s="588"/>
      <c r="DB27" s="588"/>
      <c r="DC27" s="589"/>
      <c r="DD27" s="590">
        <v>2982798</v>
      </c>
      <c r="DE27" s="585"/>
      <c r="DF27" s="585"/>
      <c r="DG27" s="585"/>
      <c r="DH27" s="585"/>
      <c r="DI27" s="585"/>
      <c r="DJ27" s="585"/>
      <c r="DK27" s="586"/>
      <c r="DL27" s="590">
        <v>2185777</v>
      </c>
      <c r="DM27" s="585"/>
      <c r="DN27" s="585"/>
      <c r="DO27" s="585"/>
      <c r="DP27" s="585"/>
      <c r="DQ27" s="585"/>
      <c r="DR27" s="585"/>
      <c r="DS27" s="585"/>
      <c r="DT27" s="585"/>
      <c r="DU27" s="585"/>
      <c r="DV27" s="586"/>
      <c r="DW27" s="587">
        <v>13.3</v>
      </c>
      <c r="DX27" s="588"/>
      <c r="DY27" s="588"/>
      <c r="DZ27" s="588"/>
      <c r="EA27" s="588"/>
      <c r="EB27" s="588"/>
      <c r="EC27" s="616"/>
    </row>
    <row r="28" spans="2:133" ht="11.25" customHeight="1" x14ac:dyDescent="0.2">
      <c r="B28" s="582" t="s">
        <v>394</v>
      </c>
      <c r="C28" s="371"/>
      <c r="D28" s="371"/>
      <c r="E28" s="371"/>
      <c r="F28" s="371"/>
      <c r="G28" s="371"/>
      <c r="H28" s="371"/>
      <c r="I28" s="371"/>
      <c r="J28" s="371"/>
      <c r="K28" s="371"/>
      <c r="L28" s="371"/>
      <c r="M28" s="371"/>
      <c r="N28" s="371"/>
      <c r="O28" s="371"/>
      <c r="P28" s="371"/>
      <c r="Q28" s="583"/>
      <c r="R28" s="584">
        <v>334523</v>
      </c>
      <c r="S28" s="468"/>
      <c r="T28" s="468"/>
      <c r="U28" s="468"/>
      <c r="V28" s="468"/>
      <c r="W28" s="468"/>
      <c r="X28" s="468"/>
      <c r="Y28" s="597"/>
      <c r="Z28" s="617">
        <v>0.9</v>
      </c>
      <c r="AA28" s="617"/>
      <c r="AB28" s="617"/>
      <c r="AC28" s="617"/>
      <c r="AD28" s="618">
        <v>14294</v>
      </c>
      <c r="AE28" s="618"/>
      <c r="AF28" s="618"/>
      <c r="AG28" s="618"/>
      <c r="AH28" s="618"/>
      <c r="AI28" s="618"/>
      <c r="AJ28" s="618"/>
      <c r="AK28" s="618"/>
      <c r="AL28" s="587">
        <v>0.1</v>
      </c>
      <c r="AM28" s="331"/>
      <c r="AN28" s="331"/>
      <c r="AO28" s="619"/>
      <c r="AP28" s="582"/>
      <c r="AQ28" s="371"/>
      <c r="AR28" s="371"/>
      <c r="AS28" s="371"/>
      <c r="AT28" s="371"/>
      <c r="AU28" s="371"/>
      <c r="AV28" s="371"/>
      <c r="AW28" s="371"/>
      <c r="AX28" s="371"/>
      <c r="AY28" s="371"/>
      <c r="AZ28" s="371"/>
      <c r="BA28" s="371"/>
      <c r="BB28" s="371"/>
      <c r="BC28" s="371"/>
      <c r="BD28" s="371"/>
      <c r="BE28" s="371"/>
      <c r="BF28" s="583"/>
      <c r="BG28" s="584"/>
      <c r="BH28" s="468"/>
      <c r="BI28" s="468"/>
      <c r="BJ28" s="468"/>
      <c r="BK28" s="468"/>
      <c r="BL28" s="468"/>
      <c r="BM28" s="468"/>
      <c r="BN28" s="597"/>
      <c r="BO28" s="617"/>
      <c r="BP28" s="617"/>
      <c r="BQ28" s="617"/>
      <c r="BR28" s="617"/>
      <c r="BS28" s="590"/>
      <c r="BT28" s="468"/>
      <c r="BU28" s="468"/>
      <c r="BV28" s="468"/>
      <c r="BW28" s="468"/>
      <c r="BX28" s="468"/>
      <c r="BY28" s="468"/>
      <c r="BZ28" s="468"/>
      <c r="CA28" s="468"/>
      <c r="CB28" s="615"/>
      <c r="CD28" s="582" t="s">
        <v>166</v>
      </c>
      <c r="CE28" s="371"/>
      <c r="CF28" s="371"/>
      <c r="CG28" s="371"/>
      <c r="CH28" s="371"/>
      <c r="CI28" s="371"/>
      <c r="CJ28" s="371"/>
      <c r="CK28" s="371"/>
      <c r="CL28" s="371"/>
      <c r="CM28" s="371"/>
      <c r="CN28" s="371"/>
      <c r="CO28" s="371"/>
      <c r="CP28" s="371"/>
      <c r="CQ28" s="583"/>
      <c r="CR28" s="584">
        <v>2680999</v>
      </c>
      <c r="CS28" s="468"/>
      <c r="CT28" s="468"/>
      <c r="CU28" s="468"/>
      <c r="CV28" s="468"/>
      <c r="CW28" s="468"/>
      <c r="CX28" s="468"/>
      <c r="CY28" s="597"/>
      <c r="CZ28" s="587">
        <v>7.4</v>
      </c>
      <c r="DA28" s="588"/>
      <c r="DB28" s="588"/>
      <c r="DC28" s="589"/>
      <c r="DD28" s="590">
        <v>2557293</v>
      </c>
      <c r="DE28" s="468"/>
      <c r="DF28" s="468"/>
      <c r="DG28" s="468"/>
      <c r="DH28" s="468"/>
      <c r="DI28" s="468"/>
      <c r="DJ28" s="468"/>
      <c r="DK28" s="597"/>
      <c r="DL28" s="590">
        <v>2507178</v>
      </c>
      <c r="DM28" s="468"/>
      <c r="DN28" s="468"/>
      <c r="DO28" s="468"/>
      <c r="DP28" s="468"/>
      <c r="DQ28" s="468"/>
      <c r="DR28" s="468"/>
      <c r="DS28" s="468"/>
      <c r="DT28" s="468"/>
      <c r="DU28" s="468"/>
      <c r="DV28" s="597"/>
      <c r="DW28" s="587">
        <v>15.3</v>
      </c>
      <c r="DX28" s="588"/>
      <c r="DY28" s="588"/>
      <c r="DZ28" s="588"/>
      <c r="EA28" s="588"/>
      <c r="EB28" s="588"/>
      <c r="EC28" s="616"/>
    </row>
    <row r="29" spans="2:133" ht="11.25" customHeight="1" x14ac:dyDescent="0.2">
      <c r="B29" s="582" t="s">
        <v>139</v>
      </c>
      <c r="C29" s="371"/>
      <c r="D29" s="371"/>
      <c r="E29" s="371"/>
      <c r="F29" s="371"/>
      <c r="G29" s="371"/>
      <c r="H29" s="371"/>
      <c r="I29" s="371"/>
      <c r="J29" s="371"/>
      <c r="K29" s="371"/>
      <c r="L29" s="371"/>
      <c r="M29" s="371"/>
      <c r="N29" s="371"/>
      <c r="O29" s="371"/>
      <c r="P29" s="371"/>
      <c r="Q29" s="583"/>
      <c r="R29" s="584">
        <v>117689</v>
      </c>
      <c r="S29" s="468"/>
      <c r="T29" s="468"/>
      <c r="U29" s="468"/>
      <c r="V29" s="468"/>
      <c r="W29" s="468"/>
      <c r="X29" s="468"/>
      <c r="Y29" s="597"/>
      <c r="Z29" s="617">
        <v>0.3</v>
      </c>
      <c r="AA29" s="617"/>
      <c r="AB29" s="617"/>
      <c r="AC29" s="617"/>
      <c r="AD29" s="618" t="s">
        <v>33</v>
      </c>
      <c r="AE29" s="618"/>
      <c r="AF29" s="618"/>
      <c r="AG29" s="618"/>
      <c r="AH29" s="618"/>
      <c r="AI29" s="618"/>
      <c r="AJ29" s="618"/>
      <c r="AK29" s="618"/>
      <c r="AL29" s="587" t="s">
        <v>33</v>
      </c>
      <c r="AM29" s="331"/>
      <c r="AN29" s="331"/>
      <c r="AO29" s="619"/>
      <c r="AP29" s="562"/>
      <c r="AQ29" s="563"/>
      <c r="AR29" s="563"/>
      <c r="AS29" s="563"/>
      <c r="AT29" s="563"/>
      <c r="AU29" s="563"/>
      <c r="AV29" s="563"/>
      <c r="AW29" s="563"/>
      <c r="AX29" s="563"/>
      <c r="AY29" s="563"/>
      <c r="AZ29" s="563"/>
      <c r="BA29" s="563"/>
      <c r="BB29" s="563"/>
      <c r="BC29" s="563"/>
      <c r="BD29" s="563"/>
      <c r="BE29" s="563"/>
      <c r="BF29" s="564"/>
      <c r="BG29" s="584"/>
      <c r="BH29" s="468"/>
      <c r="BI29" s="468"/>
      <c r="BJ29" s="468"/>
      <c r="BK29" s="468"/>
      <c r="BL29" s="468"/>
      <c r="BM29" s="468"/>
      <c r="BN29" s="597"/>
      <c r="BO29" s="617"/>
      <c r="BP29" s="617"/>
      <c r="BQ29" s="617"/>
      <c r="BR29" s="617"/>
      <c r="BS29" s="618"/>
      <c r="BT29" s="618"/>
      <c r="BU29" s="618"/>
      <c r="BV29" s="618"/>
      <c r="BW29" s="618"/>
      <c r="BX29" s="618"/>
      <c r="BY29" s="618"/>
      <c r="BZ29" s="618"/>
      <c r="CA29" s="618"/>
      <c r="CB29" s="640"/>
      <c r="CD29" s="362" t="s">
        <v>252</v>
      </c>
      <c r="CE29" s="364"/>
      <c r="CF29" s="582" t="s">
        <v>23</v>
      </c>
      <c r="CG29" s="371"/>
      <c r="CH29" s="371"/>
      <c r="CI29" s="371"/>
      <c r="CJ29" s="371"/>
      <c r="CK29" s="371"/>
      <c r="CL29" s="371"/>
      <c r="CM29" s="371"/>
      <c r="CN29" s="371"/>
      <c r="CO29" s="371"/>
      <c r="CP29" s="371"/>
      <c r="CQ29" s="583"/>
      <c r="CR29" s="584">
        <v>2680999</v>
      </c>
      <c r="CS29" s="585"/>
      <c r="CT29" s="585"/>
      <c r="CU29" s="585"/>
      <c r="CV29" s="585"/>
      <c r="CW29" s="585"/>
      <c r="CX29" s="585"/>
      <c r="CY29" s="586"/>
      <c r="CZ29" s="587">
        <v>7.4</v>
      </c>
      <c r="DA29" s="588"/>
      <c r="DB29" s="588"/>
      <c r="DC29" s="589"/>
      <c r="DD29" s="590">
        <v>2557293</v>
      </c>
      <c r="DE29" s="585"/>
      <c r="DF29" s="585"/>
      <c r="DG29" s="585"/>
      <c r="DH29" s="585"/>
      <c r="DI29" s="585"/>
      <c r="DJ29" s="585"/>
      <c r="DK29" s="586"/>
      <c r="DL29" s="590">
        <v>2507178</v>
      </c>
      <c r="DM29" s="585"/>
      <c r="DN29" s="585"/>
      <c r="DO29" s="585"/>
      <c r="DP29" s="585"/>
      <c r="DQ29" s="585"/>
      <c r="DR29" s="585"/>
      <c r="DS29" s="585"/>
      <c r="DT29" s="585"/>
      <c r="DU29" s="585"/>
      <c r="DV29" s="586"/>
      <c r="DW29" s="587">
        <v>15.3</v>
      </c>
      <c r="DX29" s="588"/>
      <c r="DY29" s="588"/>
      <c r="DZ29" s="588"/>
      <c r="EA29" s="588"/>
      <c r="EB29" s="588"/>
      <c r="EC29" s="616"/>
    </row>
    <row r="30" spans="2:133" ht="11.25" customHeight="1" x14ac:dyDescent="0.2">
      <c r="B30" s="582" t="s">
        <v>396</v>
      </c>
      <c r="C30" s="371"/>
      <c r="D30" s="371"/>
      <c r="E30" s="371"/>
      <c r="F30" s="371"/>
      <c r="G30" s="371"/>
      <c r="H30" s="371"/>
      <c r="I30" s="371"/>
      <c r="J30" s="371"/>
      <c r="K30" s="371"/>
      <c r="L30" s="371"/>
      <c r="M30" s="371"/>
      <c r="N30" s="371"/>
      <c r="O30" s="371"/>
      <c r="P30" s="371"/>
      <c r="Q30" s="583"/>
      <c r="R30" s="584">
        <v>5645170</v>
      </c>
      <c r="S30" s="468"/>
      <c r="T30" s="468"/>
      <c r="U30" s="468"/>
      <c r="V30" s="468"/>
      <c r="W30" s="468"/>
      <c r="X30" s="468"/>
      <c r="Y30" s="597"/>
      <c r="Z30" s="617">
        <v>15.1</v>
      </c>
      <c r="AA30" s="617"/>
      <c r="AB30" s="617"/>
      <c r="AC30" s="617"/>
      <c r="AD30" s="618" t="s">
        <v>33</v>
      </c>
      <c r="AE30" s="618"/>
      <c r="AF30" s="618"/>
      <c r="AG30" s="618"/>
      <c r="AH30" s="618"/>
      <c r="AI30" s="618"/>
      <c r="AJ30" s="618"/>
      <c r="AK30" s="618"/>
      <c r="AL30" s="587" t="s">
        <v>33</v>
      </c>
      <c r="AM30" s="331"/>
      <c r="AN30" s="331"/>
      <c r="AO30" s="619"/>
      <c r="AP30" s="497" t="s">
        <v>156</v>
      </c>
      <c r="AQ30" s="498"/>
      <c r="AR30" s="498"/>
      <c r="AS30" s="498"/>
      <c r="AT30" s="498"/>
      <c r="AU30" s="498"/>
      <c r="AV30" s="498"/>
      <c r="AW30" s="498"/>
      <c r="AX30" s="498"/>
      <c r="AY30" s="498"/>
      <c r="AZ30" s="498"/>
      <c r="BA30" s="498"/>
      <c r="BB30" s="498"/>
      <c r="BC30" s="498"/>
      <c r="BD30" s="498"/>
      <c r="BE30" s="498"/>
      <c r="BF30" s="540"/>
      <c r="BG30" s="497" t="s">
        <v>395</v>
      </c>
      <c r="BH30" s="638"/>
      <c r="BI30" s="638"/>
      <c r="BJ30" s="638"/>
      <c r="BK30" s="638"/>
      <c r="BL30" s="638"/>
      <c r="BM30" s="638"/>
      <c r="BN30" s="638"/>
      <c r="BO30" s="638"/>
      <c r="BP30" s="638"/>
      <c r="BQ30" s="639"/>
      <c r="BR30" s="497" t="s">
        <v>293</v>
      </c>
      <c r="BS30" s="638"/>
      <c r="BT30" s="638"/>
      <c r="BU30" s="638"/>
      <c r="BV30" s="638"/>
      <c r="BW30" s="638"/>
      <c r="BX30" s="638"/>
      <c r="BY30" s="638"/>
      <c r="BZ30" s="638"/>
      <c r="CA30" s="638"/>
      <c r="CB30" s="639"/>
      <c r="CD30" s="365"/>
      <c r="CE30" s="367"/>
      <c r="CF30" s="582" t="s">
        <v>397</v>
      </c>
      <c r="CG30" s="371"/>
      <c r="CH30" s="371"/>
      <c r="CI30" s="371"/>
      <c r="CJ30" s="371"/>
      <c r="CK30" s="371"/>
      <c r="CL30" s="371"/>
      <c r="CM30" s="371"/>
      <c r="CN30" s="371"/>
      <c r="CO30" s="371"/>
      <c r="CP30" s="371"/>
      <c r="CQ30" s="583"/>
      <c r="CR30" s="584">
        <v>2553611</v>
      </c>
      <c r="CS30" s="468"/>
      <c r="CT30" s="468"/>
      <c r="CU30" s="468"/>
      <c r="CV30" s="468"/>
      <c r="CW30" s="468"/>
      <c r="CX30" s="468"/>
      <c r="CY30" s="597"/>
      <c r="CZ30" s="587">
        <v>7</v>
      </c>
      <c r="DA30" s="588"/>
      <c r="DB30" s="588"/>
      <c r="DC30" s="589"/>
      <c r="DD30" s="590">
        <v>2430036</v>
      </c>
      <c r="DE30" s="468"/>
      <c r="DF30" s="468"/>
      <c r="DG30" s="468"/>
      <c r="DH30" s="468"/>
      <c r="DI30" s="468"/>
      <c r="DJ30" s="468"/>
      <c r="DK30" s="597"/>
      <c r="DL30" s="590">
        <v>2379921</v>
      </c>
      <c r="DM30" s="468"/>
      <c r="DN30" s="468"/>
      <c r="DO30" s="468"/>
      <c r="DP30" s="468"/>
      <c r="DQ30" s="468"/>
      <c r="DR30" s="468"/>
      <c r="DS30" s="468"/>
      <c r="DT30" s="468"/>
      <c r="DU30" s="468"/>
      <c r="DV30" s="597"/>
      <c r="DW30" s="587">
        <v>14.5</v>
      </c>
      <c r="DX30" s="588"/>
      <c r="DY30" s="588"/>
      <c r="DZ30" s="588"/>
      <c r="EA30" s="588"/>
      <c r="EB30" s="588"/>
      <c r="EC30" s="616"/>
    </row>
    <row r="31" spans="2:133" ht="11.25" customHeight="1" x14ac:dyDescent="0.2">
      <c r="B31" s="634" t="s">
        <v>398</v>
      </c>
      <c r="C31" s="635"/>
      <c r="D31" s="635"/>
      <c r="E31" s="635"/>
      <c r="F31" s="635"/>
      <c r="G31" s="635"/>
      <c r="H31" s="635"/>
      <c r="I31" s="635"/>
      <c r="J31" s="635"/>
      <c r="K31" s="635"/>
      <c r="L31" s="635"/>
      <c r="M31" s="635"/>
      <c r="N31" s="635"/>
      <c r="O31" s="635"/>
      <c r="P31" s="635"/>
      <c r="Q31" s="636"/>
      <c r="R31" s="584" t="s">
        <v>33</v>
      </c>
      <c r="S31" s="468"/>
      <c r="T31" s="468"/>
      <c r="U31" s="468"/>
      <c r="V31" s="468"/>
      <c r="W31" s="468"/>
      <c r="X31" s="468"/>
      <c r="Y31" s="597"/>
      <c r="Z31" s="617" t="s">
        <v>33</v>
      </c>
      <c r="AA31" s="617"/>
      <c r="AB31" s="617"/>
      <c r="AC31" s="617"/>
      <c r="AD31" s="618" t="s">
        <v>33</v>
      </c>
      <c r="AE31" s="618"/>
      <c r="AF31" s="618"/>
      <c r="AG31" s="618"/>
      <c r="AH31" s="618"/>
      <c r="AI31" s="618"/>
      <c r="AJ31" s="618"/>
      <c r="AK31" s="618"/>
      <c r="AL31" s="587" t="s">
        <v>33</v>
      </c>
      <c r="AM31" s="331"/>
      <c r="AN31" s="331"/>
      <c r="AO31" s="619"/>
      <c r="AP31" s="354" t="s">
        <v>399</v>
      </c>
      <c r="AQ31" s="355"/>
      <c r="AR31" s="355"/>
      <c r="AS31" s="355"/>
      <c r="AT31" s="579" t="s">
        <v>353</v>
      </c>
      <c r="AU31" s="42"/>
      <c r="AV31" s="42"/>
      <c r="AW31" s="42"/>
      <c r="AX31" s="626" t="s">
        <v>90</v>
      </c>
      <c r="AY31" s="627"/>
      <c r="AZ31" s="627"/>
      <c r="BA31" s="627"/>
      <c r="BB31" s="627"/>
      <c r="BC31" s="627"/>
      <c r="BD31" s="627"/>
      <c r="BE31" s="627"/>
      <c r="BF31" s="628"/>
      <c r="BG31" s="637">
        <v>99.3</v>
      </c>
      <c r="BH31" s="631"/>
      <c r="BI31" s="631"/>
      <c r="BJ31" s="631"/>
      <c r="BK31" s="631"/>
      <c r="BL31" s="631"/>
      <c r="BM31" s="630">
        <v>98.6</v>
      </c>
      <c r="BN31" s="631"/>
      <c r="BO31" s="631"/>
      <c r="BP31" s="631"/>
      <c r="BQ31" s="632"/>
      <c r="BR31" s="637">
        <v>99.3</v>
      </c>
      <c r="BS31" s="631"/>
      <c r="BT31" s="631"/>
      <c r="BU31" s="631"/>
      <c r="BV31" s="631"/>
      <c r="BW31" s="631"/>
      <c r="BX31" s="630">
        <v>98.6</v>
      </c>
      <c r="BY31" s="631"/>
      <c r="BZ31" s="631"/>
      <c r="CA31" s="631"/>
      <c r="CB31" s="632"/>
      <c r="CD31" s="365"/>
      <c r="CE31" s="367"/>
      <c r="CF31" s="582" t="s">
        <v>401</v>
      </c>
      <c r="CG31" s="371"/>
      <c r="CH31" s="371"/>
      <c r="CI31" s="371"/>
      <c r="CJ31" s="371"/>
      <c r="CK31" s="371"/>
      <c r="CL31" s="371"/>
      <c r="CM31" s="371"/>
      <c r="CN31" s="371"/>
      <c r="CO31" s="371"/>
      <c r="CP31" s="371"/>
      <c r="CQ31" s="583"/>
      <c r="CR31" s="584">
        <v>127388</v>
      </c>
      <c r="CS31" s="585"/>
      <c r="CT31" s="585"/>
      <c r="CU31" s="585"/>
      <c r="CV31" s="585"/>
      <c r="CW31" s="585"/>
      <c r="CX31" s="585"/>
      <c r="CY31" s="586"/>
      <c r="CZ31" s="587">
        <v>0.3</v>
      </c>
      <c r="DA31" s="588"/>
      <c r="DB31" s="588"/>
      <c r="DC31" s="589"/>
      <c r="DD31" s="590">
        <v>127257</v>
      </c>
      <c r="DE31" s="585"/>
      <c r="DF31" s="585"/>
      <c r="DG31" s="585"/>
      <c r="DH31" s="585"/>
      <c r="DI31" s="585"/>
      <c r="DJ31" s="585"/>
      <c r="DK31" s="586"/>
      <c r="DL31" s="590">
        <v>127257</v>
      </c>
      <c r="DM31" s="585"/>
      <c r="DN31" s="585"/>
      <c r="DO31" s="585"/>
      <c r="DP31" s="585"/>
      <c r="DQ31" s="585"/>
      <c r="DR31" s="585"/>
      <c r="DS31" s="585"/>
      <c r="DT31" s="585"/>
      <c r="DU31" s="585"/>
      <c r="DV31" s="586"/>
      <c r="DW31" s="587">
        <v>0.8</v>
      </c>
      <c r="DX31" s="588"/>
      <c r="DY31" s="588"/>
      <c r="DZ31" s="588"/>
      <c r="EA31" s="588"/>
      <c r="EB31" s="588"/>
      <c r="EC31" s="616"/>
    </row>
    <row r="32" spans="2:133" ht="11.25" customHeight="1" x14ac:dyDescent="0.2">
      <c r="B32" s="582" t="s">
        <v>330</v>
      </c>
      <c r="C32" s="371"/>
      <c r="D32" s="371"/>
      <c r="E32" s="371"/>
      <c r="F32" s="371"/>
      <c r="G32" s="371"/>
      <c r="H32" s="371"/>
      <c r="I32" s="371"/>
      <c r="J32" s="371"/>
      <c r="K32" s="371"/>
      <c r="L32" s="371"/>
      <c r="M32" s="371"/>
      <c r="N32" s="371"/>
      <c r="O32" s="371"/>
      <c r="P32" s="371"/>
      <c r="Q32" s="583"/>
      <c r="R32" s="584">
        <v>2644821</v>
      </c>
      <c r="S32" s="468"/>
      <c r="T32" s="468"/>
      <c r="U32" s="468"/>
      <c r="V32" s="468"/>
      <c r="W32" s="468"/>
      <c r="X32" s="468"/>
      <c r="Y32" s="597"/>
      <c r="Z32" s="617">
        <v>7.1</v>
      </c>
      <c r="AA32" s="617"/>
      <c r="AB32" s="617"/>
      <c r="AC32" s="617"/>
      <c r="AD32" s="618" t="s">
        <v>33</v>
      </c>
      <c r="AE32" s="618"/>
      <c r="AF32" s="618"/>
      <c r="AG32" s="618"/>
      <c r="AH32" s="618"/>
      <c r="AI32" s="618"/>
      <c r="AJ32" s="618"/>
      <c r="AK32" s="618"/>
      <c r="AL32" s="587" t="s">
        <v>33</v>
      </c>
      <c r="AM32" s="331"/>
      <c r="AN32" s="331"/>
      <c r="AO32" s="619"/>
      <c r="AP32" s="578"/>
      <c r="AQ32" s="420"/>
      <c r="AR32" s="420"/>
      <c r="AS32" s="420"/>
      <c r="AT32" s="580"/>
      <c r="AU32" s="1" t="s">
        <v>108</v>
      </c>
      <c r="AX32" s="582" t="s">
        <v>402</v>
      </c>
      <c r="AY32" s="371"/>
      <c r="AZ32" s="371"/>
      <c r="BA32" s="371"/>
      <c r="BB32" s="371"/>
      <c r="BC32" s="371"/>
      <c r="BD32" s="371"/>
      <c r="BE32" s="371"/>
      <c r="BF32" s="583"/>
      <c r="BG32" s="633">
        <v>99.5</v>
      </c>
      <c r="BH32" s="585"/>
      <c r="BI32" s="585"/>
      <c r="BJ32" s="585"/>
      <c r="BK32" s="585"/>
      <c r="BL32" s="585"/>
      <c r="BM32" s="331">
        <v>98.9</v>
      </c>
      <c r="BN32" s="585"/>
      <c r="BO32" s="585"/>
      <c r="BP32" s="585"/>
      <c r="BQ32" s="614"/>
      <c r="BR32" s="633">
        <v>99.4</v>
      </c>
      <c r="BS32" s="585"/>
      <c r="BT32" s="585"/>
      <c r="BU32" s="585"/>
      <c r="BV32" s="585"/>
      <c r="BW32" s="585"/>
      <c r="BX32" s="331">
        <v>98.9</v>
      </c>
      <c r="BY32" s="585"/>
      <c r="BZ32" s="585"/>
      <c r="CA32" s="585"/>
      <c r="CB32" s="614"/>
      <c r="CD32" s="368"/>
      <c r="CE32" s="370"/>
      <c r="CF32" s="582" t="s">
        <v>403</v>
      </c>
      <c r="CG32" s="371"/>
      <c r="CH32" s="371"/>
      <c r="CI32" s="371"/>
      <c r="CJ32" s="371"/>
      <c r="CK32" s="371"/>
      <c r="CL32" s="371"/>
      <c r="CM32" s="371"/>
      <c r="CN32" s="371"/>
      <c r="CO32" s="371"/>
      <c r="CP32" s="371"/>
      <c r="CQ32" s="583"/>
      <c r="CR32" s="584" t="s">
        <v>33</v>
      </c>
      <c r="CS32" s="468"/>
      <c r="CT32" s="468"/>
      <c r="CU32" s="468"/>
      <c r="CV32" s="468"/>
      <c r="CW32" s="468"/>
      <c r="CX32" s="468"/>
      <c r="CY32" s="597"/>
      <c r="CZ32" s="587" t="s">
        <v>33</v>
      </c>
      <c r="DA32" s="588"/>
      <c r="DB32" s="588"/>
      <c r="DC32" s="589"/>
      <c r="DD32" s="590" t="s">
        <v>33</v>
      </c>
      <c r="DE32" s="468"/>
      <c r="DF32" s="468"/>
      <c r="DG32" s="468"/>
      <c r="DH32" s="468"/>
      <c r="DI32" s="468"/>
      <c r="DJ32" s="468"/>
      <c r="DK32" s="597"/>
      <c r="DL32" s="590" t="s">
        <v>33</v>
      </c>
      <c r="DM32" s="468"/>
      <c r="DN32" s="468"/>
      <c r="DO32" s="468"/>
      <c r="DP32" s="468"/>
      <c r="DQ32" s="468"/>
      <c r="DR32" s="468"/>
      <c r="DS32" s="468"/>
      <c r="DT32" s="468"/>
      <c r="DU32" s="468"/>
      <c r="DV32" s="597"/>
      <c r="DW32" s="587" t="s">
        <v>33</v>
      </c>
      <c r="DX32" s="588"/>
      <c r="DY32" s="588"/>
      <c r="DZ32" s="588"/>
      <c r="EA32" s="588"/>
      <c r="EB32" s="588"/>
      <c r="EC32" s="616"/>
    </row>
    <row r="33" spans="2:133" ht="11.25" customHeight="1" x14ac:dyDescent="0.2">
      <c r="B33" s="582" t="s">
        <v>349</v>
      </c>
      <c r="C33" s="371"/>
      <c r="D33" s="371"/>
      <c r="E33" s="371"/>
      <c r="F33" s="371"/>
      <c r="G33" s="371"/>
      <c r="H33" s="371"/>
      <c r="I33" s="371"/>
      <c r="J33" s="371"/>
      <c r="K33" s="371"/>
      <c r="L33" s="371"/>
      <c r="M33" s="371"/>
      <c r="N33" s="371"/>
      <c r="O33" s="371"/>
      <c r="P33" s="371"/>
      <c r="Q33" s="583"/>
      <c r="R33" s="584">
        <v>173087</v>
      </c>
      <c r="S33" s="468"/>
      <c r="T33" s="468"/>
      <c r="U33" s="468"/>
      <c r="V33" s="468"/>
      <c r="W33" s="468"/>
      <c r="X33" s="468"/>
      <c r="Y33" s="597"/>
      <c r="Z33" s="617">
        <v>0.5</v>
      </c>
      <c r="AA33" s="617"/>
      <c r="AB33" s="617"/>
      <c r="AC33" s="617"/>
      <c r="AD33" s="618">
        <v>38551</v>
      </c>
      <c r="AE33" s="618"/>
      <c r="AF33" s="618"/>
      <c r="AG33" s="618"/>
      <c r="AH33" s="618"/>
      <c r="AI33" s="618"/>
      <c r="AJ33" s="618"/>
      <c r="AK33" s="618"/>
      <c r="AL33" s="587">
        <v>0.2</v>
      </c>
      <c r="AM33" s="331"/>
      <c r="AN33" s="331"/>
      <c r="AO33" s="619"/>
      <c r="AP33" s="357"/>
      <c r="AQ33" s="358"/>
      <c r="AR33" s="358"/>
      <c r="AS33" s="358"/>
      <c r="AT33" s="581"/>
      <c r="AU33" s="43"/>
      <c r="AV33" s="43"/>
      <c r="AW33" s="43"/>
      <c r="AX33" s="562" t="s">
        <v>404</v>
      </c>
      <c r="AY33" s="563"/>
      <c r="AZ33" s="563"/>
      <c r="BA33" s="563"/>
      <c r="BB33" s="563"/>
      <c r="BC33" s="563"/>
      <c r="BD33" s="563"/>
      <c r="BE33" s="563"/>
      <c r="BF33" s="564"/>
      <c r="BG33" s="629">
        <v>99.2</v>
      </c>
      <c r="BH33" s="566"/>
      <c r="BI33" s="566"/>
      <c r="BJ33" s="566"/>
      <c r="BK33" s="566"/>
      <c r="BL33" s="566"/>
      <c r="BM33" s="610">
        <v>98.2</v>
      </c>
      <c r="BN33" s="566"/>
      <c r="BO33" s="566"/>
      <c r="BP33" s="566"/>
      <c r="BQ33" s="605"/>
      <c r="BR33" s="629">
        <v>99.2</v>
      </c>
      <c r="BS33" s="566"/>
      <c r="BT33" s="566"/>
      <c r="BU33" s="566"/>
      <c r="BV33" s="566"/>
      <c r="BW33" s="566"/>
      <c r="BX33" s="610">
        <v>98.2</v>
      </c>
      <c r="BY33" s="566"/>
      <c r="BZ33" s="566"/>
      <c r="CA33" s="566"/>
      <c r="CB33" s="605"/>
      <c r="CD33" s="582" t="s">
        <v>384</v>
      </c>
      <c r="CE33" s="371"/>
      <c r="CF33" s="371"/>
      <c r="CG33" s="371"/>
      <c r="CH33" s="371"/>
      <c r="CI33" s="371"/>
      <c r="CJ33" s="371"/>
      <c r="CK33" s="371"/>
      <c r="CL33" s="371"/>
      <c r="CM33" s="371"/>
      <c r="CN33" s="371"/>
      <c r="CO33" s="371"/>
      <c r="CP33" s="371"/>
      <c r="CQ33" s="583"/>
      <c r="CR33" s="584">
        <v>16255986</v>
      </c>
      <c r="CS33" s="585"/>
      <c r="CT33" s="585"/>
      <c r="CU33" s="585"/>
      <c r="CV33" s="585"/>
      <c r="CW33" s="585"/>
      <c r="CX33" s="585"/>
      <c r="CY33" s="586"/>
      <c r="CZ33" s="587">
        <v>44.6</v>
      </c>
      <c r="DA33" s="588"/>
      <c r="DB33" s="588"/>
      <c r="DC33" s="589"/>
      <c r="DD33" s="590">
        <v>10522243</v>
      </c>
      <c r="DE33" s="585"/>
      <c r="DF33" s="585"/>
      <c r="DG33" s="585"/>
      <c r="DH33" s="585"/>
      <c r="DI33" s="585"/>
      <c r="DJ33" s="585"/>
      <c r="DK33" s="586"/>
      <c r="DL33" s="590">
        <v>6573139</v>
      </c>
      <c r="DM33" s="585"/>
      <c r="DN33" s="585"/>
      <c r="DO33" s="585"/>
      <c r="DP33" s="585"/>
      <c r="DQ33" s="585"/>
      <c r="DR33" s="585"/>
      <c r="DS33" s="585"/>
      <c r="DT33" s="585"/>
      <c r="DU33" s="585"/>
      <c r="DV33" s="586"/>
      <c r="DW33" s="587">
        <v>40</v>
      </c>
      <c r="DX33" s="588"/>
      <c r="DY33" s="588"/>
      <c r="DZ33" s="588"/>
      <c r="EA33" s="588"/>
      <c r="EB33" s="588"/>
      <c r="EC33" s="616"/>
    </row>
    <row r="34" spans="2:133" ht="11.25" customHeight="1" x14ac:dyDescent="0.2">
      <c r="B34" s="582" t="s">
        <v>282</v>
      </c>
      <c r="C34" s="371"/>
      <c r="D34" s="371"/>
      <c r="E34" s="371"/>
      <c r="F34" s="371"/>
      <c r="G34" s="371"/>
      <c r="H34" s="371"/>
      <c r="I34" s="371"/>
      <c r="J34" s="371"/>
      <c r="K34" s="371"/>
      <c r="L34" s="371"/>
      <c r="M34" s="371"/>
      <c r="N34" s="371"/>
      <c r="O34" s="371"/>
      <c r="P34" s="371"/>
      <c r="Q34" s="583"/>
      <c r="R34" s="584">
        <v>4115139</v>
      </c>
      <c r="S34" s="468"/>
      <c r="T34" s="468"/>
      <c r="U34" s="468"/>
      <c r="V34" s="468"/>
      <c r="W34" s="468"/>
      <c r="X34" s="468"/>
      <c r="Y34" s="597"/>
      <c r="Z34" s="617">
        <v>11</v>
      </c>
      <c r="AA34" s="617"/>
      <c r="AB34" s="617"/>
      <c r="AC34" s="617"/>
      <c r="AD34" s="618" t="s">
        <v>33</v>
      </c>
      <c r="AE34" s="618"/>
      <c r="AF34" s="618"/>
      <c r="AG34" s="618"/>
      <c r="AH34" s="618"/>
      <c r="AI34" s="618"/>
      <c r="AJ34" s="618"/>
      <c r="AK34" s="618"/>
      <c r="AL34" s="587" t="s">
        <v>33</v>
      </c>
      <c r="AM34" s="331"/>
      <c r="AN34" s="331"/>
      <c r="AO34" s="619"/>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82" t="s">
        <v>363</v>
      </c>
      <c r="CE34" s="371"/>
      <c r="CF34" s="371"/>
      <c r="CG34" s="371"/>
      <c r="CH34" s="371"/>
      <c r="CI34" s="371"/>
      <c r="CJ34" s="371"/>
      <c r="CK34" s="371"/>
      <c r="CL34" s="371"/>
      <c r="CM34" s="371"/>
      <c r="CN34" s="371"/>
      <c r="CO34" s="371"/>
      <c r="CP34" s="371"/>
      <c r="CQ34" s="583"/>
      <c r="CR34" s="584">
        <v>6416832</v>
      </c>
      <c r="CS34" s="468"/>
      <c r="CT34" s="468"/>
      <c r="CU34" s="468"/>
      <c r="CV34" s="468"/>
      <c r="CW34" s="468"/>
      <c r="CX34" s="468"/>
      <c r="CY34" s="597"/>
      <c r="CZ34" s="587">
        <v>17.600000000000001</v>
      </c>
      <c r="DA34" s="588"/>
      <c r="DB34" s="588"/>
      <c r="DC34" s="589"/>
      <c r="DD34" s="590">
        <v>2894007</v>
      </c>
      <c r="DE34" s="468"/>
      <c r="DF34" s="468"/>
      <c r="DG34" s="468"/>
      <c r="DH34" s="468"/>
      <c r="DI34" s="468"/>
      <c r="DJ34" s="468"/>
      <c r="DK34" s="597"/>
      <c r="DL34" s="590">
        <v>2642981</v>
      </c>
      <c r="DM34" s="468"/>
      <c r="DN34" s="468"/>
      <c r="DO34" s="468"/>
      <c r="DP34" s="468"/>
      <c r="DQ34" s="468"/>
      <c r="DR34" s="468"/>
      <c r="DS34" s="468"/>
      <c r="DT34" s="468"/>
      <c r="DU34" s="468"/>
      <c r="DV34" s="597"/>
      <c r="DW34" s="587">
        <v>16.100000000000001</v>
      </c>
      <c r="DX34" s="588"/>
      <c r="DY34" s="588"/>
      <c r="DZ34" s="588"/>
      <c r="EA34" s="588"/>
      <c r="EB34" s="588"/>
      <c r="EC34" s="616"/>
    </row>
    <row r="35" spans="2:133" ht="11.25" customHeight="1" x14ac:dyDescent="0.2">
      <c r="B35" s="582" t="s">
        <v>405</v>
      </c>
      <c r="C35" s="371"/>
      <c r="D35" s="371"/>
      <c r="E35" s="371"/>
      <c r="F35" s="371"/>
      <c r="G35" s="371"/>
      <c r="H35" s="371"/>
      <c r="I35" s="371"/>
      <c r="J35" s="371"/>
      <c r="K35" s="371"/>
      <c r="L35" s="371"/>
      <c r="M35" s="371"/>
      <c r="N35" s="371"/>
      <c r="O35" s="371"/>
      <c r="P35" s="371"/>
      <c r="Q35" s="583"/>
      <c r="R35" s="584">
        <v>1895122</v>
      </c>
      <c r="S35" s="468"/>
      <c r="T35" s="468"/>
      <c r="U35" s="468"/>
      <c r="V35" s="468"/>
      <c r="W35" s="468"/>
      <c r="X35" s="468"/>
      <c r="Y35" s="597"/>
      <c r="Z35" s="617">
        <v>5.0999999999999996</v>
      </c>
      <c r="AA35" s="617"/>
      <c r="AB35" s="617"/>
      <c r="AC35" s="617"/>
      <c r="AD35" s="618" t="s">
        <v>33</v>
      </c>
      <c r="AE35" s="618"/>
      <c r="AF35" s="618"/>
      <c r="AG35" s="618"/>
      <c r="AH35" s="618"/>
      <c r="AI35" s="618"/>
      <c r="AJ35" s="618"/>
      <c r="AK35" s="618"/>
      <c r="AL35" s="587" t="s">
        <v>33</v>
      </c>
      <c r="AM35" s="331"/>
      <c r="AN35" s="331"/>
      <c r="AO35" s="619"/>
      <c r="AP35" s="16"/>
      <c r="AQ35" s="497" t="s">
        <v>158</v>
      </c>
      <c r="AR35" s="498"/>
      <c r="AS35" s="498"/>
      <c r="AT35" s="498"/>
      <c r="AU35" s="498"/>
      <c r="AV35" s="498"/>
      <c r="AW35" s="498"/>
      <c r="AX35" s="498"/>
      <c r="AY35" s="498"/>
      <c r="AZ35" s="498"/>
      <c r="BA35" s="498"/>
      <c r="BB35" s="498"/>
      <c r="BC35" s="498"/>
      <c r="BD35" s="498"/>
      <c r="BE35" s="498"/>
      <c r="BF35" s="540"/>
      <c r="BG35" s="497" t="s">
        <v>406</v>
      </c>
      <c r="BH35" s="498"/>
      <c r="BI35" s="498"/>
      <c r="BJ35" s="498"/>
      <c r="BK35" s="498"/>
      <c r="BL35" s="498"/>
      <c r="BM35" s="498"/>
      <c r="BN35" s="498"/>
      <c r="BO35" s="498"/>
      <c r="BP35" s="498"/>
      <c r="BQ35" s="498"/>
      <c r="BR35" s="498"/>
      <c r="BS35" s="498"/>
      <c r="BT35" s="498"/>
      <c r="BU35" s="498"/>
      <c r="BV35" s="498"/>
      <c r="BW35" s="498"/>
      <c r="BX35" s="498"/>
      <c r="BY35" s="498"/>
      <c r="BZ35" s="498"/>
      <c r="CA35" s="498"/>
      <c r="CB35" s="540"/>
      <c r="CD35" s="582" t="s">
        <v>367</v>
      </c>
      <c r="CE35" s="371"/>
      <c r="CF35" s="371"/>
      <c r="CG35" s="371"/>
      <c r="CH35" s="371"/>
      <c r="CI35" s="371"/>
      <c r="CJ35" s="371"/>
      <c r="CK35" s="371"/>
      <c r="CL35" s="371"/>
      <c r="CM35" s="371"/>
      <c r="CN35" s="371"/>
      <c r="CO35" s="371"/>
      <c r="CP35" s="371"/>
      <c r="CQ35" s="583"/>
      <c r="CR35" s="584">
        <v>509301</v>
      </c>
      <c r="CS35" s="585"/>
      <c r="CT35" s="585"/>
      <c r="CU35" s="585"/>
      <c r="CV35" s="585"/>
      <c r="CW35" s="585"/>
      <c r="CX35" s="585"/>
      <c r="CY35" s="586"/>
      <c r="CZ35" s="587">
        <v>1.4</v>
      </c>
      <c r="DA35" s="588"/>
      <c r="DB35" s="588"/>
      <c r="DC35" s="589"/>
      <c r="DD35" s="590">
        <v>298824</v>
      </c>
      <c r="DE35" s="585"/>
      <c r="DF35" s="585"/>
      <c r="DG35" s="585"/>
      <c r="DH35" s="585"/>
      <c r="DI35" s="585"/>
      <c r="DJ35" s="585"/>
      <c r="DK35" s="586"/>
      <c r="DL35" s="590">
        <v>298757</v>
      </c>
      <c r="DM35" s="585"/>
      <c r="DN35" s="585"/>
      <c r="DO35" s="585"/>
      <c r="DP35" s="585"/>
      <c r="DQ35" s="585"/>
      <c r="DR35" s="585"/>
      <c r="DS35" s="585"/>
      <c r="DT35" s="585"/>
      <c r="DU35" s="585"/>
      <c r="DV35" s="586"/>
      <c r="DW35" s="587">
        <v>1.8</v>
      </c>
      <c r="DX35" s="588"/>
      <c r="DY35" s="588"/>
      <c r="DZ35" s="588"/>
      <c r="EA35" s="588"/>
      <c r="EB35" s="588"/>
      <c r="EC35" s="616"/>
    </row>
    <row r="36" spans="2:133" ht="11.25" customHeight="1" x14ac:dyDescent="0.2">
      <c r="B36" s="582" t="s">
        <v>116</v>
      </c>
      <c r="C36" s="371"/>
      <c r="D36" s="371"/>
      <c r="E36" s="371"/>
      <c r="F36" s="371"/>
      <c r="G36" s="371"/>
      <c r="H36" s="371"/>
      <c r="I36" s="371"/>
      <c r="J36" s="371"/>
      <c r="K36" s="371"/>
      <c r="L36" s="371"/>
      <c r="M36" s="371"/>
      <c r="N36" s="371"/>
      <c r="O36" s="371"/>
      <c r="P36" s="371"/>
      <c r="Q36" s="583"/>
      <c r="R36" s="584">
        <v>892661</v>
      </c>
      <c r="S36" s="468"/>
      <c r="T36" s="468"/>
      <c r="U36" s="468"/>
      <c r="V36" s="468"/>
      <c r="W36" s="468"/>
      <c r="X36" s="468"/>
      <c r="Y36" s="597"/>
      <c r="Z36" s="617">
        <v>2.4</v>
      </c>
      <c r="AA36" s="617"/>
      <c r="AB36" s="617"/>
      <c r="AC36" s="617"/>
      <c r="AD36" s="618" t="s">
        <v>33</v>
      </c>
      <c r="AE36" s="618"/>
      <c r="AF36" s="618"/>
      <c r="AG36" s="618"/>
      <c r="AH36" s="618"/>
      <c r="AI36" s="618"/>
      <c r="AJ36" s="618"/>
      <c r="AK36" s="618"/>
      <c r="AL36" s="587" t="s">
        <v>33</v>
      </c>
      <c r="AM36" s="331"/>
      <c r="AN36" s="331"/>
      <c r="AO36" s="619"/>
      <c r="AP36" s="16"/>
      <c r="AQ36" s="620" t="s">
        <v>130</v>
      </c>
      <c r="AR36" s="621"/>
      <c r="AS36" s="621"/>
      <c r="AT36" s="621"/>
      <c r="AU36" s="621"/>
      <c r="AV36" s="621"/>
      <c r="AW36" s="621"/>
      <c r="AX36" s="621"/>
      <c r="AY36" s="622"/>
      <c r="AZ36" s="623">
        <v>4109125</v>
      </c>
      <c r="BA36" s="624"/>
      <c r="BB36" s="624"/>
      <c r="BC36" s="624"/>
      <c r="BD36" s="624"/>
      <c r="BE36" s="624"/>
      <c r="BF36" s="625"/>
      <c r="BG36" s="626" t="s">
        <v>283</v>
      </c>
      <c r="BH36" s="627"/>
      <c r="BI36" s="627"/>
      <c r="BJ36" s="627"/>
      <c r="BK36" s="627"/>
      <c r="BL36" s="627"/>
      <c r="BM36" s="627"/>
      <c r="BN36" s="627"/>
      <c r="BO36" s="627"/>
      <c r="BP36" s="627"/>
      <c r="BQ36" s="627"/>
      <c r="BR36" s="627"/>
      <c r="BS36" s="627"/>
      <c r="BT36" s="627"/>
      <c r="BU36" s="628"/>
      <c r="BV36" s="623">
        <v>30534</v>
      </c>
      <c r="BW36" s="624"/>
      <c r="BX36" s="624"/>
      <c r="BY36" s="624"/>
      <c r="BZ36" s="624"/>
      <c r="CA36" s="624"/>
      <c r="CB36" s="625"/>
      <c r="CD36" s="582" t="s">
        <v>407</v>
      </c>
      <c r="CE36" s="371"/>
      <c r="CF36" s="371"/>
      <c r="CG36" s="371"/>
      <c r="CH36" s="371"/>
      <c r="CI36" s="371"/>
      <c r="CJ36" s="371"/>
      <c r="CK36" s="371"/>
      <c r="CL36" s="371"/>
      <c r="CM36" s="371"/>
      <c r="CN36" s="371"/>
      <c r="CO36" s="371"/>
      <c r="CP36" s="371"/>
      <c r="CQ36" s="583"/>
      <c r="CR36" s="584">
        <v>3433647</v>
      </c>
      <c r="CS36" s="468"/>
      <c r="CT36" s="468"/>
      <c r="CU36" s="468"/>
      <c r="CV36" s="468"/>
      <c r="CW36" s="468"/>
      <c r="CX36" s="468"/>
      <c r="CY36" s="597"/>
      <c r="CZ36" s="587">
        <v>9.4</v>
      </c>
      <c r="DA36" s="588"/>
      <c r="DB36" s="588"/>
      <c r="DC36" s="589"/>
      <c r="DD36" s="590">
        <v>2386317</v>
      </c>
      <c r="DE36" s="468"/>
      <c r="DF36" s="468"/>
      <c r="DG36" s="468"/>
      <c r="DH36" s="468"/>
      <c r="DI36" s="468"/>
      <c r="DJ36" s="468"/>
      <c r="DK36" s="597"/>
      <c r="DL36" s="590">
        <v>1470570</v>
      </c>
      <c r="DM36" s="468"/>
      <c r="DN36" s="468"/>
      <c r="DO36" s="468"/>
      <c r="DP36" s="468"/>
      <c r="DQ36" s="468"/>
      <c r="DR36" s="468"/>
      <c r="DS36" s="468"/>
      <c r="DT36" s="468"/>
      <c r="DU36" s="468"/>
      <c r="DV36" s="597"/>
      <c r="DW36" s="587">
        <v>9</v>
      </c>
      <c r="DX36" s="588"/>
      <c r="DY36" s="588"/>
      <c r="DZ36" s="588"/>
      <c r="EA36" s="588"/>
      <c r="EB36" s="588"/>
      <c r="EC36" s="616"/>
    </row>
    <row r="37" spans="2:133" ht="11.25" customHeight="1" x14ac:dyDescent="0.2">
      <c r="B37" s="582" t="s">
        <v>411</v>
      </c>
      <c r="C37" s="371"/>
      <c r="D37" s="371"/>
      <c r="E37" s="371"/>
      <c r="F37" s="371"/>
      <c r="G37" s="371"/>
      <c r="H37" s="371"/>
      <c r="I37" s="371"/>
      <c r="J37" s="371"/>
      <c r="K37" s="371"/>
      <c r="L37" s="371"/>
      <c r="M37" s="371"/>
      <c r="N37" s="371"/>
      <c r="O37" s="371"/>
      <c r="P37" s="371"/>
      <c r="Q37" s="583"/>
      <c r="R37" s="584">
        <v>1116391</v>
      </c>
      <c r="S37" s="468"/>
      <c r="T37" s="468"/>
      <c r="U37" s="468"/>
      <c r="V37" s="468"/>
      <c r="W37" s="468"/>
      <c r="X37" s="468"/>
      <c r="Y37" s="597"/>
      <c r="Z37" s="617">
        <v>3</v>
      </c>
      <c r="AA37" s="617"/>
      <c r="AB37" s="617"/>
      <c r="AC37" s="617"/>
      <c r="AD37" s="618">
        <v>506</v>
      </c>
      <c r="AE37" s="618"/>
      <c r="AF37" s="618"/>
      <c r="AG37" s="618"/>
      <c r="AH37" s="618"/>
      <c r="AI37" s="618"/>
      <c r="AJ37" s="618"/>
      <c r="AK37" s="618"/>
      <c r="AL37" s="587">
        <v>0</v>
      </c>
      <c r="AM37" s="331"/>
      <c r="AN37" s="331"/>
      <c r="AO37" s="619"/>
      <c r="AQ37" s="612" t="s">
        <v>297</v>
      </c>
      <c r="AR37" s="429"/>
      <c r="AS37" s="429"/>
      <c r="AT37" s="429"/>
      <c r="AU37" s="429"/>
      <c r="AV37" s="429"/>
      <c r="AW37" s="429"/>
      <c r="AX37" s="429"/>
      <c r="AY37" s="613"/>
      <c r="AZ37" s="584">
        <v>735704</v>
      </c>
      <c r="BA37" s="468"/>
      <c r="BB37" s="468"/>
      <c r="BC37" s="468"/>
      <c r="BD37" s="585"/>
      <c r="BE37" s="585"/>
      <c r="BF37" s="614"/>
      <c r="BG37" s="582" t="s">
        <v>412</v>
      </c>
      <c r="BH37" s="371"/>
      <c r="BI37" s="371"/>
      <c r="BJ37" s="371"/>
      <c r="BK37" s="371"/>
      <c r="BL37" s="371"/>
      <c r="BM37" s="371"/>
      <c r="BN37" s="371"/>
      <c r="BO37" s="371"/>
      <c r="BP37" s="371"/>
      <c r="BQ37" s="371"/>
      <c r="BR37" s="371"/>
      <c r="BS37" s="371"/>
      <c r="BT37" s="371"/>
      <c r="BU37" s="583"/>
      <c r="BV37" s="584">
        <v>-61421</v>
      </c>
      <c r="BW37" s="468"/>
      <c r="BX37" s="468"/>
      <c r="BY37" s="468"/>
      <c r="BZ37" s="468"/>
      <c r="CA37" s="468"/>
      <c r="CB37" s="615"/>
      <c r="CD37" s="582" t="s">
        <v>216</v>
      </c>
      <c r="CE37" s="371"/>
      <c r="CF37" s="371"/>
      <c r="CG37" s="371"/>
      <c r="CH37" s="371"/>
      <c r="CI37" s="371"/>
      <c r="CJ37" s="371"/>
      <c r="CK37" s="371"/>
      <c r="CL37" s="371"/>
      <c r="CM37" s="371"/>
      <c r="CN37" s="371"/>
      <c r="CO37" s="371"/>
      <c r="CP37" s="371"/>
      <c r="CQ37" s="583"/>
      <c r="CR37" s="584">
        <v>134322</v>
      </c>
      <c r="CS37" s="585"/>
      <c r="CT37" s="585"/>
      <c r="CU37" s="585"/>
      <c r="CV37" s="585"/>
      <c r="CW37" s="585"/>
      <c r="CX37" s="585"/>
      <c r="CY37" s="586"/>
      <c r="CZ37" s="587">
        <v>0.4</v>
      </c>
      <c r="DA37" s="588"/>
      <c r="DB37" s="588"/>
      <c r="DC37" s="589"/>
      <c r="DD37" s="590">
        <v>134322</v>
      </c>
      <c r="DE37" s="585"/>
      <c r="DF37" s="585"/>
      <c r="DG37" s="585"/>
      <c r="DH37" s="585"/>
      <c r="DI37" s="585"/>
      <c r="DJ37" s="585"/>
      <c r="DK37" s="586"/>
      <c r="DL37" s="590">
        <v>134034</v>
      </c>
      <c r="DM37" s="585"/>
      <c r="DN37" s="585"/>
      <c r="DO37" s="585"/>
      <c r="DP37" s="585"/>
      <c r="DQ37" s="585"/>
      <c r="DR37" s="585"/>
      <c r="DS37" s="585"/>
      <c r="DT37" s="585"/>
      <c r="DU37" s="585"/>
      <c r="DV37" s="586"/>
      <c r="DW37" s="587">
        <v>0.8</v>
      </c>
      <c r="DX37" s="588"/>
      <c r="DY37" s="588"/>
      <c r="DZ37" s="588"/>
      <c r="EA37" s="588"/>
      <c r="EB37" s="588"/>
      <c r="EC37" s="616"/>
    </row>
    <row r="38" spans="2:133" ht="11.25" customHeight="1" x14ac:dyDescent="0.2">
      <c r="B38" s="582" t="s">
        <v>292</v>
      </c>
      <c r="C38" s="371"/>
      <c r="D38" s="371"/>
      <c r="E38" s="371"/>
      <c r="F38" s="371"/>
      <c r="G38" s="371"/>
      <c r="H38" s="371"/>
      <c r="I38" s="371"/>
      <c r="J38" s="371"/>
      <c r="K38" s="371"/>
      <c r="L38" s="371"/>
      <c r="M38" s="371"/>
      <c r="N38" s="371"/>
      <c r="O38" s="371"/>
      <c r="P38" s="371"/>
      <c r="Q38" s="583"/>
      <c r="R38" s="584">
        <v>2584084</v>
      </c>
      <c r="S38" s="468"/>
      <c r="T38" s="468"/>
      <c r="U38" s="468"/>
      <c r="V38" s="468"/>
      <c r="W38" s="468"/>
      <c r="X38" s="468"/>
      <c r="Y38" s="597"/>
      <c r="Z38" s="617">
        <v>6.9</v>
      </c>
      <c r="AA38" s="617"/>
      <c r="AB38" s="617"/>
      <c r="AC38" s="617"/>
      <c r="AD38" s="618" t="s">
        <v>33</v>
      </c>
      <c r="AE38" s="618"/>
      <c r="AF38" s="618"/>
      <c r="AG38" s="618"/>
      <c r="AH38" s="618"/>
      <c r="AI38" s="618"/>
      <c r="AJ38" s="618"/>
      <c r="AK38" s="618"/>
      <c r="AL38" s="587" t="s">
        <v>33</v>
      </c>
      <c r="AM38" s="331"/>
      <c r="AN38" s="331"/>
      <c r="AO38" s="619"/>
      <c r="AQ38" s="612" t="s">
        <v>414</v>
      </c>
      <c r="AR38" s="429"/>
      <c r="AS38" s="429"/>
      <c r="AT38" s="429"/>
      <c r="AU38" s="429"/>
      <c r="AV38" s="429"/>
      <c r="AW38" s="429"/>
      <c r="AX38" s="429"/>
      <c r="AY38" s="613"/>
      <c r="AZ38" s="584">
        <v>510172</v>
      </c>
      <c r="BA38" s="468"/>
      <c r="BB38" s="468"/>
      <c r="BC38" s="468"/>
      <c r="BD38" s="585"/>
      <c r="BE38" s="585"/>
      <c r="BF38" s="614"/>
      <c r="BG38" s="582" t="s">
        <v>418</v>
      </c>
      <c r="BH38" s="371"/>
      <c r="BI38" s="371"/>
      <c r="BJ38" s="371"/>
      <c r="BK38" s="371"/>
      <c r="BL38" s="371"/>
      <c r="BM38" s="371"/>
      <c r="BN38" s="371"/>
      <c r="BO38" s="371"/>
      <c r="BP38" s="371"/>
      <c r="BQ38" s="371"/>
      <c r="BR38" s="371"/>
      <c r="BS38" s="371"/>
      <c r="BT38" s="371"/>
      <c r="BU38" s="583"/>
      <c r="BV38" s="584">
        <v>6715</v>
      </c>
      <c r="BW38" s="468"/>
      <c r="BX38" s="468"/>
      <c r="BY38" s="468"/>
      <c r="BZ38" s="468"/>
      <c r="CA38" s="468"/>
      <c r="CB38" s="615"/>
      <c r="CD38" s="582" t="s">
        <v>294</v>
      </c>
      <c r="CE38" s="371"/>
      <c r="CF38" s="371"/>
      <c r="CG38" s="371"/>
      <c r="CH38" s="371"/>
      <c r="CI38" s="371"/>
      <c r="CJ38" s="371"/>
      <c r="CK38" s="371"/>
      <c r="CL38" s="371"/>
      <c r="CM38" s="371"/>
      <c r="CN38" s="371"/>
      <c r="CO38" s="371"/>
      <c r="CP38" s="371"/>
      <c r="CQ38" s="583"/>
      <c r="CR38" s="584">
        <v>2799145</v>
      </c>
      <c r="CS38" s="468"/>
      <c r="CT38" s="468"/>
      <c r="CU38" s="468"/>
      <c r="CV38" s="468"/>
      <c r="CW38" s="468"/>
      <c r="CX38" s="468"/>
      <c r="CY38" s="597"/>
      <c r="CZ38" s="587">
        <v>7.7</v>
      </c>
      <c r="DA38" s="588"/>
      <c r="DB38" s="588"/>
      <c r="DC38" s="589"/>
      <c r="DD38" s="590">
        <v>2258702</v>
      </c>
      <c r="DE38" s="468"/>
      <c r="DF38" s="468"/>
      <c r="DG38" s="468"/>
      <c r="DH38" s="468"/>
      <c r="DI38" s="468"/>
      <c r="DJ38" s="468"/>
      <c r="DK38" s="597"/>
      <c r="DL38" s="590">
        <v>2160831</v>
      </c>
      <c r="DM38" s="468"/>
      <c r="DN38" s="468"/>
      <c r="DO38" s="468"/>
      <c r="DP38" s="468"/>
      <c r="DQ38" s="468"/>
      <c r="DR38" s="468"/>
      <c r="DS38" s="468"/>
      <c r="DT38" s="468"/>
      <c r="DU38" s="468"/>
      <c r="DV38" s="597"/>
      <c r="DW38" s="587">
        <v>13.2</v>
      </c>
      <c r="DX38" s="588"/>
      <c r="DY38" s="588"/>
      <c r="DZ38" s="588"/>
      <c r="EA38" s="588"/>
      <c r="EB38" s="588"/>
      <c r="EC38" s="616"/>
    </row>
    <row r="39" spans="2:133" ht="11.25" customHeight="1" x14ac:dyDescent="0.2">
      <c r="B39" s="582" t="s">
        <v>420</v>
      </c>
      <c r="C39" s="371"/>
      <c r="D39" s="371"/>
      <c r="E39" s="371"/>
      <c r="F39" s="371"/>
      <c r="G39" s="371"/>
      <c r="H39" s="371"/>
      <c r="I39" s="371"/>
      <c r="J39" s="371"/>
      <c r="K39" s="371"/>
      <c r="L39" s="371"/>
      <c r="M39" s="371"/>
      <c r="N39" s="371"/>
      <c r="O39" s="371"/>
      <c r="P39" s="371"/>
      <c r="Q39" s="583"/>
      <c r="R39" s="584" t="s">
        <v>33</v>
      </c>
      <c r="S39" s="468"/>
      <c r="T39" s="468"/>
      <c r="U39" s="468"/>
      <c r="V39" s="468"/>
      <c r="W39" s="468"/>
      <c r="X39" s="468"/>
      <c r="Y39" s="597"/>
      <c r="Z39" s="617" t="s">
        <v>33</v>
      </c>
      <c r="AA39" s="617"/>
      <c r="AB39" s="617"/>
      <c r="AC39" s="617"/>
      <c r="AD39" s="618" t="s">
        <v>33</v>
      </c>
      <c r="AE39" s="618"/>
      <c r="AF39" s="618"/>
      <c r="AG39" s="618"/>
      <c r="AH39" s="618"/>
      <c r="AI39" s="618"/>
      <c r="AJ39" s="618"/>
      <c r="AK39" s="618"/>
      <c r="AL39" s="587" t="s">
        <v>33</v>
      </c>
      <c r="AM39" s="331"/>
      <c r="AN39" s="331"/>
      <c r="AO39" s="619"/>
      <c r="AQ39" s="612" t="s">
        <v>150</v>
      </c>
      <c r="AR39" s="429"/>
      <c r="AS39" s="429"/>
      <c r="AT39" s="429"/>
      <c r="AU39" s="429"/>
      <c r="AV39" s="429"/>
      <c r="AW39" s="429"/>
      <c r="AX39" s="429"/>
      <c r="AY39" s="613"/>
      <c r="AZ39" s="584">
        <v>64104</v>
      </c>
      <c r="BA39" s="468"/>
      <c r="BB39" s="468"/>
      <c r="BC39" s="468"/>
      <c r="BD39" s="585"/>
      <c r="BE39" s="585"/>
      <c r="BF39" s="614"/>
      <c r="BG39" s="582" t="s">
        <v>408</v>
      </c>
      <c r="BH39" s="371"/>
      <c r="BI39" s="371"/>
      <c r="BJ39" s="371"/>
      <c r="BK39" s="371"/>
      <c r="BL39" s="371"/>
      <c r="BM39" s="371"/>
      <c r="BN39" s="371"/>
      <c r="BO39" s="371"/>
      <c r="BP39" s="371"/>
      <c r="BQ39" s="371"/>
      <c r="BR39" s="371"/>
      <c r="BS39" s="371"/>
      <c r="BT39" s="371"/>
      <c r="BU39" s="583"/>
      <c r="BV39" s="584">
        <v>9577</v>
      </c>
      <c r="BW39" s="468"/>
      <c r="BX39" s="468"/>
      <c r="BY39" s="468"/>
      <c r="BZ39" s="468"/>
      <c r="CA39" s="468"/>
      <c r="CB39" s="615"/>
      <c r="CD39" s="582" t="s">
        <v>422</v>
      </c>
      <c r="CE39" s="371"/>
      <c r="CF39" s="371"/>
      <c r="CG39" s="371"/>
      <c r="CH39" s="371"/>
      <c r="CI39" s="371"/>
      <c r="CJ39" s="371"/>
      <c r="CK39" s="371"/>
      <c r="CL39" s="371"/>
      <c r="CM39" s="371"/>
      <c r="CN39" s="371"/>
      <c r="CO39" s="371"/>
      <c r="CP39" s="371"/>
      <c r="CQ39" s="583"/>
      <c r="CR39" s="584">
        <v>2715261</v>
      </c>
      <c r="CS39" s="585"/>
      <c r="CT39" s="585"/>
      <c r="CU39" s="585"/>
      <c r="CV39" s="585"/>
      <c r="CW39" s="585"/>
      <c r="CX39" s="585"/>
      <c r="CY39" s="586"/>
      <c r="CZ39" s="587">
        <v>7.4</v>
      </c>
      <c r="DA39" s="588"/>
      <c r="DB39" s="588"/>
      <c r="DC39" s="589"/>
      <c r="DD39" s="590">
        <v>2680393</v>
      </c>
      <c r="DE39" s="585"/>
      <c r="DF39" s="585"/>
      <c r="DG39" s="585"/>
      <c r="DH39" s="585"/>
      <c r="DI39" s="585"/>
      <c r="DJ39" s="585"/>
      <c r="DK39" s="586"/>
      <c r="DL39" s="590" t="s">
        <v>33</v>
      </c>
      <c r="DM39" s="585"/>
      <c r="DN39" s="585"/>
      <c r="DO39" s="585"/>
      <c r="DP39" s="585"/>
      <c r="DQ39" s="585"/>
      <c r="DR39" s="585"/>
      <c r="DS39" s="585"/>
      <c r="DT39" s="585"/>
      <c r="DU39" s="585"/>
      <c r="DV39" s="586"/>
      <c r="DW39" s="587" t="s">
        <v>33</v>
      </c>
      <c r="DX39" s="588"/>
      <c r="DY39" s="588"/>
      <c r="DZ39" s="588"/>
      <c r="EA39" s="588"/>
      <c r="EB39" s="588"/>
      <c r="EC39" s="616"/>
    </row>
    <row r="40" spans="2:133" ht="11.25" customHeight="1" x14ac:dyDescent="0.2">
      <c r="B40" s="582" t="s">
        <v>115</v>
      </c>
      <c r="C40" s="371"/>
      <c r="D40" s="371"/>
      <c r="E40" s="371"/>
      <c r="F40" s="371"/>
      <c r="G40" s="371"/>
      <c r="H40" s="371"/>
      <c r="I40" s="371"/>
      <c r="J40" s="371"/>
      <c r="K40" s="371"/>
      <c r="L40" s="371"/>
      <c r="M40" s="371"/>
      <c r="N40" s="371"/>
      <c r="O40" s="371"/>
      <c r="P40" s="371"/>
      <c r="Q40" s="583"/>
      <c r="R40" s="584">
        <v>43684</v>
      </c>
      <c r="S40" s="468"/>
      <c r="T40" s="468"/>
      <c r="U40" s="468"/>
      <c r="V40" s="468"/>
      <c r="W40" s="468"/>
      <c r="X40" s="468"/>
      <c r="Y40" s="597"/>
      <c r="Z40" s="617">
        <v>0.1</v>
      </c>
      <c r="AA40" s="617"/>
      <c r="AB40" s="617"/>
      <c r="AC40" s="617"/>
      <c r="AD40" s="618" t="s">
        <v>33</v>
      </c>
      <c r="AE40" s="618"/>
      <c r="AF40" s="618"/>
      <c r="AG40" s="618"/>
      <c r="AH40" s="618"/>
      <c r="AI40" s="618"/>
      <c r="AJ40" s="618"/>
      <c r="AK40" s="618"/>
      <c r="AL40" s="587" t="s">
        <v>33</v>
      </c>
      <c r="AM40" s="331"/>
      <c r="AN40" s="331"/>
      <c r="AO40" s="619"/>
      <c r="AQ40" s="612" t="s">
        <v>424</v>
      </c>
      <c r="AR40" s="429"/>
      <c r="AS40" s="429"/>
      <c r="AT40" s="429"/>
      <c r="AU40" s="429"/>
      <c r="AV40" s="429"/>
      <c r="AW40" s="429"/>
      <c r="AX40" s="429"/>
      <c r="AY40" s="613"/>
      <c r="AZ40" s="584">
        <v>5681</v>
      </c>
      <c r="BA40" s="468"/>
      <c r="BB40" s="468"/>
      <c r="BC40" s="468"/>
      <c r="BD40" s="585"/>
      <c r="BE40" s="585"/>
      <c r="BF40" s="614"/>
      <c r="BG40" s="578" t="s">
        <v>198</v>
      </c>
      <c r="BH40" s="420"/>
      <c r="BI40" s="420"/>
      <c r="BJ40" s="420"/>
      <c r="BK40" s="420"/>
      <c r="BL40" s="7"/>
      <c r="BM40" s="371" t="s">
        <v>425</v>
      </c>
      <c r="BN40" s="371"/>
      <c r="BO40" s="371"/>
      <c r="BP40" s="371"/>
      <c r="BQ40" s="371"/>
      <c r="BR40" s="371"/>
      <c r="BS40" s="371"/>
      <c r="BT40" s="371"/>
      <c r="BU40" s="583"/>
      <c r="BV40" s="584">
        <v>98</v>
      </c>
      <c r="BW40" s="468"/>
      <c r="BX40" s="468"/>
      <c r="BY40" s="468"/>
      <c r="BZ40" s="468"/>
      <c r="CA40" s="468"/>
      <c r="CB40" s="615"/>
      <c r="CD40" s="582" t="s">
        <v>426</v>
      </c>
      <c r="CE40" s="371"/>
      <c r="CF40" s="371"/>
      <c r="CG40" s="371"/>
      <c r="CH40" s="371"/>
      <c r="CI40" s="371"/>
      <c r="CJ40" s="371"/>
      <c r="CK40" s="371"/>
      <c r="CL40" s="371"/>
      <c r="CM40" s="371"/>
      <c r="CN40" s="371"/>
      <c r="CO40" s="371"/>
      <c r="CP40" s="371"/>
      <c r="CQ40" s="583"/>
      <c r="CR40" s="584">
        <v>381800</v>
      </c>
      <c r="CS40" s="468"/>
      <c r="CT40" s="468"/>
      <c r="CU40" s="468"/>
      <c r="CV40" s="468"/>
      <c r="CW40" s="468"/>
      <c r="CX40" s="468"/>
      <c r="CY40" s="597"/>
      <c r="CZ40" s="587">
        <v>1</v>
      </c>
      <c r="DA40" s="588"/>
      <c r="DB40" s="588"/>
      <c r="DC40" s="589"/>
      <c r="DD40" s="590">
        <v>4000</v>
      </c>
      <c r="DE40" s="468"/>
      <c r="DF40" s="468"/>
      <c r="DG40" s="468"/>
      <c r="DH40" s="468"/>
      <c r="DI40" s="468"/>
      <c r="DJ40" s="468"/>
      <c r="DK40" s="597"/>
      <c r="DL40" s="590" t="s">
        <v>33</v>
      </c>
      <c r="DM40" s="468"/>
      <c r="DN40" s="468"/>
      <c r="DO40" s="468"/>
      <c r="DP40" s="468"/>
      <c r="DQ40" s="468"/>
      <c r="DR40" s="468"/>
      <c r="DS40" s="468"/>
      <c r="DT40" s="468"/>
      <c r="DU40" s="468"/>
      <c r="DV40" s="597"/>
      <c r="DW40" s="587" t="s">
        <v>33</v>
      </c>
      <c r="DX40" s="588"/>
      <c r="DY40" s="588"/>
      <c r="DZ40" s="588"/>
      <c r="EA40" s="588"/>
      <c r="EB40" s="588"/>
      <c r="EC40" s="616"/>
    </row>
    <row r="41" spans="2:133" ht="11.25" customHeight="1" x14ac:dyDescent="0.2">
      <c r="B41" s="562" t="s">
        <v>429</v>
      </c>
      <c r="C41" s="563"/>
      <c r="D41" s="563"/>
      <c r="E41" s="563"/>
      <c r="F41" s="563"/>
      <c r="G41" s="563"/>
      <c r="H41" s="563"/>
      <c r="I41" s="563"/>
      <c r="J41" s="563"/>
      <c r="K41" s="563"/>
      <c r="L41" s="563"/>
      <c r="M41" s="563"/>
      <c r="N41" s="563"/>
      <c r="O41" s="563"/>
      <c r="P41" s="563"/>
      <c r="Q41" s="564"/>
      <c r="R41" s="565">
        <v>37352776</v>
      </c>
      <c r="S41" s="604"/>
      <c r="T41" s="604"/>
      <c r="U41" s="604"/>
      <c r="V41" s="604"/>
      <c r="W41" s="604"/>
      <c r="X41" s="604"/>
      <c r="Y41" s="607"/>
      <c r="Z41" s="608">
        <v>100</v>
      </c>
      <c r="AA41" s="608"/>
      <c r="AB41" s="608"/>
      <c r="AC41" s="608"/>
      <c r="AD41" s="609">
        <v>16370933</v>
      </c>
      <c r="AE41" s="609"/>
      <c r="AF41" s="609"/>
      <c r="AG41" s="609"/>
      <c r="AH41" s="609"/>
      <c r="AI41" s="609"/>
      <c r="AJ41" s="609"/>
      <c r="AK41" s="609"/>
      <c r="AL41" s="568">
        <v>100</v>
      </c>
      <c r="AM41" s="610"/>
      <c r="AN41" s="610"/>
      <c r="AO41" s="611"/>
      <c r="AQ41" s="612" t="s">
        <v>430</v>
      </c>
      <c r="AR41" s="429"/>
      <c r="AS41" s="429"/>
      <c r="AT41" s="429"/>
      <c r="AU41" s="429"/>
      <c r="AV41" s="429"/>
      <c r="AW41" s="429"/>
      <c r="AX41" s="429"/>
      <c r="AY41" s="613"/>
      <c r="AZ41" s="584">
        <v>592144</v>
      </c>
      <c r="BA41" s="468"/>
      <c r="BB41" s="468"/>
      <c r="BC41" s="468"/>
      <c r="BD41" s="585"/>
      <c r="BE41" s="585"/>
      <c r="BF41" s="614"/>
      <c r="BG41" s="578"/>
      <c r="BH41" s="420"/>
      <c r="BI41" s="420"/>
      <c r="BJ41" s="420"/>
      <c r="BK41" s="420"/>
      <c r="BL41" s="7"/>
      <c r="BM41" s="371" t="s">
        <v>396</v>
      </c>
      <c r="BN41" s="371"/>
      <c r="BO41" s="371"/>
      <c r="BP41" s="371"/>
      <c r="BQ41" s="371"/>
      <c r="BR41" s="371"/>
      <c r="BS41" s="371"/>
      <c r="BT41" s="371"/>
      <c r="BU41" s="583"/>
      <c r="BV41" s="584" t="s">
        <v>33</v>
      </c>
      <c r="BW41" s="468"/>
      <c r="BX41" s="468"/>
      <c r="BY41" s="468"/>
      <c r="BZ41" s="468"/>
      <c r="CA41" s="468"/>
      <c r="CB41" s="615"/>
      <c r="CD41" s="582" t="s">
        <v>228</v>
      </c>
      <c r="CE41" s="371"/>
      <c r="CF41" s="371"/>
      <c r="CG41" s="371"/>
      <c r="CH41" s="371"/>
      <c r="CI41" s="371"/>
      <c r="CJ41" s="371"/>
      <c r="CK41" s="371"/>
      <c r="CL41" s="371"/>
      <c r="CM41" s="371"/>
      <c r="CN41" s="371"/>
      <c r="CO41" s="371"/>
      <c r="CP41" s="371"/>
      <c r="CQ41" s="583"/>
      <c r="CR41" s="584" t="s">
        <v>33</v>
      </c>
      <c r="CS41" s="585"/>
      <c r="CT41" s="585"/>
      <c r="CU41" s="585"/>
      <c r="CV41" s="585"/>
      <c r="CW41" s="585"/>
      <c r="CX41" s="585"/>
      <c r="CY41" s="586"/>
      <c r="CZ41" s="587" t="s">
        <v>33</v>
      </c>
      <c r="DA41" s="588"/>
      <c r="DB41" s="588"/>
      <c r="DC41" s="589"/>
      <c r="DD41" s="590" t="s">
        <v>33</v>
      </c>
      <c r="DE41" s="585"/>
      <c r="DF41" s="585"/>
      <c r="DG41" s="585"/>
      <c r="DH41" s="585"/>
      <c r="DI41" s="585"/>
      <c r="DJ41" s="585"/>
      <c r="DK41" s="586"/>
      <c r="DL41" s="591"/>
      <c r="DM41" s="592"/>
      <c r="DN41" s="592"/>
      <c r="DO41" s="592"/>
      <c r="DP41" s="592"/>
      <c r="DQ41" s="592"/>
      <c r="DR41" s="592"/>
      <c r="DS41" s="592"/>
      <c r="DT41" s="592"/>
      <c r="DU41" s="592"/>
      <c r="DV41" s="593"/>
      <c r="DW41" s="594"/>
      <c r="DX41" s="595"/>
      <c r="DY41" s="595"/>
      <c r="DZ41" s="595"/>
      <c r="EA41" s="595"/>
      <c r="EB41" s="595"/>
      <c r="EC41" s="596"/>
    </row>
    <row r="42" spans="2:133" ht="11.25" customHeight="1" x14ac:dyDescent="0.2">
      <c r="AQ42" s="601" t="s">
        <v>431</v>
      </c>
      <c r="AR42" s="602"/>
      <c r="AS42" s="602"/>
      <c r="AT42" s="602"/>
      <c r="AU42" s="602"/>
      <c r="AV42" s="602"/>
      <c r="AW42" s="602"/>
      <c r="AX42" s="602"/>
      <c r="AY42" s="603"/>
      <c r="AZ42" s="565">
        <v>2201320</v>
      </c>
      <c r="BA42" s="604"/>
      <c r="BB42" s="604"/>
      <c r="BC42" s="604"/>
      <c r="BD42" s="566"/>
      <c r="BE42" s="566"/>
      <c r="BF42" s="605"/>
      <c r="BG42" s="357"/>
      <c r="BH42" s="358"/>
      <c r="BI42" s="358"/>
      <c r="BJ42" s="358"/>
      <c r="BK42" s="358"/>
      <c r="BL42" s="20"/>
      <c r="BM42" s="563" t="s">
        <v>38</v>
      </c>
      <c r="BN42" s="563"/>
      <c r="BO42" s="563"/>
      <c r="BP42" s="563"/>
      <c r="BQ42" s="563"/>
      <c r="BR42" s="563"/>
      <c r="BS42" s="563"/>
      <c r="BT42" s="563"/>
      <c r="BU42" s="564"/>
      <c r="BV42" s="565">
        <v>506</v>
      </c>
      <c r="BW42" s="604"/>
      <c r="BX42" s="604"/>
      <c r="BY42" s="604"/>
      <c r="BZ42" s="604"/>
      <c r="CA42" s="604"/>
      <c r="CB42" s="606"/>
      <c r="CD42" s="582" t="s">
        <v>432</v>
      </c>
      <c r="CE42" s="371"/>
      <c r="CF42" s="371"/>
      <c r="CG42" s="371"/>
      <c r="CH42" s="371"/>
      <c r="CI42" s="371"/>
      <c r="CJ42" s="371"/>
      <c r="CK42" s="371"/>
      <c r="CL42" s="371"/>
      <c r="CM42" s="371"/>
      <c r="CN42" s="371"/>
      <c r="CO42" s="371"/>
      <c r="CP42" s="371"/>
      <c r="CQ42" s="583"/>
      <c r="CR42" s="584">
        <v>4749231</v>
      </c>
      <c r="CS42" s="585"/>
      <c r="CT42" s="585"/>
      <c r="CU42" s="585"/>
      <c r="CV42" s="585"/>
      <c r="CW42" s="585"/>
      <c r="CX42" s="585"/>
      <c r="CY42" s="586"/>
      <c r="CZ42" s="587">
        <v>13</v>
      </c>
      <c r="DA42" s="588"/>
      <c r="DB42" s="588"/>
      <c r="DC42" s="589"/>
      <c r="DD42" s="590">
        <v>750969</v>
      </c>
      <c r="DE42" s="585"/>
      <c r="DF42" s="585"/>
      <c r="DG42" s="585"/>
      <c r="DH42" s="585"/>
      <c r="DI42" s="585"/>
      <c r="DJ42" s="585"/>
      <c r="DK42" s="586"/>
      <c r="DL42" s="591"/>
      <c r="DM42" s="592"/>
      <c r="DN42" s="592"/>
      <c r="DO42" s="592"/>
      <c r="DP42" s="592"/>
      <c r="DQ42" s="592"/>
      <c r="DR42" s="592"/>
      <c r="DS42" s="592"/>
      <c r="DT42" s="592"/>
      <c r="DU42" s="592"/>
      <c r="DV42" s="593"/>
      <c r="DW42" s="594"/>
      <c r="DX42" s="595"/>
      <c r="DY42" s="595"/>
      <c r="DZ42" s="595"/>
      <c r="EA42" s="595"/>
      <c r="EB42" s="595"/>
      <c r="EC42" s="596"/>
    </row>
    <row r="43" spans="2:133" ht="11.25" customHeight="1" x14ac:dyDescent="0.2">
      <c r="B43" s="1" t="s">
        <v>324</v>
      </c>
      <c r="CD43" s="582" t="s">
        <v>433</v>
      </c>
      <c r="CE43" s="371"/>
      <c r="CF43" s="371"/>
      <c r="CG43" s="371"/>
      <c r="CH43" s="371"/>
      <c r="CI43" s="371"/>
      <c r="CJ43" s="371"/>
      <c r="CK43" s="371"/>
      <c r="CL43" s="371"/>
      <c r="CM43" s="371"/>
      <c r="CN43" s="371"/>
      <c r="CO43" s="371"/>
      <c r="CP43" s="371"/>
      <c r="CQ43" s="583"/>
      <c r="CR43" s="584">
        <v>126351</v>
      </c>
      <c r="CS43" s="585"/>
      <c r="CT43" s="585"/>
      <c r="CU43" s="585"/>
      <c r="CV43" s="585"/>
      <c r="CW43" s="585"/>
      <c r="CX43" s="585"/>
      <c r="CY43" s="586"/>
      <c r="CZ43" s="587">
        <v>0.3</v>
      </c>
      <c r="DA43" s="588"/>
      <c r="DB43" s="588"/>
      <c r="DC43" s="589"/>
      <c r="DD43" s="590">
        <v>118033</v>
      </c>
      <c r="DE43" s="585"/>
      <c r="DF43" s="585"/>
      <c r="DG43" s="585"/>
      <c r="DH43" s="585"/>
      <c r="DI43" s="585"/>
      <c r="DJ43" s="585"/>
      <c r="DK43" s="586"/>
      <c r="DL43" s="591"/>
      <c r="DM43" s="592"/>
      <c r="DN43" s="592"/>
      <c r="DO43" s="592"/>
      <c r="DP43" s="592"/>
      <c r="DQ43" s="592"/>
      <c r="DR43" s="592"/>
      <c r="DS43" s="592"/>
      <c r="DT43" s="592"/>
      <c r="DU43" s="592"/>
      <c r="DV43" s="593"/>
      <c r="DW43" s="594"/>
      <c r="DX43" s="595"/>
      <c r="DY43" s="595"/>
      <c r="DZ43" s="595"/>
      <c r="EA43" s="595"/>
      <c r="EB43" s="595"/>
      <c r="EC43" s="596"/>
    </row>
    <row r="44" spans="2:133" ht="11.25" customHeight="1" x14ac:dyDescent="0.2">
      <c r="B44" s="599" t="s">
        <v>436</v>
      </c>
      <c r="C44" s="599"/>
      <c r="D44" s="599"/>
      <c r="E44" s="599"/>
      <c r="F44" s="599"/>
      <c r="G44" s="599"/>
      <c r="H44" s="599"/>
      <c r="I44" s="599"/>
      <c r="J44" s="599"/>
      <c r="K44" s="599"/>
      <c r="L44" s="599"/>
      <c r="M44" s="599"/>
      <c r="N44" s="599"/>
      <c r="O44" s="599"/>
      <c r="P44" s="599"/>
      <c r="Q44" s="599"/>
      <c r="R44" s="599"/>
      <c r="S44" s="599"/>
      <c r="T44" s="599"/>
      <c r="U44" s="599"/>
      <c r="V44" s="599"/>
      <c r="W44" s="599"/>
      <c r="X44" s="599"/>
      <c r="Y44" s="599"/>
      <c r="Z44" s="599"/>
      <c r="AA44" s="599"/>
      <c r="AB44" s="599"/>
      <c r="AC44" s="599"/>
      <c r="AD44" s="599"/>
      <c r="AE44" s="599"/>
      <c r="AF44" s="599"/>
      <c r="AG44" s="599"/>
      <c r="AH44" s="599"/>
      <c r="AI44" s="599"/>
      <c r="AJ44" s="599"/>
      <c r="AK44" s="599"/>
      <c r="AL44" s="599"/>
      <c r="AM44" s="599"/>
      <c r="AN44" s="599"/>
      <c r="AO44" s="599"/>
      <c r="AP44" s="599"/>
      <c r="AQ44" s="599"/>
      <c r="AR44" s="599"/>
      <c r="AS44" s="599"/>
      <c r="AT44" s="599"/>
      <c r="AU44" s="599"/>
      <c r="AV44" s="599"/>
      <c r="AW44" s="599"/>
      <c r="AX44" s="599"/>
      <c r="AY44" s="599"/>
      <c r="AZ44" s="599"/>
      <c r="BA44" s="599"/>
      <c r="BB44" s="599"/>
      <c r="BC44" s="599"/>
      <c r="BD44" s="599"/>
      <c r="BE44" s="599"/>
      <c r="BF44" s="599"/>
      <c r="BG44" s="599"/>
      <c r="BH44" s="599"/>
      <c r="BI44" s="599"/>
      <c r="BJ44" s="599"/>
      <c r="BK44" s="599"/>
      <c r="BL44" s="599"/>
      <c r="BM44" s="599"/>
      <c r="BN44" s="599"/>
      <c r="BO44" s="599"/>
      <c r="BP44" s="599"/>
      <c r="BQ44" s="599"/>
      <c r="BR44" s="599"/>
      <c r="BS44" s="599"/>
      <c r="BT44" s="599"/>
      <c r="BU44" s="599"/>
      <c r="BV44" s="599"/>
      <c r="BW44" s="599"/>
      <c r="BX44" s="599"/>
      <c r="BY44" s="599"/>
      <c r="BZ44" s="599"/>
      <c r="CA44" s="599"/>
      <c r="CB44" s="599"/>
      <c r="CC44" s="600"/>
      <c r="CD44" s="362" t="s">
        <v>252</v>
      </c>
      <c r="CE44" s="364"/>
      <c r="CF44" s="582" t="s">
        <v>427</v>
      </c>
      <c r="CG44" s="371"/>
      <c r="CH44" s="371"/>
      <c r="CI44" s="371"/>
      <c r="CJ44" s="371"/>
      <c r="CK44" s="371"/>
      <c r="CL44" s="371"/>
      <c r="CM44" s="371"/>
      <c r="CN44" s="371"/>
      <c r="CO44" s="371"/>
      <c r="CP44" s="371"/>
      <c r="CQ44" s="583"/>
      <c r="CR44" s="584">
        <v>4045542</v>
      </c>
      <c r="CS44" s="468"/>
      <c r="CT44" s="468"/>
      <c r="CU44" s="468"/>
      <c r="CV44" s="468"/>
      <c r="CW44" s="468"/>
      <c r="CX44" s="468"/>
      <c r="CY44" s="597"/>
      <c r="CZ44" s="587">
        <v>11.1</v>
      </c>
      <c r="DA44" s="331"/>
      <c r="DB44" s="331"/>
      <c r="DC44" s="598"/>
      <c r="DD44" s="590">
        <v>527391</v>
      </c>
      <c r="DE44" s="468"/>
      <c r="DF44" s="468"/>
      <c r="DG44" s="468"/>
      <c r="DH44" s="468"/>
      <c r="DI44" s="468"/>
      <c r="DJ44" s="468"/>
      <c r="DK44" s="597"/>
      <c r="DL44" s="591"/>
      <c r="DM44" s="592"/>
      <c r="DN44" s="592"/>
      <c r="DO44" s="592"/>
      <c r="DP44" s="592"/>
      <c r="DQ44" s="592"/>
      <c r="DR44" s="592"/>
      <c r="DS44" s="592"/>
      <c r="DT44" s="592"/>
      <c r="DU44" s="592"/>
      <c r="DV44" s="593"/>
      <c r="DW44" s="594"/>
      <c r="DX44" s="595"/>
      <c r="DY44" s="595"/>
      <c r="DZ44" s="595"/>
      <c r="EA44" s="595"/>
      <c r="EB44" s="595"/>
      <c r="EC44" s="596"/>
    </row>
    <row r="45" spans="2:133" ht="11.25" customHeight="1" x14ac:dyDescent="0.2">
      <c r="B45" s="599" t="s">
        <v>437</v>
      </c>
      <c r="C45" s="599"/>
      <c r="D45" s="599"/>
      <c r="E45" s="599"/>
      <c r="F45" s="599"/>
      <c r="G45" s="599"/>
      <c r="H45" s="599"/>
      <c r="I45" s="599"/>
      <c r="J45" s="599"/>
      <c r="K45" s="599"/>
      <c r="L45" s="599"/>
      <c r="M45" s="599"/>
      <c r="N45" s="599"/>
      <c r="O45" s="599"/>
      <c r="P45" s="599"/>
      <c r="Q45" s="599"/>
      <c r="R45" s="599"/>
      <c r="S45" s="599"/>
      <c r="T45" s="599"/>
      <c r="U45" s="599"/>
      <c r="V45" s="599"/>
      <c r="W45" s="599"/>
      <c r="X45" s="599"/>
      <c r="Y45" s="599"/>
      <c r="Z45" s="599"/>
      <c r="AA45" s="599"/>
      <c r="AB45" s="599"/>
      <c r="AC45" s="599"/>
      <c r="AD45" s="599"/>
      <c r="AE45" s="599"/>
      <c r="AF45" s="599"/>
      <c r="AG45" s="599"/>
      <c r="AH45" s="599"/>
      <c r="AI45" s="599"/>
      <c r="AJ45" s="599"/>
      <c r="AK45" s="599"/>
      <c r="AL45" s="599"/>
      <c r="AM45" s="599"/>
      <c r="AN45" s="599"/>
      <c r="AO45" s="599"/>
      <c r="AP45" s="599"/>
      <c r="AQ45" s="599"/>
      <c r="AR45" s="599"/>
      <c r="AS45" s="599"/>
      <c r="AT45" s="599"/>
      <c r="AU45" s="599"/>
      <c r="AV45" s="599"/>
      <c r="AW45" s="599"/>
      <c r="AX45" s="599"/>
      <c r="AY45" s="599"/>
      <c r="AZ45" s="599"/>
      <c r="BA45" s="599"/>
      <c r="BB45" s="599"/>
      <c r="BC45" s="599"/>
      <c r="BD45" s="599"/>
      <c r="BE45" s="599"/>
      <c r="BF45" s="599"/>
      <c r="BG45" s="599"/>
      <c r="BH45" s="599"/>
      <c r="BI45" s="599"/>
      <c r="BJ45" s="599"/>
      <c r="BK45" s="599"/>
      <c r="BL45" s="599"/>
      <c r="BM45" s="599"/>
      <c r="BN45" s="599"/>
      <c r="BO45" s="599"/>
      <c r="BP45" s="599"/>
      <c r="BQ45" s="599"/>
      <c r="BR45" s="599"/>
      <c r="BS45" s="599"/>
      <c r="BT45" s="599"/>
      <c r="BU45" s="599"/>
      <c r="BV45" s="599"/>
      <c r="BW45" s="599"/>
      <c r="BX45" s="599"/>
      <c r="BY45" s="599"/>
      <c r="BZ45" s="599"/>
      <c r="CA45" s="599"/>
      <c r="CB45" s="599"/>
      <c r="CC45" s="600"/>
      <c r="CD45" s="365"/>
      <c r="CE45" s="367"/>
      <c r="CF45" s="582" t="s">
        <v>440</v>
      </c>
      <c r="CG45" s="371"/>
      <c r="CH45" s="371"/>
      <c r="CI45" s="371"/>
      <c r="CJ45" s="371"/>
      <c r="CK45" s="371"/>
      <c r="CL45" s="371"/>
      <c r="CM45" s="371"/>
      <c r="CN45" s="371"/>
      <c r="CO45" s="371"/>
      <c r="CP45" s="371"/>
      <c r="CQ45" s="583"/>
      <c r="CR45" s="584">
        <v>1859384</v>
      </c>
      <c r="CS45" s="585"/>
      <c r="CT45" s="585"/>
      <c r="CU45" s="585"/>
      <c r="CV45" s="585"/>
      <c r="CW45" s="585"/>
      <c r="CX45" s="585"/>
      <c r="CY45" s="586"/>
      <c r="CZ45" s="587">
        <v>5.0999999999999996</v>
      </c>
      <c r="DA45" s="588"/>
      <c r="DB45" s="588"/>
      <c r="DC45" s="589"/>
      <c r="DD45" s="590">
        <v>142630</v>
      </c>
      <c r="DE45" s="585"/>
      <c r="DF45" s="585"/>
      <c r="DG45" s="585"/>
      <c r="DH45" s="585"/>
      <c r="DI45" s="585"/>
      <c r="DJ45" s="585"/>
      <c r="DK45" s="586"/>
      <c r="DL45" s="591"/>
      <c r="DM45" s="592"/>
      <c r="DN45" s="592"/>
      <c r="DO45" s="592"/>
      <c r="DP45" s="592"/>
      <c r="DQ45" s="592"/>
      <c r="DR45" s="592"/>
      <c r="DS45" s="592"/>
      <c r="DT45" s="592"/>
      <c r="DU45" s="592"/>
      <c r="DV45" s="593"/>
      <c r="DW45" s="594"/>
      <c r="DX45" s="595"/>
      <c r="DY45" s="595"/>
      <c r="DZ45" s="595"/>
      <c r="EA45" s="595"/>
      <c r="EB45" s="595"/>
      <c r="EC45" s="596"/>
    </row>
    <row r="46" spans="2:133" ht="11.25" customHeight="1" x14ac:dyDescent="0.2">
      <c r="B46" s="41"/>
      <c r="CD46" s="365"/>
      <c r="CE46" s="367"/>
      <c r="CF46" s="582" t="s">
        <v>442</v>
      </c>
      <c r="CG46" s="371"/>
      <c r="CH46" s="371"/>
      <c r="CI46" s="371"/>
      <c r="CJ46" s="371"/>
      <c r="CK46" s="371"/>
      <c r="CL46" s="371"/>
      <c r="CM46" s="371"/>
      <c r="CN46" s="371"/>
      <c r="CO46" s="371"/>
      <c r="CP46" s="371"/>
      <c r="CQ46" s="583"/>
      <c r="CR46" s="584">
        <v>2089358</v>
      </c>
      <c r="CS46" s="468"/>
      <c r="CT46" s="468"/>
      <c r="CU46" s="468"/>
      <c r="CV46" s="468"/>
      <c r="CW46" s="468"/>
      <c r="CX46" s="468"/>
      <c r="CY46" s="597"/>
      <c r="CZ46" s="587">
        <v>5.7</v>
      </c>
      <c r="DA46" s="331"/>
      <c r="DB46" s="331"/>
      <c r="DC46" s="598"/>
      <c r="DD46" s="590">
        <v>377661</v>
      </c>
      <c r="DE46" s="468"/>
      <c r="DF46" s="468"/>
      <c r="DG46" s="468"/>
      <c r="DH46" s="468"/>
      <c r="DI46" s="468"/>
      <c r="DJ46" s="468"/>
      <c r="DK46" s="597"/>
      <c r="DL46" s="591"/>
      <c r="DM46" s="592"/>
      <c r="DN46" s="592"/>
      <c r="DO46" s="592"/>
      <c r="DP46" s="592"/>
      <c r="DQ46" s="592"/>
      <c r="DR46" s="592"/>
      <c r="DS46" s="592"/>
      <c r="DT46" s="592"/>
      <c r="DU46" s="592"/>
      <c r="DV46" s="593"/>
      <c r="DW46" s="594"/>
      <c r="DX46" s="595"/>
      <c r="DY46" s="595"/>
      <c r="DZ46" s="595"/>
      <c r="EA46" s="595"/>
      <c r="EB46" s="595"/>
      <c r="EC46" s="596"/>
    </row>
    <row r="47" spans="2:133" ht="11.25" customHeight="1" x14ac:dyDescent="0.2">
      <c r="B47" s="41"/>
      <c r="CD47" s="365"/>
      <c r="CE47" s="367"/>
      <c r="CF47" s="582" t="s">
        <v>443</v>
      </c>
      <c r="CG47" s="371"/>
      <c r="CH47" s="371"/>
      <c r="CI47" s="371"/>
      <c r="CJ47" s="371"/>
      <c r="CK47" s="371"/>
      <c r="CL47" s="371"/>
      <c r="CM47" s="371"/>
      <c r="CN47" s="371"/>
      <c r="CO47" s="371"/>
      <c r="CP47" s="371"/>
      <c r="CQ47" s="583"/>
      <c r="CR47" s="584">
        <v>703689</v>
      </c>
      <c r="CS47" s="585"/>
      <c r="CT47" s="585"/>
      <c r="CU47" s="585"/>
      <c r="CV47" s="585"/>
      <c r="CW47" s="585"/>
      <c r="CX47" s="585"/>
      <c r="CY47" s="586"/>
      <c r="CZ47" s="587">
        <v>1.9</v>
      </c>
      <c r="DA47" s="588"/>
      <c r="DB47" s="588"/>
      <c r="DC47" s="589"/>
      <c r="DD47" s="590">
        <v>223578</v>
      </c>
      <c r="DE47" s="585"/>
      <c r="DF47" s="585"/>
      <c r="DG47" s="585"/>
      <c r="DH47" s="585"/>
      <c r="DI47" s="585"/>
      <c r="DJ47" s="585"/>
      <c r="DK47" s="586"/>
      <c r="DL47" s="591"/>
      <c r="DM47" s="592"/>
      <c r="DN47" s="592"/>
      <c r="DO47" s="592"/>
      <c r="DP47" s="592"/>
      <c r="DQ47" s="592"/>
      <c r="DR47" s="592"/>
      <c r="DS47" s="592"/>
      <c r="DT47" s="592"/>
      <c r="DU47" s="592"/>
      <c r="DV47" s="593"/>
      <c r="DW47" s="594"/>
      <c r="DX47" s="595"/>
      <c r="DY47" s="595"/>
      <c r="DZ47" s="595"/>
      <c r="EA47" s="595"/>
      <c r="EB47" s="595"/>
      <c r="EC47" s="596"/>
    </row>
    <row r="48" spans="2:133" ht="11" x14ac:dyDescent="0.2">
      <c r="B48" s="41"/>
      <c r="CD48" s="368"/>
      <c r="CE48" s="370"/>
      <c r="CF48" s="582" t="s">
        <v>446</v>
      </c>
      <c r="CG48" s="371"/>
      <c r="CH48" s="371"/>
      <c r="CI48" s="371"/>
      <c r="CJ48" s="371"/>
      <c r="CK48" s="371"/>
      <c r="CL48" s="371"/>
      <c r="CM48" s="371"/>
      <c r="CN48" s="371"/>
      <c r="CO48" s="371"/>
      <c r="CP48" s="371"/>
      <c r="CQ48" s="583"/>
      <c r="CR48" s="584" t="s">
        <v>33</v>
      </c>
      <c r="CS48" s="468"/>
      <c r="CT48" s="468"/>
      <c r="CU48" s="468"/>
      <c r="CV48" s="468"/>
      <c r="CW48" s="468"/>
      <c r="CX48" s="468"/>
      <c r="CY48" s="597"/>
      <c r="CZ48" s="587" t="s">
        <v>33</v>
      </c>
      <c r="DA48" s="331"/>
      <c r="DB48" s="331"/>
      <c r="DC48" s="598"/>
      <c r="DD48" s="590" t="s">
        <v>33</v>
      </c>
      <c r="DE48" s="468"/>
      <c r="DF48" s="468"/>
      <c r="DG48" s="468"/>
      <c r="DH48" s="468"/>
      <c r="DI48" s="468"/>
      <c r="DJ48" s="468"/>
      <c r="DK48" s="597"/>
      <c r="DL48" s="591"/>
      <c r="DM48" s="592"/>
      <c r="DN48" s="592"/>
      <c r="DO48" s="592"/>
      <c r="DP48" s="592"/>
      <c r="DQ48" s="592"/>
      <c r="DR48" s="592"/>
      <c r="DS48" s="592"/>
      <c r="DT48" s="592"/>
      <c r="DU48" s="592"/>
      <c r="DV48" s="593"/>
      <c r="DW48" s="594"/>
      <c r="DX48" s="595"/>
      <c r="DY48" s="595"/>
      <c r="DZ48" s="595"/>
      <c r="EA48" s="595"/>
      <c r="EB48" s="595"/>
      <c r="EC48" s="596"/>
    </row>
    <row r="49" spans="2:133" ht="11.25" customHeight="1" x14ac:dyDescent="0.2">
      <c r="B49" s="41"/>
      <c r="CD49" s="562" t="s">
        <v>75</v>
      </c>
      <c r="CE49" s="563"/>
      <c r="CF49" s="563"/>
      <c r="CG49" s="563"/>
      <c r="CH49" s="563"/>
      <c r="CI49" s="563"/>
      <c r="CJ49" s="563"/>
      <c r="CK49" s="563"/>
      <c r="CL49" s="563"/>
      <c r="CM49" s="563"/>
      <c r="CN49" s="563"/>
      <c r="CO49" s="563"/>
      <c r="CP49" s="563"/>
      <c r="CQ49" s="564"/>
      <c r="CR49" s="565">
        <v>36466805</v>
      </c>
      <c r="CS49" s="566"/>
      <c r="CT49" s="566"/>
      <c r="CU49" s="566"/>
      <c r="CV49" s="566"/>
      <c r="CW49" s="566"/>
      <c r="CX49" s="566"/>
      <c r="CY49" s="567"/>
      <c r="CZ49" s="568">
        <v>100</v>
      </c>
      <c r="DA49" s="569"/>
      <c r="DB49" s="569"/>
      <c r="DC49" s="570"/>
      <c r="DD49" s="571">
        <v>21114221</v>
      </c>
      <c r="DE49" s="566"/>
      <c r="DF49" s="566"/>
      <c r="DG49" s="566"/>
      <c r="DH49" s="566"/>
      <c r="DI49" s="566"/>
      <c r="DJ49" s="566"/>
      <c r="DK49" s="567"/>
      <c r="DL49" s="572"/>
      <c r="DM49" s="573"/>
      <c r="DN49" s="573"/>
      <c r="DO49" s="573"/>
      <c r="DP49" s="573"/>
      <c r="DQ49" s="573"/>
      <c r="DR49" s="573"/>
      <c r="DS49" s="573"/>
      <c r="DT49" s="573"/>
      <c r="DU49" s="573"/>
      <c r="DV49" s="574"/>
      <c r="DW49" s="575"/>
      <c r="DX49" s="576"/>
      <c r="DY49" s="576"/>
      <c r="DZ49" s="576"/>
      <c r="EA49" s="576"/>
      <c r="EB49" s="576"/>
      <c r="EC49" s="577"/>
    </row>
  </sheetData>
  <sheetProtection algorithmName="SHA-512" hashValue="GU9Ud/sfkDiYLFTBIFQ+vBi42+gXrqmqGbefWFbgRXFM81mu2zCsJqJdAxVO1efKYhTB0MbkFjzRTw+j20QlZw==" saltValue="aE0en2O9wYIAsLzy3wfqz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B6:Q6"/>
    <mergeCell ref="R6:Y6"/>
    <mergeCell ref="Z6:AC6"/>
    <mergeCell ref="AD6:AK6"/>
    <mergeCell ref="AL6:AO6"/>
    <mergeCell ref="AP6:BF6"/>
    <mergeCell ref="BG6:BN6"/>
    <mergeCell ref="BO6:BR6"/>
    <mergeCell ref="BS6:CB6"/>
    <mergeCell ref="AP7:BF7"/>
    <mergeCell ref="BG7:BN7"/>
    <mergeCell ref="BO7:BR7"/>
    <mergeCell ref="BS7:CB7"/>
    <mergeCell ref="CD5:CQ5"/>
    <mergeCell ref="CR5:CY5"/>
    <mergeCell ref="CZ5:DC5"/>
    <mergeCell ref="DD5:DP5"/>
    <mergeCell ref="DQ5:EC5"/>
    <mergeCell ref="CD6:CQ6"/>
    <mergeCell ref="CR6:CY6"/>
    <mergeCell ref="CZ6:DC6"/>
    <mergeCell ref="DD6:DP6"/>
    <mergeCell ref="DQ6:EC6"/>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B9:Q9"/>
    <mergeCell ref="R9:Y9"/>
    <mergeCell ref="Z9:AC9"/>
    <mergeCell ref="AD9:AK9"/>
    <mergeCell ref="AL9:AO9"/>
    <mergeCell ref="AP9:BF9"/>
    <mergeCell ref="BG9:BN9"/>
    <mergeCell ref="BO9:BR9"/>
    <mergeCell ref="BS9:CB9"/>
    <mergeCell ref="B10:Q10"/>
    <mergeCell ref="R10:Y10"/>
    <mergeCell ref="Z10:AC10"/>
    <mergeCell ref="AD10:AK10"/>
    <mergeCell ref="AL10:AO10"/>
    <mergeCell ref="AP10:BF10"/>
    <mergeCell ref="BG10:BN10"/>
    <mergeCell ref="BO10:BR10"/>
    <mergeCell ref="BS10:CB10"/>
    <mergeCell ref="AP11:BF11"/>
    <mergeCell ref="BG11:BN11"/>
    <mergeCell ref="BO11:BR11"/>
    <mergeCell ref="BS11:CB11"/>
    <mergeCell ref="CD9:CQ9"/>
    <mergeCell ref="CR9:CY9"/>
    <mergeCell ref="CZ9:DC9"/>
    <mergeCell ref="DD9:DP9"/>
    <mergeCell ref="DQ9:EC9"/>
    <mergeCell ref="CD10:CQ10"/>
    <mergeCell ref="CR10:CY10"/>
    <mergeCell ref="CZ10:DC10"/>
    <mergeCell ref="DD10:DP10"/>
    <mergeCell ref="DQ10:EC10"/>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B13:Q13"/>
    <mergeCell ref="R13:Y13"/>
    <mergeCell ref="Z13:AC13"/>
    <mergeCell ref="AD13:AK13"/>
    <mergeCell ref="AL13:AO13"/>
    <mergeCell ref="AP13:BF13"/>
    <mergeCell ref="BG13:BN13"/>
    <mergeCell ref="BO13:BR13"/>
    <mergeCell ref="BS13:CB13"/>
    <mergeCell ref="B14:Q14"/>
    <mergeCell ref="R14:Y14"/>
    <mergeCell ref="Z14:AC14"/>
    <mergeCell ref="AD14:AK14"/>
    <mergeCell ref="AL14:AO14"/>
    <mergeCell ref="AP14:BF14"/>
    <mergeCell ref="BG14:BN14"/>
    <mergeCell ref="BO14:BR14"/>
    <mergeCell ref="BS14:CB14"/>
    <mergeCell ref="AP15:BF15"/>
    <mergeCell ref="BG15:BN15"/>
    <mergeCell ref="BO15:BR15"/>
    <mergeCell ref="BS15:CB15"/>
    <mergeCell ref="CD13:CQ13"/>
    <mergeCell ref="CR13:CY13"/>
    <mergeCell ref="CZ13:DC13"/>
    <mergeCell ref="DD13:DP13"/>
    <mergeCell ref="DQ13:EC13"/>
    <mergeCell ref="CD14:CQ14"/>
    <mergeCell ref="CR14:CY14"/>
    <mergeCell ref="CZ14:DC14"/>
    <mergeCell ref="DD14:DP14"/>
    <mergeCell ref="DQ14:EC14"/>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B17:Q17"/>
    <mergeCell ref="R17:Y17"/>
    <mergeCell ref="Z17:AC17"/>
    <mergeCell ref="AD17:AK17"/>
    <mergeCell ref="AL17:AO17"/>
    <mergeCell ref="AP17:BF17"/>
    <mergeCell ref="BG17:BN17"/>
    <mergeCell ref="BO17:BR17"/>
    <mergeCell ref="BS17:CB17"/>
    <mergeCell ref="B18:Q18"/>
    <mergeCell ref="R18:Y18"/>
    <mergeCell ref="Z18:AC18"/>
    <mergeCell ref="AD18:AK18"/>
    <mergeCell ref="AL18:AO18"/>
    <mergeCell ref="AP18:BF18"/>
    <mergeCell ref="BG18:BN18"/>
    <mergeCell ref="BO18:BR18"/>
    <mergeCell ref="BS18:CB18"/>
    <mergeCell ref="AP19:BF19"/>
    <mergeCell ref="BG19:BN19"/>
    <mergeCell ref="BO19:BR19"/>
    <mergeCell ref="BS19:CB19"/>
    <mergeCell ref="CD17:CQ17"/>
    <mergeCell ref="CR17:CY17"/>
    <mergeCell ref="CZ17:DC17"/>
    <mergeCell ref="DD17:DP17"/>
    <mergeCell ref="DQ17:EC17"/>
    <mergeCell ref="CD18:CQ18"/>
    <mergeCell ref="CR18:CY18"/>
    <mergeCell ref="CZ18:DC18"/>
    <mergeCell ref="DD18:DP18"/>
    <mergeCell ref="DQ18:EC18"/>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AD23:AK23"/>
    <mergeCell ref="AL23:AO23"/>
    <mergeCell ref="AP23:BF23"/>
    <mergeCell ref="BG23:BN23"/>
    <mergeCell ref="BO23:BR23"/>
    <mergeCell ref="BS23:CB23"/>
    <mergeCell ref="CD21:CQ21"/>
    <mergeCell ref="CR21:CY21"/>
    <mergeCell ref="CZ21:DC21"/>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AD27:AK27"/>
    <mergeCell ref="AL27:AO27"/>
    <mergeCell ref="AP27:BF27"/>
    <mergeCell ref="BG27:BN27"/>
    <mergeCell ref="BO27:BR27"/>
    <mergeCell ref="BS27:CB27"/>
    <mergeCell ref="CD25:CQ25"/>
    <mergeCell ref="CR25:CY25"/>
    <mergeCell ref="CZ25:DC25"/>
    <mergeCell ref="BG25:BN25"/>
    <mergeCell ref="BO25:BR25"/>
    <mergeCell ref="BS25:CB25"/>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R31:Y31"/>
    <mergeCell ref="Z31:AC31"/>
    <mergeCell ref="AD31:AK31"/>
    <mergeCell ref="AL31:AO31"/>
    <mergeCell ref="AX31:BF31"/>
    <mergeCell ref="BG31:BL31"/>
    <mergeCell ref="BM31:BQ31"/>
    <mergeCell ref="BR31:BW31"/>
    <mergeCell ref="CF29:CQ29"/>
    <mergeCell ref="AP29:BF29"/>
    <mergeCell ref="BG29:BN29"/>
    <mergeCell ref="BO29:BR29"/>
    <mergeCell ref="BS29:CB29"/>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AQ35:BF35"/>
    <mergeCell ref="BG35:CB35"/>
    <mergeCell ref="CD35:CQ35"/>
    <mergeCell ref="CR35:CY35"/>
    <mergeCell ref="BX33:CB33"/>
    <mergeCell ref="CD33:CQ33"/>
    <mergeCell ref="CR33:CY33"/>
    <mergeCell ref="CZ33:DC33"/>
    <mergeCell ref="DD33:DK33"/>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D39:AK39"/>
    <mergeCell ref="AL39:AO39"/>
    <mergeCell ref="AQ39:AY39"/>
    <mergeCell ref="AZ39:BF39"/>
    <mergeCell ref="BG39:BU39"/>
    <mergeCell ref="BV39:CB39"/>
    <mergeCell ref="CD37:CQ37"/>
    <mergeCell ref="CR37:CY37"/>
    <mergeCell ref="CZ37:DC37"/>
    <mergeCell ref="AZ37:BF37"/>
    <mergeCell ref="BG37:BU37"/>
    <mergeCell ref="BV37:CB37"/>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s>
  <phoneticPr fontId="5"/>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 zeroHeight="1" x14ac:dyDescent="0.2"/>
  <cols>
    <col min="1" max="130" width="2.7265625" style="46" customWidth="1"/>
    <col min="131" max="131" width="1.6328125" style="46" customWidth="1"/>
    <col min="132" max="132" width="9" style="46" hidden="1" customWidth="1"/>
    <col min="133" max="16384" width="9" style="46" hidden="1"/>
  </cols>
  <sheetData>
    <row r="1" spans="1:131" ht="11.25" customHeight="1" x14ac:dyDescent="0.2">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2">
      <c r="A2" s="982" t="s">
        <v>447</v>
      </c>
      <c r="B2" s="982"/>
      <c r="C2" s="982"/>
      <c r="D2" s="982"/>
      <c r="E2" s="982"/>
      <c r="F2" s="982"/>
      <c r="G2" s="982"/>
      <c r="H2" s="982"/>
      <c r="I2" s="982"/>
      <c r="J2" s="982"/>
      <c r="K2" s="982"/>
      <c r="L2" s="982"/>
      <c r="M2" s="982"/>
      <c r="N2" s="982"/>
      <c r="O2" s="982"/>
      <c r="P2" s="982"/>
      <c r="Q2" s="982"/>
      <c r="R2" s="982"/>
      <c r="S2" s="982"/>
      <c r="T2" s="982"/>
      <c r="U2" s="982"/>
      <c r="V2" s="982"/>
      <c r="W2" s="982"/>
      <c r="X2" s="982"/>
      <c r="Y2" s="982"/>
      <c r="Z2" s="982"/>
      <c r="AA2" s="982"/>
      <c r="AB2" s="982"/>
      <c r="AC2" s="982"/>
      <c r="AD2" s="982"/>
      <c r="AE2" s="982"/>
      <c r="AF2" s="982"/>
      <c r="AG2" s="982"/>
      <c r="AH2" s="982"/>
      <c r="AI2" s="982"/>
      <c r="AJ2" s="982"/>
      <c r="AK2" s="982"/>
      <c r="AL2" s="982"/>
      <c r="AM2" s="982"/>
      <c r="AN2" s="982"/>
      <c r="AO2" s="982"/>
      <c r="AP2" s="982"/>
      <c r="AQ2" s="982"/>
      <c r="AR2" s="982"/>
      <c r="AS2" s="982"/>
      <c r="AT2" s="982"/>
      <c r="AU2" s="982"/>
      <c r="AV2" s="982"/>
      <c r="AW2" s="982"/>
      <c r="AX2" s="982"/>
      <c r="AY2" s="982"/>
      <c r="AZ2" s="982"/>
      <c r="BA2" s="982"/>
      <c r="BB2" s="982"/>
      <c r="BC2" s="982"/>
      <c r="BD2" s="982"/>
      <c r="BE2" s="982"/>
      <c r="BF2" s="982"/>
      <c r="BG2" s="982"/>
      <c r="BH2" s="982"/>
      <c r="BI2" s="982"/>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983" t="s">
        <v>201</v>
      </c>
      <c r="DK2" s="984"/>
      <c r="DL2" s="984"/>
      <c r="DM2" s="984"/>
      <c r="DN2" s="984"/>
      <c r="DO2" s="985"/>
      <c r="DP2" s="50"/>
      <c r="DQ2" s="983" t="s">
        <v>306</v>
      </c>
      <c r="DR2" s="984"/>
      <c r="DS2" s="984"/>
      <c r="DT2" s="984"/>
      <c r="DU2" s="984"/>
      <c r="DV2" s="984"/>
      <c r="DW2" s="984"/>
      <c r="DX2" s="984"/>
      <c r="DY2" s="984"/>
      <c r="DZ2" s="985"/>
      <c r="EA2" s="48"/>
    </row>
    <row r="3" spans="1:131" ht="11.25" customHeight="1" x14ac:dyDescent="0.2">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2">
      <c r="A4" s="973" t="s">
        <v>448</v>
      </c>
      <c r="B4" s="973"/>
      <c r="C4" s="973"/>
      <c r="D4" s="973"/>
      <c r="E4" s="973"/>
      <c r="F4" s="973"/>
      <c r="G4" s="973"/>
      <c r="H4" s="973"/>
      <c r="I4" s="973"/>
      <c r="J4" s="973"/>
      <c r="K4" s="973"/>
      <c r="L4" s="973"/>
      <c r="M4" s="973"/>
      <c r="N4" s="973"/>
      <c r="O4" s="973"/>
      <c r="P4" s="973"/>
      <c r="Q4" s="973"/>
      <c r="R4" s="973"/>
      <c r="S4" s="973"/>
      <c r="T4" s="973"/>
      <c r="U4" s="973"/>
      <c r="V4" s="973"/>
      <c r="W4" s="973"/>
      <c r="X4" s="973"/>
      <c r="Y4" s="973"/>
      <c r="Z4" s="973"/>
      <c r="AA4" s="973"/>
      <c r="AB4" s="973"/>
      <c r="AC4" s="973"/>
      <c r="AD4" s="973"/>
      <c r="AE4" s="973"/>
      <c r="AF4" s="973"/>
      <c r="AG4" s="973"/>
      <c r="AH4" s="973"/>
      <c r="AI4" s="973"/>
      <c r="AJ4" s="973"/>
      <c r="AK4" s="973"/>
      <c r="AL4" s="973"/>
      <c r="AM4" s="973"/>
      <c r="AN4" s="973"/>
      <c r="AO4" s="973"/>
      <c r="AP4" s="973"/>
      <c r="AQ4" s="973"/>
      <c r="AR4" s="973"/>
      <c r="AS4" s="973"/>
      <c r="AT4" s="973"/>
      <c r="AU4" s="973"/>
      <c r="AV4" s="973"/>
      <c r="AW4" s="973"/>
      <c r="AX4" s="973"/>
      <c r="AY4" s="973"/>
      <c r="AZ4" s="56"/>
      <c r="BA4" s="56"/>
      <c r="BB4" s="56"/>
      <c r="BC4" s="56"/>
      <c r="BD4" s="56"/>
      <c r="BE4" s="67"/>
      <c r="BF4" s="67"/>
      <c r="BG4" s="67"/>
      <c r="BH4" s="67"/>
      <c r="BI4" s="67"/>
      <c r="BJ4" s="67"/>
      <c r="BK4" s="67"/>
      <c r="BL4" s="67"/>
      <c r="BM4" s="67"/>
      <c r="BN4" s="67"/>
      <c r="BO4" s="67"/>
      <c r="BP4" s="67"/>
      <c r="BQ4" s="755" t="s">
        <v>449</v>
      </c>
      <c r="BR4" s="755"/>
      <c r="BS4" s="755"/>
      <c r="BT4" s="755"/>
      <c r="BU4" s="755"/>
      <c r="BV4" s="755"/>
      <c r="BW4" s="755"/>
      <c r="BX4" s="755"/>
      <c r="BY4" s="755"/>
      <c r="BZ4" s="755"/>
      <c r="CA4" s="755"/>
      <c r="CB4" s="755"/>
      <c r="CC4" s="755"/>
      <c r="CD4" s="755"/>
      <c r="CE4" s="755"/>
      <c r="CF4" s="755"/>
      <c r="CG4" s="755"/>
      <c r="CH4" s="755"/>
      <c r="CI4" s="755"/>
      <c r="CJ4" s="755"/>
      <c r="CK4" s="755"/>
      <c r="CL4" s="755"/>
      <c r="CM4" s="755"/>
      <c r="CN4" s="755"/>
      <c r="CO4" s="755"/>
      <c r="CP4" s="755"/>
      <c r="CQ4" s="755"/>
      <c r="CR4" s="755"/>
      <c r="CS4" s="755"/>
      <c r="CT4" s="755"/>
      <c r="CU4" s="755"/>
      <c r="CV4" s="755"/>
      <c r="CW4" s="755"/>
      <c r="CX4" s="755"/>
      <c r="CY4" s="755"/>
      <c r="CZ4" s="755"/>
      <c r="DA4" s="755"/>
      <c r="DB4" s="755"/>
      <c r="DC4" s="755"/>
      <c r="DD4" s="755"/>
      <c r="DE4" s="755"/>
      <c r="DF4" s="755"/>
      <c r="DG4" s="755"/>
      <c r="DH4" s="755"/>
      <c r="DI4" s="755"/>
      <c r="DJ4" s="755"/>
      <c r="DK4" s="755"/>
      <c r="DL4" s="755"/>
      <c r="DM4" s="755"/>
      <c r="DN4" s="755"/>
      <c r="DO4" s="755"/>
      <c r="DP4" s="755"/>
      <c r="DQ4" s="755"/>
      <c r="DR4" s="755"/>
      <c r="DS4" s="755"/>
      <c r="DT4" s="755"/>
      <c r="DU4" s="755"/>
      <c r="DV4" s="755"/>
      <c r="DW4" s="755"/>
      <c r="DX4" s="755"/>
      <c r="DY4" s="755"/>
      <c r="DZ4" s="755"/>
      <c r="EA4" s="67"/>
    </row>
    <row r="5" spans="1:131" s="47" customFormat="1" ht="26.25" customHeight="1" x14ac:dyDescent="0.2">
      <c r="A5" s="671" t="s">
        <v>451</v>
      </c>
      <c r="B5" s="672"/>
      <c r="C5" s="672"/>
      <c r="D5" s="672"/>
      <c r="E5" s="672"/>
      <c r="F5" s="672"/>
      <c r="G5" s="672"/>
      <c r="H5" s="672"/>
      <c r="I5" s="672"/>
      <c r="J5" s="672"/>
      <c r="K5" s="672"/>
      <c r="L5" s="672"/>
      <c r="M5" s="672"/>
      <c r="N5" s="672"/>
      <c r="O5" s="672"/>
      <c r="P5" s="673"/>
      <c r="Q5" s="663" t="s">
        <v>203</v>
      </c>
      <c r="R5" s="664"/>
      <c r="S5" s="664"/>
      <c r="T5" s="664"/>
      <c r="U5" s="665"/>
      <c r="V5" s="663" t="s">
        <v>197</v>
      </c>
      <c r="W5" s="664"/>
      <c r="X5" s="664"/>
      <c r="Y5" s="664"/>
      <c r="Z5" s="665"/>
      <c r="AA5" s="663" t="s">
        <v>379</v>
      </c>
      <c r="AB5" s="664"/>
      <c r="AC5" s="664"/>
      <c r="AD5" s="664"/>
      <c r="AE5" s="664"/>
      <c r="AF5" s="705" t="s">
        <v>167</v>
      </c>
      <c r="AG5" s="664"/>
      <c r="AH5" s="664"/>
      <c r="AI5" s="664"/>
      <c r="AJ5" s="669"/>
      <c r="AK5" s="664" t="s">
        <v>452</v>
      </c>
      <c r="AL5" s="664"/>
      <c r="AM5" s="664"/>
      <c r="AN5" s="664"/>
      <c r="AO5" s="665"/>
      <c r="AP5" s="663" t="s">
        <v>31</v>
      </c>
      <c r="AQ5" s="664"/>
      <c r="AR5" s="664"/>
      <c r="AS5" s="664"/>
      <c r="AT5" s="665"/>
      <c r="AU5" s="663" t="s">
        <v>454</v>
      </c>
      <c r="AV5" s="664"/>
      <c r="AW5" s="664"/>
      <c r="AX5" s="664"/>
      <c r="AY5" s="669"/>
      <c r="AZ5" s="56"/>
      <c r="BA5" s="56"/>
      <c r="BB5" s="56"/>
      <c r="BC5" s="56"/>
      <c r="BD5" s="56"/>
      <c r="BE5" s="67"/>
      <c r="BF5" s="67"/>
      <c r="BG5" s="67"/>
      <c r="BH5" s="67"/>
      <c r="BI5" s="67"/>
      <c r="BJ5" s="67"/>
      <c r="BK5" s="67"/>
      <c r="BL5" s="67"/>
      <c r="BM5" s="67"/>
      <c r="BN5" s="67"/>
      <c r="BO5" s="67"/>
      <c r="BP5" s="67"/>
      <c r="BQ5" s="671" t="s">
        <v>334</v>
      </c>
      <c r="BR5" s="672"/>
      <c r="BS5" s="672"/>
      <c r="BT5" s="672"/>
      <c r="BU5" s="672"/>
      <c r="BV5" s="672"/>
      <c r="BW5" s="672"/>
      <c r="BX5" s="672"/>
      <c r="BY5" s="672"/>
      <c r="BZ5" s="672"/>
      <c r="CA5" s="672"/>
      <c r="CB5" s="672"/>
      <c r="CC5" s="672"/>
      <c r="CD5" s="672"/>
      <c r="CE5" s="672"/>
      <c r="CF5" s="672"/>
      <c r="CG5" s="673"/>
      <c r="CH5" s="663" t="s">
        <v>455</v>
      </c>
      <c r="CI5" s="664"/>
      <c r="CJ5" s="664"/>
      <c r="CK5" s="664"/>
      <c r="CL5" s="665"/>
      <c r="CM5" s="663" t="s">
        <v>444</v>
      </c>
      <c r="CN5" s="664"/>
      <c r="CO5" s="664"/>
      <c r="CP5" s="664"/>
      <c r="CQ5" s="665"/>
      <c r="CR5" s="663" t="s">
        <v>94</v>
      </c>
      <c r="CS5" s="664"/>
      <c r="CT5" s="664"/>
      <c r="CU5" s="664"/>
      <c r="CV5" s="665"/>
      <c r="CW5" s="663" t="s">
        <v>457</v>
      </c>
      <c r="CX5" s="664"/>
      <c r="CY5" s="664"/>
      <c r="CZ5" s="664"/>
      <c r="DA5" s="665"/>
      <c r="DB5" s="663" t="s">
        <v>371</v>
      </c>
      <c r="DC5" s="664"/>
      <c r="DD5" s="664"/>
      <c r="DE5" s="664"/>
      <c r="DF5" s="665"/>
      <c r="DG5" s="995" t="s">
        <v>347</v>
      </c>
      <c r="DH5" s="996"/>
      <c r="DI5" s="996"/>
      <c r="DJ5" s="996"/>
      <c r="DK5" s="997"/>
      <c r="DL5" s="995" t="s">
        <v>459</v>
      </c>
      <c r="DM5" s="996"/>
      <c r="DN5" s="996"/>
      <c r="DO5" s="996"/>
      <c r="DP5" s="997"/>
      <c r="DQ5" s="663" t="s">
        <v>393</v>
      </c>
      <c r="DR5" s="664"/>
      <c r="DS5" s="664"/>
      <c r="DT5" s="664"/>
      <c r="DU5" s="665"/>
      <c r="DV5" s="663" t="s">
        <v>454</v>
      </c>
      <c r="DW5" s="664"/>
      <c r="DX5" s="664"/>
      <c r="DY5" s="664"/>
      <c r="DZ5" s="669"/>
      <c r="EA5" s="67"/>
    </row>
    <row r="6" spans="1:131" s="47" customFormat="1" ht="26.25" customHeight="1" x14ac:dyDescent="0.2">
      <c r="A6" s="674"/>
      <c r="B6" s="675"/>
      <c r="C6" s="675"/>
      <c r="D6" s="675"/>
      <c r="E6" s="675"/>
      <c r="F6" s="675"/>
      <c r="G6" s="675"/>
      <c r="H6" s="675"/>
      <c r="I6" s="675"/>
      <c r="J6" s="675"/>
      <c r="K6" s="675"/>
      <c r="L6" s="675"/>
      <c r="M6" s="675"/>
      <c r="N6" s="675"/>
      <c r="O6" s="675"/>
      <c r="P6" s="676"/>
      <c r="Q6" s="666"/>
      <c r="R6" s="667"/>
      <c r="S6" s="667"/>
      <c r="T6" s="667"/>
      <c r="U6" s="668"/>
      <c r="V6" s="666"/>
      <c r="W6" s="667"/>
      <c r="X6" s="667"/>
      <c r="Y6" s="667"/>
      <c r="Z6" s="668"/>
      <c r="AA6" s="666"/>
      <c r="AB6" s="667"/>
      <c r="AC6" s="667"/>
      <c r="AD6" s="667"/>
      <c r="AE6" s="667"/>
      <c r="AF6" s="706"/>
      <c r="AG6" s="667"/>
      <c r="AH6" s="667"/>
      <c r="AI6" s="667"/>
      <c r="AJ6" s="670"/>
      <c r="AK6" s="667"/>
      <c r="AL6" s="667"/>
      <c r="AM6" s="667"/>
      <c r="AN6" s="667"/>
      <c r="AO6" s="668"/>
      <c r="AP6" s="666"/>
      <c r="AQ6" s="667"/>
      <c r="AR6" s="667"/>
      <c r="AS6" s="667"/>
      <c r="AT6" s="668"/>
      <c r="AU6" s="666"/>
      <c r="AV6" s="667"/>
      <c r="AW6" s="667"/>
      <c r="AX6" s="667"/>
      <c r="AY6" s="670"/>
      <c r="AZ6" s="56"/>
      <c r="BA6" s="56"/>
      <c r="BB6" s="56"/>
      <c r="BC6" s="56"/>
      <c r="BD6" s="56"/>
      <c r="BE6" s="67"/>
      <c r="BF6" s="67"/>
      <c r="BG6" s="67"/>
      <c r="BH6" s="67"/>
      <c r="BI6" s="67"/>
      <c r="BJ6" s="67"/>
      <c r="BK6" s="67"/>
      <c r="BL6" s="67"/>
      <c r="BM6" s="67"/>
      <c r="BN6" s="67"/>
      <c r="BO6" s="67"/>
      <c r="BP6" s="67"/>
      <c r="BQ6" s="674"/>
      <c r="BR6" s="675"/>
      <c r="BS6" s="675"/>
      <c r="BT6" s="675"/>
      <c r="BU6" s="675"/>
      <c r="BV6" s="675"/>
      <c r="BW6" s="675"/>
      <c r="BX6" s="675"/>
      <c r="BY6" s="675"/>
      <c r="BZ6" s="675"/>
      <c r="CA6" s="675"/>
      <c r="CB6" s="675"/>
      <c r="CC6" s="675"/>
      <c r="CD6" s="675"/>
      <c r="CE6" s="675"/>
      <c r="CF6" s="675"/>
      <c r="CG6" s="676"/>
      <c r="CH6" s="666"/>
      <c r="CI6" s="667"/>
      <c r="CJ6" s="667"/>
      <c r="CK6" s="667"/>
      <c r="CL6" s="668"/>
      <c r="CM6" s="666"/>
      <c r="CN6" s="667"/>
      <c r="CO6" s="667"/>
      <c r="CP6" s="667"/>
      <c r="CQ6" s="668"/>
      <c r="CR6" s="666"/>
      <c r="CS6" s="667"/>
      <c r="CT6" s="667"/>
      <c r="CU6" s="667"/>
      <c r="CV6" s="668"/>
      <c r="CW6" s="666"/>
      <c r="CX6" s="667"/>
      <c r="CY6" s="667"/>
      <c r="CZ6" s="667"/>
      <c r="DA6" s="668"/>
      <c r="DB6" s="666"/>
      <c r="DC6" s="667"/>
      <c r="DD6" s="667"/>
      <c r="DE6" s="667"/>
      <c r="DF6" s="668"/>
      <c r="DG6" s="998"/>
      <c r="DH6" s="999"/>
      <c r="DI6" s="999"/>
      <c r="DJ6" s="999"/>
      <c r="DK6" s="1000"/>
      <c r="DL6" s="998"/>
      <c r="DM6" s="999"/>
      <c r="DN6" s="999"/>
      <c r="DO6" s="999"/>
      <c r="DP6" s="1000"/>
      <c r="DQ6" s="666"/>
      <c r="DR6" s="667"/>
      <c r="DS6" s="667"/>
      <c r="DT6" s="667"/>
      <c r="DU6" s="668"/>
      <c r="DV6" s="666"/>
      <c r="DW6" s="667"/>
      <c r="DX6" s="667"/>
      <c r="DY6" s="667"/>
      <c r="DZ6" s="670"/>
      <c r="EA6" s="67"/>
    </row>
    <row r="7" spans="1:131" s="47" customFormat="1" ht="26.25" customHeight="1" x14ac:dyDescent="0.2">
      <c r="A7" s="51">
        <v>1</v>
      </c>
      <c r="B7" s="936" t="s">
        <v>460</v>
      </c>
      <c r="C7" s="937"/>
      <c r="D7" s="937"/>
      <c r="E7" s="937"/>
      <c r="F7" s="937"/>
      <c r="G7" s="937"/>
      <c r="H7" s="937"/>
      <c r="I7" s="937"/>
      <c r="J7" s="937"/>
      <c r="K7" s="937"/>
      <c r="L7" s="937"/>
      <c r="M7" s="937"/>
      <c r="N7" s="937"/>
      <c r="O7" s="937"/>
      <c r="P7" s="938"/>
      <c r="Q7" s="939">
        <v>37353</v>
      </c>
      <c r="R7" s="940"/>
      <c r="S7" s="940"/>
      <c r="T7" s="940"/>
      <c r="U7" s="940"/>
      <c r="V7" s="940">
        <v>36467</v>
      </c>
      <c r="W7" s="940"/>
      <c r="X7" s="940"/>
      <c r="Y7" s="940"/>
      <c r="Z7" s="940"/>
      <c r="AA7" s="940">
        <v>886</v>
      </c>
      <c r="AB7" s="940"/>
      <c r="AC7" s="940"/>
      <c r="AD7" s="940"/>
      <c r="AE7" s="986"/>
      <c r="AF7" s="987">
        <v>440</v>
      </c>
      <c r="AG7" s="988"/>
      <c r="AH7" s="988"/>
      <c r="AI7" s="988"/>
      <c r="AJ7" s="989"/>
      <c r="AK7" s="990">
        <v>1895</v>
      </c>
      <c r="AL7" s="940"/>
      <c r="AM7" s="940"/>
      <c r="AN7" s="940"/>
      <c r="AO7" s="940"/>
      <c r="AP7" s="940">
        <v>28570</v>
      </c>
      <c r="AQ7" s="940"/>
      <c r="AR7" s="940"/>
      <c r="AS7" s="940"/>
      <c r="AT7" s="940"/>
      <c r="AU7" s="941"/>
      <c r="AV7" s="941"/>
      <c r="AW7" s="941"/>
      <c r="AX7" s="941"/>
      <c r="AY7" s="942"/>
      <c r="AZ7" s="56"/>
      <c r="BA7" s="56"/>
      <c r="BB7" s="56"/>
      <c r="BC7" s="56"/>
      <c r="BD7" s="56"/>
      <c r="BE7" s="67"/>
      <c r="BF7" s="67"/>
      <c r="BG7" s="67"/>
      <c r="BH7" s="67"/>
      <c r="BI7" s="67"/>
      <c r="BJ7" s="67"/>
      <c r="BK7" s="67"/>
      <c r="BL7" s="67"/>
      <c r="BM7" s="67"/>
      <c r="BN7" s="67"/>
      <c r="BO7" s="67"/>
      <c r="BP7" s="67"/>
      <c r="BQ7" s="51">
        <v>1</v>
      </c>
      <c r="BR7" s="71" t="s">
        <v>184</v>
      </c>
      <c r="BS7" s="936" t="s">
        <v>538</v>
      </c>
      <c r="BT7" s="937"/>
      <c r="BU7" s="937"/>
      <c r="BV7" s="937"/>
      <c r="BW7" s="937"/>
      <c r="BX7" s="937"/>
      <c r="BY7" s="937"/>
      <c r="BZ7" s="937"/>
      <c r="CA7" s="937"/>
      <c r="CB7" s="937"/>
      <c r="CC7" s="937"/>
      <c r="CD7" s="937"/>
      <c r="CE7" s="937"/>
      <c r="CF7" s="937"/>
      <c r="CG7" s="938"/>
      <c r="CH7" s="991" t="s">
        <v>413</v>
      </c>
      <c r="CI7" s="992"/>
      <c r="CJ7" s="992"/>
      <c r="CK7" s="992"/>
      <c r="CL7" s="993"/>
      <c r="CM7" s="991">
        <v>205</v>
      </c>
      <c r="CN7" s="992"/>
      <c r="CO7" s="992"/>
      <c r="CP7" s="992"/>
      <c r="CQ7" s="993"/>
      <c r="CR7" s="991">
        <v>3</v>
      </c>
      <c r="CS7" s="992"/>
      <c r="CT7" s="992"/>
      <c r="CU7" s="992"/>
      <c r="CV7" s="993"/>
      <c r="CW7" s="991" t="s">
        <v>33</v>
      </c>
      <c r="CX7" s="992"/>
      <c r="CY7" s="992"/>
      <c r="CZ7" s="992"/>
      <c r="DA7" s="993"/>
      <c r="DB7" s="991">
        <v>350</v>
      </c>
      <c r="DC7" s="992"/>
      <c r="DD7" s="992"/>
      <c r="DE7" s="992"/>
      <c r="DF7" s="993"/>
      <c r="DG7" s="991" t="s">
        <v>33</v>
      </c>
      <c r="DH7" s="992"/>
      <c r="DI7" s="992"/>
      <c r="DJ7" s="992"/>
      <c r="DK7" s="993"/>
      <c r="DL7" s="991" t="s">
        <v>33</v>
      </c>
      <c r="DM7" s="992"/>
      <c r="DN7" s="992"/>
      <c r="DO7" s="992"/>
      <c r="DP7" s="993"/>
      <c r="DQ7" s="991" t="s">
        <v>33</v>
      </c>
      <c r="DR7" s="992"/>
      <c r="DS7" s="992"/>
      <c r="DT7" s="992"/>
      <c r="DU7" s="993"/>
      <c r="DV7" s="936"/>
      <c r="DW7" s="937"/>
      <c r="DX7" s="937"/>
      <c r="DY7" s="937"/>
      <c r="DZ7" s="994"/>
      <c r="EA7" s="67"/>
    </row>
    <row r="8" spans="1:131" s="47" customFormat="1" ht="26.25" customHeight="1" x14ac:dyDescent="0.2">
      <c r="A8" s="52">
        <v>2</v>
      </c>
      <c r="B8" s="925"/>
      <c r="C8" s="926"/>
      <c r="D8" s="926"/>
      <c r="E8" s="926"/>
      <c r="F8" s="926"/>
      <c r="G8" s="926"/>
      <c r="H8" s="926"/>
      <c r="I8" s="926"/>
      <c r="J8" s="926"/>
      <c r="K8" s="926"/>
      <c r="L8" s="926"/>
      <c r="M8" s="926"/>
      <c r="N8" s="926"/>
      <c r="O8" s="926"/>
      <c r="P8" s="927"/>
      <c r="Q8" s="928"/>
      <c r="R8" s="929"/>
      <c r="S8" s="929"/>
      <c r="T8" s="929"/>
      <c r="U8" s="929"/>
      <c r="V8" s="929"/>
      <c r="W8" s="929"/>
      <c r="X8" s="929"/>
      <c r="Y8" s="929"/>
      <c r="Z8" s="929"/>
      <c r="AA8" s="929"/>
      <c r="AB8" s="929"/>
      <c r="AC8" s="929"/>
      <c r="AD8" s="929"/>
      <c r="AE8" s="935"/>
      <c r="AF8" s="955"/>
      <c r="AG8" s="933"/>
      <c r="AH8" s="933"/>
      <c r="AI8" s="933"/>
      <c r="AJ8" s="956"/>
      <c r="AK8" s="934"/>
      <c r="AL8" s="929"/>
      <c r="AM8" s="929"/>
      <c r="AN8" s="929"/>
      <c r="AO8" s="929"/>
      <c r="AP8" s="929"/>
      <c r="AQ8" s="929"/>
      <c r="AR8" s="929"/>
      <c r="AS8" s="929"/>
      <c r="AT8" s="929"/>
      <c r="AU8" s="930"/>
      <c r="AV8" s="930"/>
      <c r="AW8" s="930"/>
      <c r="AX8" s="930"/>
      <c r="AY8" s="931"/>
      <c r="AZ8" s="56"/>
      <c r="BA8" s="56"/>
      <c r="BB8" s="56"/>
      <c r="BC8" s="56"/>
      <c r="BD8" s="56"/>
      <c r="BE8" s="67"/>
      <c r="BF8" s="67"/>
      <c r="BG8" s="67"/>
      <c r="BH8" s="67"/>
      <c r="BI8" s="67"/>
      <c r="BJ8" s="67"/>
      <c r="BK8" s="67"/>
      <c r="BL8" s="67"/>
      <c r="BM8" s="67"/>
      <c r="BN8" s="67"/>
      <c r="BO8" s="67"/>
      <c r="BP8" s="67"/>
      <c r="BQ8" s="52">
        <v>2</v>
      </c>
      <c r="BR8" s="72"/>
      <c r="BS8" s="925" t="s">
        <v>123</v>
      </c>
      <c r="BT8" s="926"/>
      <c r="BU8" s="926"/>
      <c r="BV8" s="926"/>
      <c r="BW8" s="926"/>
      <c r="BX8" s="926"/>
      <c r="BY8" s="926"/>
      <c r="BZ8" s="926"/>
      <c r="CA8" s="926"/>
      <c r="CB8" s="926"/>
      <c r="CC8" s="926"/>
      <c r="CD8" s="926"/>
      <c r="CE8" s="926"/>
      <c r="CF8" s="926"/>
      <c r="CG8" s="927"/>
      <c r="CH8" s="932">
        <v>4</v>
      </c>
      <c r="CI8" s="933"/>
      <c r="CJ8" s="933"/>
      <c r="CK8" s="933"/>
      <c r="CL8" s="943"/>
      <c r="CM8" s="932">
        <v>56</v>
      </c>
      <c r="CN8" s="933"/>
      <c r="CO8" s="933"/>
      <c r="CP8" s="933"/>
      <c r="CQ8" s="943"/>
      <c r="CR8" s="932">
        <v>5</v>
      </c>
      <c r="CS8" s="933"/>
      <c r="CT8" s="933"/>
      <c r="CU8" s="933"/>
      <c r="CV8" s="943"/>
      <c r="CW8" s="932" t="s">
        <v>33</v>
      </c>
      <c r="CX8" s="933"/>
      <c r="CY8" s="933"/>
      <c r="CZ8" s="933"/>
      <c r="DA8" s="943"/>
      <c r="DB8" s="932" t="s">
        <v>33</v>
      </c>
      <c r="DC8" s="933"/>
      <c r="DD8" s="933"/>
      <c r="DE8" s="933"/>
      <c r="DF8" s="943"/>
      <c r="DG8" s="932" t="s">
        <v>33</v>
      </c>
      <c r="DH8" s="933"/>
      <c r="DI8" s="933"/>
      <c r="DJ8" s="933"/>
      <c r="DK8" s="943"/>
      <c r="DL8" s="932" t="s">
        <v>33</v>
      </c>
      <c r="DM8" s="933"/>
      <c r="DN8" s="933"/>
      <c r="DO8" s="933"/>
      <c r="DP8" s="943"/>
      <c r="DQ8" s="932" t="s">
        <v>33</v>
      </c>
      <c r="DR8" s="933"/>
      <c r="DS8" s="933"/>
      <c r="DT8" s="933"/>
      <c r="DU8" s="943"/>
      <c r="DV8" s="925"/>
      <c r="DW8" s="926"/>
      <c r="DX8" s="926"/>
      <c r="DY8" s="926"/>
      <c r="DZ8" s="944"/>
      <c r="EA8" s="67"/>
    </row>
    <row r="9" spans="1:131" s="47" customFormat="1" ht="26.25" customHeight="1" x14ac:dyDescent="0.2">
      <c r="A9" s="52">
        <v>3</v>
      </c>
      <c r="B9" s="925"/>
      <c r="C9" s="926"/>
      <c r="D9" s="926"/>
      <c r="E9" s="926"/>
      <c r="F9" s="926"/>
      <c r="G9" s="926"/>
      <c r="H9" s="926"/>
      <c r="I9" s="926"/>
      <c r="J9" s="926"/>
      <c r="K9" s="926"/>
      <c r="L9" s="926"/>
      <c r="M9" s="926"/>
      <c r="N9" s="926"/>
      <c r="O9" s="926"/>
      <c r="P9" s="927"/>
      <c r="Q9" s="928"/>
      <c r="R9" s="929"/>
      <c r="S9" s="929"/>
      <c r="T9" s="929"/>
      <c r="U9" s="929"/>
      <c r="V9" s="929"/>
      <c r="W9" s="929"/>
      <c r="X9" s="929"/>
      <c r="Y9" s="929"/>
      <c r="Z9" s="929"/>
      <c r="AA9" s="929"/>
      <c r="AB9" s="929"/>
      <c r="AC9" s="929"/>
      <c r="AD9" s="929"/>
      <c r="AE9" s="935"/>
      <c r="AF9" s="955"/>
      <c r="AG9" s="933"/>
      <c r="AH9" s="933"/>
      <c r="AI9" s="933"/>
      <c r="AJ9" s="956"/>
      <c r="AK9" s="934"/>
      <c r="AL9" s="929"/>
      <c r="AM9" s="929"/>
      <c r="AN9" s="929"/>
      <c r="AO9" s="929"/>
      <c r="AP9" s="929"/>
      <c r="AQ9" s="929"/>
      <c r="AR9" s="929"/>
      <c r="AS9" s="929"/>
      <c r="AT9" s="929"/>
      <c r="AU9" s="930"/>
      <c r="AV9" s="930"/>
      <c r="AW9" s="930"/>
      <c r="AX9" s="930"/>
      <c r="AY9" s="931"/>
      <c r="AZ9" s="56"/>
      <c r="BA9" s="56"/>
      <c r="BB9" s="56"/>
      <c r="BC9" s="56"/>
      <c r="BD9" s="56"/>
      <c r="BE9" s="67"/>
      <c r="BF9" s="67"/>
      <c r="BG9" s="67"/>
      <c r="BH9" s="67"/>
      <c r="BI9" s="67"/>
      <c r="BJ9" s="67"/>
      <c r="BK9" s="67"/>
      <c r="BL9" s="67"/>
      <c r="BM9" s="67"/>
      <c r="BN9" s="67"/>
      <c r="BO9" s="67"/>
      <c r="BP9" s="67"/>
      <c r="BQ9" s="52">
        <v>3</v>
      </c>
      <c r="BR9" s="72"/>
      <c r="BS9" s="925" t="s">
        <v>110</v>
      </c>
      <c r="BT9" s="926"/>
      <c r="BU9" s="926"/>
      <c r="BV9" s="926"/>
      <c r="BW9" s="926"/>
      <c r="BX9" s="926"/>
      <c r="BY9" s="926"/>
      <c r="BZ9" s="926"/>
      <c r="CA9" s="926"/>
      <c r="CB9" s="926"/>
      <c r="CC9" s="926"/>
      <c r="CD9" s="926"/>
      <c r="CE9" s="926"/>
      <c r="CF9" s="926"/>
      <c r="CG9" s="927"/>
      <c r="CH9" s="932">
        <v>12</v>
      </c>
      <c r="CI9" s="933"/>
      <c r="CJ9" s="933"/>
      <c r="CK9" s="933"/>
      <c r="CL9" s="943"/>
      <c r="CM9" s="932">
        <v>58</v>
      </c>
      <c r="CN9" s="933"/>
      <c r="CO9" s="933"/>
      <c r="CP9" s="933"/>
      <c r="CQ9" s="943"/>
      <c r="CR9" s="932">
        <v>7</v>
      </c>
      <c r="CS9" s="933"/>
      <c r="CT9" s="933"/>
      <c r="CU9" s="933"/>
      <c r="CV9" s="943"/>
      <c r="CW9" s="932">
        <v>1</v>
      </c>
      <c r="CX9" s="933"/>
      <c r="CY9" s="933"/>
      <c r="CZ9" s="933"/>
      <c r="DA9" s="943"/>
      <c r="DB9" s="932" t="s">
        <v>33</v>
      </c>
      <c r="DC9" s="933"/>
      <c r="DD9" s="933"/>
      <c r="DE9" s="933"/>
      <c r="DF9" s="943"/>
      <c r="DG9" s="932" t="s">
        <v>33</v>
      </c>
      <c r="DH9" s="933"/>
      <c r="DI9" s="933"/>
      <c r="DJ9" s="933"/>
      <c r="DK9" s="943"/>
      <c r="DL9" s="932" t="s">
        <v>33</v>
      </c>
      <c r="DM9" s="933"/>
      <c r="DN9" s="933"/>
      <c r="DO9" s="933"/>
      <c r="DP9" s="943"/>
      <c r="DQ9" s="932" t="s">
        <v>33</v>
      </c>
      <c r="DR9" s="933"/>
      <c r="DS9" s="933"/>
      <c r="DT9" s="933"/>
      <c r="DU9" s="943"/>
      <c r="DV9" s="925"/>
      <c r="DW9" s="926"/>
      <c r="DX9" s="926"/>
      <c r="DY9" s="926"/>
      <c r="DZ9" s="944"/>
      <c r="EA9" s="67"/>
    </row>
    <row r="10" spans="1:131" s="47" customFormat="1" ht="26.25" customHeight="1" x14ac:dyDescent="0.2">
      <c r="A10" s="52">
        <v>4</v>
      </c>
      <c r="B10" s="925"/>
      <c r="C10" s="926"/>
      <c r="D10" s="926"/>
      <c r="E10" s="926"/>
      <c r="F10" s="926"/>
      <c r="G10" s="926"/>
      <c r="H10" s="926"/>
      <c r="I10" s="926"/>
      <c r="J10" s="926"/>
      <c r="K10" s="926"/>
      <c r="L10" s="926"/>
      <c r="M10" s="926"/>
      <c r="N10" s="926"/>
      <c r="O10" s="926"/>
      <c r="P10" s="927"/>
      <c r="Q10" s="928"/>
      <c r="R10" s="929"/>
      <c r="S10" s="929"/>
      <c r="T10" s="929"/>
      <c r="U10" s="929"/>
      <c r="V10" s="929"/>
      <c r="W10" s="929"/>
      <c r="X10" s="929"/>
      <c r="Y10" s="929"/>
      <c r="Z10" s="929"/>
      <c r="AA10" s="929"/>
      <c r="AB10" s="929"/>
      <c r="AC10" s="929"/>
      <c r="AD10" s="929"/>
      <c r="AE10" s="935"/>
      <c r="AF10" s="955"/>
      <c r="AG10" s="933"/>
      <c r="AH10" s="933"/>
      <c r="AI10" s="933"/>
      <c r="AJ10" s="956"/>
      <c r="AK10" s="934"/>
      <c r="AL10" s="929"/>
      <c r="AM10" s="929"/>
      <c r="AN10" s="929"/>
      <c r="AO10" s="929"/>
      <c r="AP10" s="929"/>
      <c r="AQ10" s="929"/>
      <c r="AR10" s="929"/>
      <c r="AS10" s="929"/>
      <c r="AT10" s="929"/>
      <c r="AU10" s="930"/>
      <c r="AV10" s="930"/>
      <c r="AW10" s="930"/>
      <c r="AX10" s="930"/>
      <c r="AY10" s="931"/>
      <c r="AZ10" s="56"/>
      <c r="BA10" s="56"/>
      <c r="BB10" s="56"/>
      <c r="BC10" s="56"/>
      <c r="BD10" s="56"/>
      <c r="BE10" s="67"/>
      <c r="BF10" s="67"/>
      <c r="BG10" s="67"/>
      <c r="BH10" s="67"/>
      <c r="BI10" s="67"/>
      <c r="BJ10" s="67"/>
      <c r="BK10" s="67"/>
      <c r="BL10" s="67"/>
      <c r="BM10" s="67"/>
      <c r="BN10" s="67"/>
      <c r="BO10" s="67"/>
      <c r="BP10" s="67"/>
      <c r="BQ10" s="52">
        <v>4</v>
      </c>
      <c r="BR10" s="72"/>
      <c r="BS10" s="925" t="s">
        <v>539</v>
      </c>
      <c r="BT10" s="926"/>
      <c r="BU10" s="926"/>
      <c r="BV10" s="926"/>
      <c r="BW10" s="926"/>
      <c r="BX10" s="926"/>
      <c r="BY10" s="926"/>
      <c r="BZ10" s="926"/>
      <c r="CA10" s="926"/>
      <c r="CB10" s="926"/>
      <c r="CC10" s="926"/>
      <c r="CD10" s="926"/>
      <c r="CE10" s="926"/>
      <c r="CF10" s="926"/>
      <c r="CG10" s="927"/>
      <c r="CH10" s="932">
        <v>50</v>
      </c>
      <c r="CI10" s="933"/>
      <c r="CJ10" s="933"/>
      <c r="CK10" s="933"/>
      <c r="CL10" s="943"/>
      <c r="CM10" s="932">
        <v>601</v>
      </c>
      <c r="CN10" s="933"/>
      <c r="CO10" s="933"/>
      <c r="CP10" s="933"/>
      <c r="CQ10" s="943"/>
      <c r="CR10" s="932">
        <v>39</v>
      </c>
      <c r="CS10" s="933"/>
      <c r="CT10" s="933"/>
      <c r="CU10" s="933"/>
      <c r="CV10" s="943"/>
      <c r="CW10" s="932" t="s">
        <v>33</v>
      </c>
      <c r="CX10" s="933"/>
      <c r="CY10" s="933"/>
      <c r="CZ10" s="933"/>
      <c r="DA10" s="943"/>
      <c r="DB10" s="932" t="s">
        <v>33</v>
      </c>
      <c r="DC10" s="933"/>
      <c r="DD10" s="933"/>
      <c r="DE10" s="933"/>
      <c r="DF10" s="943"/>
      <c r="DG10" s="932" t="s">
        <v>33</v>
      </c>
      <c r="DH10" s="933"/>
      <c r="DI10" s="933"/>
      <c r="DJ10" s="933"/>
      <c r="DK10" s="943"/>
      <c r="DL10" s="932" t="s">
        <v>33</v>
      </c>
      <c r="DM10" s="933"/>
      <c r="DN10" s="933"/>
      <c r="DO10" s="933"/>
      <c r="DP10" s="943"/>
      <c r="DQ10" s="932" t="s">
        <v>33</v>
      </c>
      <c r="DR10" s="933"/>
      <c r="DS10" s="933"/>
      <c r="DT10" s="933"/>
      <c r="DU10" s="943"/>
      <c r="DV10" s="925"/>
      <c r="DW10" s="926"/>
      <c r="DX10" s="926"/>
      <c r="DY10" s="926"/>
      <c r="DZ10" s="944"/>
      <c r="EA10" s="67"/>
    </row>
    <row r="11" spans="1:131" s="47" customFormat="1" ht="26.25" customHeight="1" x14ac:dyDescent="0.2">
      <c r="A11" s="52">
        <v>5</v>
      </c>
      <c r="B11" s="925"/>
      <c r="C11" s="926"/>
      <c r="D11" s="926"/>
      <c r="E11" s="926"/>
      <c r="F11" s="926"/>
      <c r="G11" s="926"/>
      <c r="H11" s="926"/>
      <c r="I11" s="926"/>
      <c r="J11" s="926"/>
      <c r="K11" s="926"/>
      <c r="L11" s="926"/>
      <c r="M11" s="926"/>
      <c r="N11" s="926"/>
      <c r="O11" s="926"/>
      <c r="P11" s="927"/>
      <c r="Q11" s="928"/>
      <c r="R11" s="929"/>
      <c r="S11" s="929"/>
      <c r="T11" s="929"/>
      <c r="U11" s="929"/>
      <c r="V11" s="929"/>
      <c r="W11" s="929"/>
      <c r="X11" s="929"/>
      <c r="Y11" s="929"/>
      <c r="Z11" s="929"/>
      <c r="AA11" s="929"/>
      <c r="AB11" s="929"/>
      <c r="AC11" s="929"/>
      <c r="AD11" s="929"/>
      <c r="AE11" s="935"/>
      <c r="AF11" s="955"/>
      <c r="AG11" s="933"/>
      <c r="AH11" s="933"/>
      <c r="AI11" s="933"/>
      <c r="AJ11" s="956"/>
      <c r="AK11" s="934"/>
      <c r="AL11" s="929"/>
      <c r="AM11" s="929"/>
      <c r="AN11" s="929"/>
      <c r="AO11" s="929"/>
      <c r="AP11" s="929"/>
      <c r="AQ11" s="929"/>
      <c r="AR11" s="929"/>
      <c r="AS11" s="929"/>
      <c r="AT11" s="929"/>
      <c r="AU11" s="930"/>
      <c r="AV11" s="930"/>
      <c r="AW11" s="930"/>
      <c r="AX11" s="930"/>
      <c r="AY11" s="931"/>
      <c r="AZ11" s="56"/>
      <c r="BA11" s="56"/>
      <c r="BB11" s="56"/>
      <c r="BC11" s="56"/>
      <c r="BD11" s="56"/>
      <c r="BE11" s="67"/>
      <c r="BF11" s="67"/>
      <c r="BG11" s="67"/>
      <c r="BH11" s="67"/>
      <c r="BI11" s="67"/>
      <c r="BJ11" s="67"/>
      <c r="BK11" s="67"/>
      <c r="BL11" s="67"/>
      <c r="BM11" s="67"/>
      <c r="BN11" s="67"/>
      <c r="BO11" s="67"/>
      <c r="BP11" s="67"/>
      <c r="BQ11" s="52">
        <v>5</v>
      </c>
      <c r="BR11" s="72"/>
      <c r="BS11" s="925"/>
      <c r="BT11" s="926"/>
      <c r="BU11" s="926"/>
      <c r="BV11" s="926"/>
      <c r="BW11" s="926"/>
      <c r="BX11" s="926"/>
      <c r="BY11" s="926"/>
      <c r="BZ11" s="926"/>
      <c r="CA11" s="926"/>
      <c r="CB11" s="926"/>
      <c r="CC11" s="926"/>
      <c r="CD11" s="926"/>
      <c r="CE11" s="926"/>
      <c r="CF11" s="926"/>
      <c r="CG11" s="927"/>
      <c r="CH11" s="932"/>
      <c r="CI11" s="933"/>
      <c r="CJ11" s="933"/>
      <c r="CK11" s="933"/>
      <c r="CL11" s="943"/>
      <c r="CM11" s="932"/>
      <c r="CN11" s="933"/>
      <c r="CO11" s="933"/>
      <c r="CP11" s="933"/>
      <c r="CQ11" s="943"/>
      <c r="CR11" s="932"/>
      <c r="CS11" s="933"/>
      <c r="CT11" s="933"/>
      <c r="CU11" s="933"/>
      <c r="CV11" s="943"/>
      <c r="CW11" s="932"/>
      <c r="CX11" s="933"/>
      <c r="CY11" s="933"/>
      <c r="CZ11" s="933"/>
      <c r="DA11" s="943"/>
      <c r="DB11" s="932"/>
      <c r="DC11" s="933"/>
      <c r="DD11" s="933"/>
      <c r="DE11" s="933"/>
      <c r="DF11" s="943"/>
      <c r="DG11" s="932"/>
      <c r="DH11" s="933"/>
      <c r="DI11" s="933"/>
      <c r="DJ11" s="933"/>
      <c r="DK11" s="943"/>
      <c r="DL11" s="932"/>
      <c r="DM11" s="933"/>
      <c r="DN11" s="933"/>
      <c r="DO11" s="933"/>
      <c r="DP11" s="943"/>
      <c r="DQ11" s="932"/>
      <c r="DR11" s="933"/>
      <c r="DS11" s="933"/>
      <c r="DT11" s="933"/>
      <c r="DU11" s="943"/>
      <c r="DV11" s="925"/>
      <c r="DW11" s="926"/>
      <c r="DX11" s="926"/>
      <c r="DY11" s="926"/>
      <c r="DZ11" s="944"/>
      <c r="EA11" s="67"/>
    </row>
    <row r="12" spans="1:131" s="47" customFormat="1" ht="26.25" customHeight="1" x14ac:dyDescent="0.2">
      <c r="A12" s="52">
        <v>6</v>
      </c>
      <c r="B12" s="925"/>
      <c r="C12" s="926"/>
      <c r="D12" s="926"/>
      <c r="E12" s="926"/>
      <c r="F12" s="926"/>
      <c r="G12" s="926"/>
      <c r="H12" s="926"/>
      <c r="I12" s="926"/>
      <c r="J12" s="926"/>
      <c r="K12" s="926"/>
      <c r="L12" s="926"/>
      <c r="M12" s="926"/>
      <c r="N12" s="926"/>
      <c r="O12" s="926"/>
      <c r="P12" s="927"/>
      <c r="Q12" s="928"/>
      <c r="R12" s="929"/>
      <c r="S12" s="929"/>
      <c r="T12" s="929"/>
      <c r="U12" s="929"/>
      <c r="V12" s="929"/>
      <c r="W12" s="929"/>
      <c r="X12" s="929"/>
      <c r="Y12" s="929"/>
      <c r="Z12" s="929"/>
      <c r="AA12" s="929"/>
      <c r="AB12" s="929"/>
      <c r="AC12" s="929"/>
      <c r="AD12" s="929"/>
      <c r="AE12" s="935"/>
      <c r="AF12" s="955"/>
      <c r="AG12" s="933"/>
      <c r="AH12" s="933"/>
      <c r="AI12" s="933"/>
      <c r="AJ12" s="956"/>
      <c r="AK12" s="934"/>
      <c r="AL12" s="929"/>
      <c r="AM12" s="929"/>
      <c r="AN12" s="929"/>
      <c r="AO12" s="929"/>
      <c r="AP12" s="929"/>
      <c r="AQ12" s="929"/>
      <c r="AR12" s="929"/>
      <c r="AS12" s="929"/>
      <c r="AT12" s="929"/>
      <c r="AU12" s="930"/>
      <c r="AV12" s="930"/>
      <c r="AW12" s="930"/>
      <c r="AX12" s="930"/>
      <c r="AY12" s="931"/>
      <c r="AZ12" s="56"/>
      <c r="BA12" s="56"/>
      <c r="BB12" s="56"/>
      <c r="BC12" s="56"/>
      <c r="BD12" s="56"/>
      <c r="BE12" s="67"/>
      <c r="BF12" s="67"/>
      <c r="BG12" s="67"/>
      <c r="BH12" s="67"/>
      <c r="BI12" s="67"/>
      <c r="BJ12" s="67"/>
      <c r="BK12" s="67"/>
      <c r="BL12" s="67"/>
      <c r="BM12" s="67"/>
      <c r="BN12" s="67"/>
      <c r="BO12" s="67"/>
      <c r="BP12" s="67"/>
      <c r="BQ12" s="52">
        <v>6</v>
      </c>
      <c r="BR12" s="72"/>
      <c r="BS12" s="925"/>
      <c r="BT12" s="926"/>
      <c r="BU12" s="926"/>
      <c r="BV12" s="926"/>
      <c r="BW12" s="926"/>
      <c r="BX12" s="926"/>
      <c r="BY12" s="926"/>
      <c r="BZ12" s="926"/>
      <c r="CA12" s="926"/>
      <c r="CB12" s="926"/>
      <c r="CC12" s="926"/>
      <c r="CD12" s="926"/>
      <c r="CE12" s="926"/>
      <c r="CF12" s="926"/>
      <c r="CG12" s="927"/>
      <c r="CH12" s="932"/>
      <c r="CI12" s="933"/>
      <c r="CJ12" s="933"/>
      <c r="CK12" s="933"/>
      <c r="CL12" s="943"/>
      <c r="CM12" s="932"/>
      <c r="CN12" s="933"/>
      <c r="CO12" s="933"/>
      <c r="CP12" s="933"/>
      <c r="CQ12" s="943"/>
      <c r="CR12" s="932"/>
      <c r="CS12" s="933"/>
      <c r="CT12" s="933"/>
      <c r="CU12" s="933"/>
      <c r="CV12" s="943"/>
      <c r="CW12" s="932"/>
      <c r="CX12" s="933"/>
      <c r="CY12" s="933"/>
      <c r="CZ12" s="933"/>
      <c r="DA12" s="943"/>
      <c r="DB12" s="932"/>
      <c r="DC12" s="933"/>
      <c r="DD12" s="933"/>
      <c r="DE12" s="933"/>
      <c r="DF12" s="943"/>
      <c r="DG12" s="932"/>
      <c r="DH12" s="933"/>
      <c r="DI12" s="933"/>
      <c r="DJ12" s="933"/>
      <c r="DK12" s="943"/>
      <c r="DL12" s="932"/>
      <c r="DM12" s="933"/>
      <c r="DN12" s="933"/>
      <c r="DO12" s="933"/>
      <c r="DP12" s="943"/>
      <c r="DQ12" s="932"/>
      <c r="DR12" s="933"/>
      <c r="DS12" s="933"/>
      <c r="DT12" s="933"/>
      <c r="DU12" s="943"/>
      <c r="DV12" s="925"/>
      <c r="DW12" s="926"/>
      <c r="DX12" s="926"/>
      <c r="DY12" s="926"/>
      <c r="DZ12" s="944"/>
      <c r="EA12" s="67"/>
    </row>
    <row r="13" spans="1:131" s="47" customFormat="1" ht="26.25" customHeight="1" x14ac:dyDescent="0.2">
      <c r="A13" s="52">
        <v>7</v>
      </c>
      <c r="B13" s="925"/>
      <c r="C13" s="926"/>
      <c r="D13" s="926"/>
      <c r="E13" s="926"/>
      <c r="F13" s="926"/>
      <c r="G13" s="926"/>
      <c r="H13" s="926"/>
      <c r="I13" s="926"/>
      <c r="J13" s="926"/>
      <c r="K13" s="926"/>
      <c r="L13" s="926"/>
      <c r="M13" s="926"/>
      <c r="N13" s="926"/>
      <c r="O13" s="926"/>
      <c r="P13" s="927"/>
      <c r="Q13" s="928"/>
      <c r="R13" s="929"/>
      <c r="S13" s="929"/>
      <c r="T13" s="929"/>
      <c r="U13" s="929"/>
      <c r="V13" s="929"/>
      <c r="W13" s="929"/>
      <c r="X13" s="929"/>
      <c r="Y13" s="929"/>
      <c r="Z13" s="929"/>
      <c r="AA13" s="929"/>
      <c r="AB13" s="929"/>
      <c r="AC13" s="929"/>
      <c r="AD13" s="929"/>
      <c r="AE13" s="935"/>
      <c r="AF13" s="955"/>
      <c r="AG13" s="933"/>
      <c r="AH13" s="933"/>
      <c r="AI13" s="933"/>
      <c r="AJ13" s="956"/>
      <c r="AK13" s="934"/>
      <c r="AL13" s="929"/>
      <c r="AM13" s="929"/>
      <c r="AN13" s="929"/>
      <c r="AO13" s="929"/>
      <c r="AP13" s="929"/>
      <c r="AQ13" s="929"/>
      <c r="AR13" s="929"/>
      <c r="AS13" s="929"/>
      <c r="AT13" s="929"/>
      <c r="AU13" s="930"/>
      <c r="AV13" s="930"/>
      <c r="AW13" s="930"/>
      <c r="AX13" s="930"/>
      <c r="AY13" s="931"/>
      <c r="AZ13" s="56"/>
      <c r="BA13" s="56"/>
      <c r="BB13" s="56"/>
      <c r="BC13" s="56"/>
      <c r="BD13" s="56"/>
      <c r="BE13" s="67"/>
      <c r="BF13" s="67"/>
      <c r="BG13" s="67"/>
      <c r="BH13" s="67"/>
      <c r="BI13" s="67"/>
      <c r="BJ13" s="67"/>
      <c r="BK13" s="67"/>
      <c r="BL13" s="67"/>
      <c r="BM13" s="67"/>
      <c r="BN13" s="67"/>
      <c r="BO13" s="67"/>
      <c r="BP13" s="67"/>
      <c r="BQ13" s="52">
        <v>7</v>
      </c>
      <c r="BR13" s="72"/>
      <c r="BS13" s="925"/>
      <c r="BT13" s="926"/>
      <c r="BU13" s="926"/>
      <c r="BV13" s="926"/>
      <c r="BW13" s="926"/>
      <c r="BX13" s="926"/>
      <c r="BY13" s="926"/>
      <c r="BZ13" s="926"/>
      <c r="CA13" s="926"/>
      <c r="CB13" s="926"/>
      <c r="CC13" s="926"/>
      <c r="CD13" s="926"/>
      <c r="CE13" s="926"/>
      <c r="CF13" s="926"/>
      <c r="CG13" s="927"/>
      <c r="CH13" s="932"/>
      <c r="CI13" s="933"/>
      <c r="CJ13" s="933"/>
      <c r="CK13" s="933"/>
      <c r="CL13" s="943"/>
      <c r="CM13" s="932"/>
      <c r="CN13" s="933"/>
      <c r="CO13" s="933"/>
      <c r="CP13" s="933"/>
      <c r="CQ13" s="943"/>
      <c r="CR13" s="932"/>
      <c r="CS13" s="933"/>
      <c r="CT13" s="933"/>
      <c r="CU13" s="933"/>
      <c r="CV13" s="943"/>
      <c r="CW13" s="932"/>
      <c r="CX13" s="933"/>
      <c r="CY13" s="933"/>
      <c r="CZ13" s="933"/>
      <c r="DA13" s="943"/>
      <c r="DB13" s="932"/>
      <c r="DC13" s="933"/>
      <c r="DD13" s="933"/>
      <c r="DE13" s="933"/>
      <c r="DF13" s="943"/>
      <c r="DG13" s="932"/>
      <c r="DH13" s="933"/>
      <c r="DI13" s="933"/>
      <c r="DJ13" s="933"/>
      <c r="DK13" s="943"/>
      <c r="DL13" s="932"/>
      <c r="DM13" s="933"/>
      <c r="DN13" s="933"/>
      <c r="DO13" s="933"/>
      <c r="DP13" s="943"/>
      <c r="DQ13" s="932"/>
      <c r="DR13" s="933"/>
      <c r="DS13" s="933"/>
      <c r="DT13" s="933"/>
      <c r="DU13" s="943"/>
      <c r="DV13" s="925"/>
      <c r="DW13" s="926"/>
      <c r="DX13" s="926"/>
      <c r="DY13" s="926"/>
      <c r="DZ13" s="944"/>
      <c r="EA13" s="67"/>
    </row>
    <row r="14" spans="1:131" s="47" customFormat="1" ht="26.25" customHeight="1" x14ac:dyDescent="0.2">
      <c r="A14" s="52">
        <v>8</v>
      </c>
      <c r="B14" s="925"/>
      <c r="C14" s="926"/>
      <c r="D14" s="926"/>
      <c r="E14" s="926"/>
      <c r="F14" s="926"/>
      <c r="G14" s="926"/>
      <c r="H14" s="926"/>
      <c r="I14" s="926"/>
      <c r="J14" s="926"/>
      <c r="K14" s="926"/>
      <c r="L14" s="926"/>
      <c r="M14" s="926"/>
      <c r="N14" s="926"/>
      <c r="O14" s="926"/>
      <c r="P14" s="927"/>
      <c r="Q14" s="928"/>
      <c r="R14" s="929"/>
      <c r="S14" s="929"/>
      <c r="T14" s="929"/>
      <c r="U14" s="929"/>
      <c r="V14" s="929"/>
      <c r="W14" s="929"/>
      <c r="X14" s="929"/>
      <c r="Y14" s="929"/>
      <c r="Z14" s="929"/>
      <c r="AA14" s="929"/>
      <c r="AB14" s="929"/>
      <c r="AC14" s="929"/>
      <c r="AD14" s="929"/>
      <c r="AE14" s="935"/>
      <c r="AF14" s="955"/>
      <c r="AG14" s="933"/>
      <c r="AH14" s="933"/>
      <c r="AI14" s="933"/>
      <c r="AJ14" s="956"/>
      <c r="AK14" s="934"/>
      <c r="AL14" s="929"/>
      <c r="AM14" s="929"/>
      <c r="AN14" s="929"/>
      <c r="AO14" s="929"/>
      <c r="AP14" s="929"/>
      <c r="AQ14" s="929"/>
      <c r="AR14" s="929"/>
      <c r="AS14" s="929"/>
      <c r="AT14" s="929"/>
      <c r="AU14" s="930"/>
      <c r="AV14" s="930"/>
      <c r="AW14" s="930"/>
      <c r="AX14" s="930"/>
      <c r="AY14" s="931"/>
      <c r="AZ14" s="56"/>
      <c r="BA14" s="56"/>
      <c r="BB14" s="56"/>
      <c r="BC14" s="56"/>
      <c r="BD14" s="56"/>
      <c r="BE14" s="67"/>
      <c r="BF14" s="67"/>
      <c r="BG14" s="67"/>
      <c r="BH14" s="67"/>
      <c r="BI14" s="67"/>
      <c r="BJ14" s="67"/>
      <c r="BK14" s="67"/>
      <c r="BL14" s="67"/>
      <c r="BM14" s="67"/>
      <c r="BN14" s="67"/>
      <c r="BO14" s="67"/>
      <c r="BP14" s="67"/>
      <c r="BQ14" s="52">
        <v>8</v>
      </c>
      <c r="BR14" s="72"/>
      <c r="BS14" s="925"/>
      <c r="BT14" s="926"/>
      <c r="BU14" s="926"/>
      <c r="BV14" s="926"/>
      <c r="BW14" s="926"/>
      <c r="BX14" s="926"/>
      <c r="BY14" s="926"/>
      <c r="BZ14" s="926"/>
      <c r="CA14" s="926"/>
      <c r="CB14" s="926"/>
      <c r="CC14" s="926"/>
      <c r="CD14" s="926"/>
      <c r="CE14" s="926"/>
      <c r="CF14" s="926"/>
      <c r="CG14" s="927"/>
      <c r="CH14" s="932"/>
      <c r="CI14" s="933"/>
      <c r="CJ14" s="933"/>
      <c r="CK14" s="933"/>
      <c r="CL14" s="943"/>
      <c r="CM14" s="932"/>
      <c r="CN14" s="933"/>
      <c r="CO14" s="933"/>
      <c r="CP14" s="933"/>
      <c r="CQ14" s="943"/>
      <c r="CR14" s="932"/>
      <c r="CS14" s="933"/>
      <c r="CT14" s="933"/>
      <c r="CU14" s="933"/>
      <c r="CV14" s="943"/>
      <c r="CW14" s="932"/>
      <c r="CX14" s="933"/>
      <c r="CY14" s="933"/>
      <c r="CZ14" s="933"/>
      <c r="DA14" s="943"/>
      <c r="DB14" s="932"/>
      <c r="DC14" s="933"/>
      <c r="DD14" s="933"/>
      <c r="DE14" s="933"/>
      <c r="DF14" s="943"/>
      <c r="DG14" s="932"/>
      <c r="DH14" s="933"/>
      <c r="DI14" s="933"/>
      <c r="DJ14" s="933"/>
      <c r="DK14" s="943"/>
      <c r="DL14" s="932"/>
      <c r="DM14" s="933"/>
      <c r="DN14" s="933"/>
      <c r="DO14" s="933"/>
      <c r="DP14" s="943"/>
      <c r="DQ14" s="932"/>
      <c r="DR14" s="933"/>
      <c r="DS14" s="933"/>
      <c r="DT14" s="933"/>
      <c r="DU14" s="943"/>
      <c r="DV14" s="925"/>
      <c r="DW14" s="926"/>
      <c r="DX14" s="926"/>
      <c r="DY14" s="926"/>
      <c r="DZ14" s="944"/>
      <c r="EA14" s="67"/>
    </row>
    <row r="15" spans="1:131" s="47" customFormat="1" ht="26.25" customHeight="1" x14ac:dyDescent="0.2">
      <c r="A15" s="52">
        <v>9</v>
      </c>
      <c r="B15" s="925"/>
      <c r="C15" s="926"/>
      <c r="D15" s="926"/>
      <c r="E15" s="926"/>
      <c r="F15" s="926"/>
      <c r="G15" s="926"/>
      <c r="H15" s="926"/>
      <c r="I15" s="926"/>
      <c r="J15" s="926"/>
      <c r="K15" s="926"/>
      <c r="L15" s="926"/>
      <c r="M15" s="926"/>
      <c r="N15" s="926"/>
      <c r="O15" s="926"/>
      <c r="P15" s="927"/>
      <c r="Q15" s="928"/>
      <c r="R15" s="929"/>
      <c r="S15" s="929"/>
      <c r="T15" s="929"/>
      <c r="U15" s="929"/>
      <c r="V15" s="929"/>
      <c r="W15" s="929"/>
      <c r="X15" s="929"/>
      <c r="Y15" s="929"/>
      <c r="Z15" s="929"/>
      <c r="AA15" s="929"/>
      <c r="AB15" s="929"/>
      <c r="AC15" s="929"/>
      <c r="AD15" s="929"/>
      <c r="AE15" s="935"/>
      <c r="AF15" s="955"/>
      <c r="AG15" s="933"/>
      <c r="AH15" s="933"/>
      <c r="AI15" s="933"/>
      <c r="AJ15" s="956"/>
      <c r="AK15" s="934"/>
      <c r="AL15" s="929"/>
      <c r="AM15" s="929"/>
      <c r="AN15" s="929"/>
      <c r="AO15" s="929"/>
      <c r="AP15" s="929"/>
      <c r="AQ15" s="929"/>
      <c r="AR15" s="929"/>
      <c r="AS15" s="929"/>
      <c r="AT15" s="929"/>
      <c r="AU15" s="930"/>
      <c r="AV15" s="930"/>
      <c r="AW15" s="930"/>
      <c r="AX15" s="930"/>
      <c r="AY15" s="931"/>
      <c r="AZ15" s="56"/>
      <c r="BA15" s="56"/>
      <c r="BB15" s="56"/>
      <c r="BC15" s="56"/>
      <c r="BD15" s="56"/>
      <c r="BE15" s="67"/>
      <c r="BF15" s="67"/>
      <c r="BG15" s="67"/>
      <c r="BH15" s="67"/>
      <c r="BI15" s="67"/>
      <c r="BJ15" s="67"/>
      <c r="BK15" s="67"/>
      <c r="BL15" s="67"/>
      <c r="BM15" s="67"/>
      <c r="BN15" s="67"/>
      <c r="BO15" s="67"/>
      <c r="BP15" s="67"/>
      <c r="BQ15" s="52">
        <v>9</v>
      </c>
      <c r="BR15" s="72"/>
      <c r="BS15" s="925"/>
      <c r="BT15" s="926"/>
      <c r="BU15" s="926"/>
      <c r="BV15" s="926"/>
      <c r="BW15" s="926"/>
      <c r="BX15" s="926"/>
      <c r="BY15" s="926"/>
      <c r="BZ15" s="926"/>
      <c r="CA15" s="926"/>
      <c r="CB15" s="926"/>
      <c r="CC15" s="926"/>
      <c r="CD15" s="926"/>
      <c r="CE15" s="926"/>
      <c r="CF15" s="926"/>
      <c r="CG15" s="927"/>
      <c r="CH15" s="932"/>
      <c r="CI15" s="933"/>
      <c r="CJ15" s="933"/>
      <c r="CK15" s="933"/>
      <c r="CL15" s="943"/>
      <c r="CM15" s="932"/>
      <c r="CN15" s="933"/>
      <c r="CO15" s="933"/>
      <c r="CP15" s="933"/>
      <c r="CQ15" s="943"/>
      <c r="CR15" s="932"/>
      <c r="CS15" s="933"/>
      <c r="CT15" s="933"/>
      <c r="CU15" s="933"/>
      <c r="CV15" s="943"/>
      <c r="CW15" s="932"/>
      <c r="CX15" s="933"/>
      <c r="CY15" s="933"/>
      <c r="CZ15" s="933"/>
      <c r="DA15" s="943"/>
      <c r="DB15" s="932"/>
      <c r="DC15" s="933"/>
      <c r="DD15" s="933"/>
      <c r="DE15" s="933"/>
      <c r="DF15" s="943"/>
      <c r="DG15" s="932"/>
      <c r="DH15" s="933"/>
      <c r="DI15" s="933"/>
      <c r="DJ15" s="933"/>
      <c r="DK15" s="943"/>
      <c r="DL15" s="932"/>
      <c r="DM15" s="933"/>
      <c r="DN15" s="933"/>
      <c r="DO15" s="933"/>
      <c r="DP15" s="943"/>
      <c r="DQ15" s="932"/>
      <c r="DR15" s="933"/>
      <c r="DS15" s="933"/>
      <c r="DT15" s="933"/>
      <c r="DU15" s="943"/>
      <c r="DV15" s="925"/>
      <c r="DW15" s="926"/>
      <c r="DX15" s="926"/>
      <c r="DY15" s="926"/>
      <c r="DZ15" s="944"/>
      <c r="EA15" s="67"/>
    </row>
    <row r="16" spans="1:131" s="47" customFormat="1" ht="26.25" customHeight="1" x14ac:dyDescent="0.2">
      <c r="A16" s="52">
        <v>10</v>
      </c>
      <c r="B16" s="925"/>
      <c r="C16" s="926"/>
      <c r="D16" s="926"/>
      <c r="E16" s="926"/>
      <c r="F16" s="926"/>
      <c r="G16" s="926"/>
      <c r="H16" s="926"/>
      <c r="I16" s="926"/>
      <c r="J16" s="926"/>
      <c r="K16" s="926"/>
      <c r="L16" s="926"/>
      <c r="M16" s="926"/>
      <c r="N16" s="926"/>
      <c r="O16" s="926"/>
      <c r="P16" s="927"/>
      <c r="Q16" s="928"/>
      <c r="R16" s="929"/>
      <c r="S16" s="929"/>
      <c r="T16" s="929"/>
      <c r="U16" s="929"/>
      <c r="V16" s="929"/>
      <c r="W16" s="929"/>
      <c r="X16" s="929"/>
      <c r="Y16" s="929"/>
      <c r="Z16" s="929"/>
      <c r="AA16" s="929"/>
      <c r="AB16" s="929"/>
      <c r="AC16" s="929"/>
      <c r="AD16" s="929"/>
      <c r="AE16" s="935"/>
      <c r="AF16" s="955"/>
      <c r="AG16" s="933"/>
      <c r="AH16" s="933"/>
      <c r="AI16" s="933"/>
      <c r="AJ16" s="956"/>
      <c r="AK16" s="934"/>
      <c r="AL16" s="929"/>
      <c r="AM16" s="929"/>
      <c r="AN16" s="929"/>
      <c r="AO16" s="929"/>
      <c r="AP16" s="929"/>
      <c r="AQ16" s="929"/>
      <c r="AR16" s="929"/>
      <c r="AS16" s="929"/>
      <c r="AT16" s="929"/>
      <c r="AU16" s="930"/>
      <c r="AV16" s="930"/>
      <c r="AW16" s="930"/>
      <c r="AX16" s="930"/>
      <c r="AY16" s="931"/>
      <c r="AZ16" s="56"/>
      <c r="BA16" s="56"/>
      <c r="BB16" s="56"/>
      <c r="BC16" s="56"/>
      <c r="BD16" s="56"/>
      <c r="BE16" s="67"/>
      <c r="BF16" s="67"/>
      <c r="BG16" s="67"/>
      <c r="BH16" s="67"/>
      <c r="BI16" s="67"/>
      <c r="BJ16" s="67"/>
      <c r="BK16" s="67"/>
      <c r="BL16" s="67"/>
      <c r="BM16" s="67"/>
      <c r="BN16" s="67"/>
      <c r="BO16" s="67"/>
      <c r="BP16" s="67"/>
      <c r="BQ16" s="52">
        <v>10</v>
      </c>
      <c r="BR16" s="72"/>
      <c r="BS16" s="925"/>
      <c r="BT16" s="926"/>
      <c r="BU16" s="926"/>
      <c r="BV16" s="926"/>
      <c r="BW16" s="926"/>
      <c r="BX16" s="926"/>
      <c r="BY16" s="926"/>
      <c r="BZ16" s="926"/>
      <c r="CA16" s="926"/>
      <c r="CB16" s="926"/>
      <c r="CC16" s="926"/>
      <c r="CD16" s="926"/>
      <c r="CE16" s="926"/>
      <c r="CF16" s="926"/>
      <c r="CG16" s="927"/>
      <c r="CH16" s="932"/>
      <c r="CI16" s="933"/>
      <c r="CJ16" s="933"/>
      <c r="CK16" s="933"/>
      <c r="CL16" s="943"/>
      <c r="CM16" s="932"/>
      <c r="CN16" s="933"/>
      <c r="CO16" s="933"/>
      <c r="CP16" s="933"/>
      <c r="CQ16" s="943"/>
      <c r="CR16" s="932"/>
      <c r="CS16" s="933"/>
      <c r="CT16" s="933"/>
      <c r="CU16" s="933"/>
      <c r="CV16" s="943"/>
      <c r="CW16" s="932"/>
      <c r="CX16" s="933"/>
      <c r="CY16" s="933"/>
      <c r="CZ16" s="933"/>
      <c r="DA16" s="943"/>
      <c r="DB16" s="932"/>
      <c r="DC16" s="933"/>
      <c r="DD16" s="933"/>
      <c r="DE16" s="933"/>
      <c r="DF16" s="943"/>
      <c r="DG16" s="932"/>
      <c r="DH16" s="933"/>
      <c r="DI16" s="933"/>
      <c r="DJ16" s="933"/>
      <c r="DK16" s="943"/>
      <c r="DL16" s="932"/>
      <c r="DM16" s="933"/>
      <c r="DN16" s="933"/>
      <c r="DO16" s="933"/>
      <c r="DP16" s="943"/>
      <c r="DQ16" s="932"/>
      <c r="DR16" s="933"/>
      <c r="DS16" s="933"/>
      <c r="DT16" s="933"/>
      <c r="DU16" s="943"/>
      <c r="DV16" s="925"/>
      <c r="DW16" s="926"/>
      <c r="DX16" s="926"/>
      <c r="DY16" s="926"/>
      <c r="DZ16" s="944"/>
      <c r="EA16" s="67"/>
    </row>
    <row r="17" spans="1:131" s="47" customFormat="1" ht="26.25" customHeight="1" x14ac:dyDescent="0.2">
      <c r="A17" s="52">
        <v>11</v>
      </c>
      <c r="B17" s="925"/>
      <c r="C17" s="926"/>
      <c r="D17" s="926"/>
      <c r="E17" s="926"/>
      <c r="F17" s="926"/>
      <c r="G17" s="926"/>
      <c r="H17" s="926"/>
      <c r="I17" s="926"/>
      <c r="J17" s="926"/>
      <c r="K17" s="926"/>
      <c r="L17" s="926"/>
      <c r="M17" s="926"/>
      <c r="N17" s="926"/>
      <c r="O17" s="926"/>
      <c r="P17" s="927"/>
      <c r="Q17" s="928"/>
      <c r="R17" s="929"/>
      <c r="S17" s="929"/>
      <c r="T17" s="929"/>
      <c r="U17" s="929"/>
      <c r="V17" s="929"/>
      <c r="W17" s="929"/>
      <c r="X17" s="929"/>
      <c r="Y17" s="929"/>
      <c r="Z17" s="929"/>
      <c r="AA17" s="929"/>
      <c r="AB17" s="929"/>
      <c r="AC17" s="929"/>
      <c r="AD17" s="929"/>
      <c r="AE17" s="935"/>
      <c r="AF17" s="955"/>
      <c r="AG17" s="933"/>
      <c r="AH17" s="933"/>
      <c r="AI17" s="933"/>
      <c r="AJ17" s="956"/>
      <c r="AK17" s="934"/>
      <c r="AL17" s="929"/>
      <c r="AM17" s="929"/>
      <c r="AN17" s="929"/>
      <c r="AO17" s="929"/>
      <c r="AP17" s="929"/>
      <c r="AQ17" s="929"/>
      <c r="AR17" s="929"/>
      <c r="AS17" s="929"/>
      <c r="AT17" s="929"/>
      <c r="AU17" s="930"/>
      <c r="AV17" s="930"/>
      <c r="AW17" s="930"/>
      <c r="AX17" s="930"/>
      <c r="AY17" s="931"/>
      <c r="AZ17" s="56"/>
      <c r="BA17" s="56"/>
      <c r="BB17" s="56"/>
      <c r="BC17" s="56"/>
      <c r="BD17" s="56"/>
      <c r="BE17" s="67"/>
      <c r="BF17" s="67"/>
      <c r="BG17" s="67"/>
      <c r="BH17" s="67"/>
      <c r="BI17" s="67"/>
      <c r="BJ17" s="67"/>
      <c r="BK17" s="67"/>
      <c r="BL17" s="67"/>
      <c r="BM17" s="67"/>
      <c r="BN17" s="67"/>
      <c r="BO17" s="67"/>
      <c r="BP17" s="67"/>
      <c r="BQ17" s="52">
        <v>11</v>
      </c>
      <c r="BR17" s="72"/>
      <c r="BS17" s="925"/>
      <c r="BT17" s="926"/>
      <c r="BU17" s="926"/>
      <c r="BV17" s="926"/>
      <c r="BW17" s="926"/>
      <c r="BX17" s="926"/>
      <c r="BY17" s="926"/>
      <c r="BZ17" s="926"/>
      <c r="CA17" s="926"/>
      <c r="CB17" s="926"/>
      <c r="CC17" s="926"/>
      <c r="CD17" s="926"/>
      <c r="CE17" s="926"/>
      <c r="CF17" s="926"/>
      <c r="CG17" s="927"/>
      <c r="CH17" s="932"/>
      <c r="CI17" s="933"/>
      <c r="CJ17" s="933"/>
      <c r="CK17" s="933"/>
      <c r="CL17" s="943"/>
      <c r="CM17" s="932"/>
      <c r="CN17" s="933"/>
      <c r="CO17" s="933"/>
      <c r="CP17" s="933"/>
      <c r="CQ17" s="943"/>
      <c r="CR17" s="932"/>
      <c r="CS17" s="933"/>
      <c r="CT17" s="933"/>
      <c r="CU17" s="933"/>
      <c r="CV17" s="943"/>
      <c r="CW17" s="932"/>
      <c r="CX17" s="933"/>
      <c r="CY17" s="933"/>
      <c r="CZ17" s="933"/>
      <c r="DA17" s="943"/>
      <c r="DB17" s="932"/>
      <c r="DC17" s="933"/>
      <c r="DD17" s="933"/>
      <c r="DE17" s="933"/>
      <c r="DF17" s="943"/>
      <c r="DG17" s="932"/>
      <c r="DH17" s="933"/>
      <c r="DI17" s="933"/>
      <c r="DJ17" s="933"/>
      <c r="DK17" s="943"/>
      <c r="DL17" s="932"/>
      <c r="DM17" s="933"/>
      <c r="DN17" s="933"/>
      <c r="DO17" s="933"/>
      <c r="DP17" s="943"/>
      <c r="DQ17" s="932"/>
      <c r="DR17" s="933"/>
      <c r="DS17" s="933"/>
      <c r="DT17" s="933"/>
      <c r="DU17" s="943"/>
      <c r="DV17" s="925"/>
      <c r="DW17" s="926"/>
      <c r="DX17" s="926"/>
      <c r="DY17" s="926"/>
      <c r="DZ17" s="944"/>
      <c r="EA17" s="67"/>
    </row>
    <row r="18" spans="1:131" s="47" customFormat="1" ht="26.25" customHeight="1" x14ac:dyDescent="0.2">
      <c r="A18" s="52">
        <v>12</v>
      </c>
      <c r="B18" s="925"/>
      <c r="C18" s="926"/>
      <c r="D18" s="926"/>
      <c r="E18" s="926"/>
      <c r="F18" s="926"/>
      <c r="G18" s="926"/>
      <c r="H18" s="926"/>
      <c r="I18" s="926"/>
      <c r="J18" s="926"/>
      <c r="K18" s="926"/>
      <c r="L18" s="926"/>
      <c r="M18" s="926"/>
      <c r="N18" s="926"/>
      <c r="O18" s="926"/>
      <c r="P18" s="927"/>
      <c r="Q18" s="928"/>
      <c r="R18" s="929"/>
      <c r="S18" s="929"/>
      <c r="T18" s="929"/>
      <c r="U18" s="929"/>
      <c r="V18" s="929"/>
      <c r="W18" s="929"/>
      <c r="X18" s="929"/>
      <c r="Y18" s="929"/>
      <c r="Z18" s="929"/>
      <c r="AA18" s="929"/>
      <c r="AB18" s="929"/>
      <c r="AC18" s="929"/>
      <c r="AD18" s="929"/>
      <c r="AE18" s="935"/>
      <c r="AF18" s="955"/>
      <c r="AG18" s="933"/>
      <c r="AH18" s="933"/>
      <c r="AI18" s="933"/>
      <c r="AJ18" s="956"/>
      <c r="AK18" s="934"/>
      <c r="AL18" s="929"/>
      <c r="AM18" s="929"/>
      <c r="AN18" s="929"/>
      <c r="AO18" s="929"/>
      <c r="AP18" s="929"/>
      <c r="AQ18" s="929"/>
      <c r="AR18" s="929"/>
      <c r="AS18" s="929"/>
      <c r="AT18" s="929"/>
      <c r="AU18" s="930"/>
      <c r="AV18" s="930"/>
      <c r="AW18" s="930"/>
      <c r="AX18" s="930"/>
      <c r="AY18" s="931"/>
      <c r="AZ18" s="56"/>
      <c r="BA18" s="56"/>
      <c r="BB18" s="56"/>
      <c r="BC18" s="56"/>
      <c r="BD18" s="56"/>
      <c r="BE18" s="67"/>
      <c r="BF18" s="67"/>
      <c r="BG18" s="67"/>
      <c r="BH18" s="67"/>
      <c r="BI18" s="67"/>
      <c r="BJ18" s="67"/>
      <c r="BK18" s="67"/>
      <c r="BL18" s="67"/>
      <c r="BM18" s="67"/>
      <c r="BN18" s="67"/>
      <c r="BO18" s="67"/>
      <c r="BP18" s="67"/>
      <c r="BQ18" s="52">
        <v>12</v>
      </c>
      <c r="BR18" s="72"/>
      <c r="BS18" s="925"/>
      <c r="BT18" s="926"/>
      <c r="BU18" s="926"/>
      <c r="BV18" s="926"/>
      <c r="BW18" s="926"/>
      <c r="BX18" s="926"/>
      <c r="BY18" s="926"/>
      <c r="BZ18" s="926"/>
      <c r="CA18" s="926"/>
      <c r="CB18" s="926"/>
      <c r="CC18" s="926"/>
      <c r="CD18" s="926"/>
      <c r="CE18" s="926"/>
      <c r="CF18" s="926"/>
      <c r="CG18" s="927"/>
      <c r="CH18" s="932"/>
      <c r="CI18" s="933"/>
      <c r="CJ18" s="933"/>
      <c r="CK18" s="933"/>
      <c r="CL18" s="943"/>
      <c r="CM18" s="932"/>
      <c r="CN18" s="933"/>
      <c r="CO18" s="933"/>
      <c r="CP18" s="933"/>
      <c r="CQ18" s="943"/>
      <c r="CR18" s="932"/>
      <c r="CS18" s="933"/>
      <c r="CT18" s="933"/>
      <c r="CU18" s="933"/>
      <c r="CV18" s="943"/>
      <c r="CW18" s="932"/>
      <c r="CX18" s="933"/>
      <c r="CY18" s="933"/>
      <c r="CZ18" s="933"/>
      <c r="DA18" s="943"/>
      <c r="DB18" s="932"/>
      <c r="DC18" s="933"/>
      <c r="DD18" s="933"/>
      <c r="DE18" s="933"/>
      <c r="DF18" s="943"/>
      <c r="DG18" s="932"/>
      <c r="DH18" s="933"/>
      <c r="DI18" s="933"/>
      <c r="DJ18" s="933"/>
      <c r="DK18" s="943"/>
      <c r="DL18" s="932"/>
      <c r="DM18" s="933"/>
      <c r="DN18" s="933"/>
      <c r="DO18" s="933"/>
      <c r="DP18" s="943"/>
      <c r="DQ18" s="932"/>
      <c r="DR18" s="933"/>
      <c r="DS18" s="933"/>
      <c r="DT18" s="933"/>
      <c r="DU18" s="943"/>
      <c r="DV18" s="925"/>
      <c r="DW18" s="926"/>
      <c r="DX18" s="926"/>
      <c r="DY18" s="926"/>
      <c r="DZ18" s="944"/>
      <c r="EA18" s="67"/>
    </row>
    <row r="19" spans="1:131" s="47" customFormat="1" ht="26.25" customHeight="1" x14ac:dyDescent="0.2">
      <c r="A19" s="52">
        <v>13</v>
      </c>
      <c r="B19" s="925"/>
      <c r="C19" s="926"/>
      <c r="D19" s="926"/>
      <c r="E19" s="926"/>
      <c r="F19" s="926"/>
      <c r="G19" s="926"/>
      <c r="H19" s="926"/>
      <c r="I19" s="926"/>
      <c r="J19" s="926"/>
      <c r="K19" s="926"/>
      <c r="L19" s="926"/>
      <c r="M19" s="926"/>
      <c r="N19" s="926"/>
      <c r="O19" s="926"/>
      <c r="P19" s="927"/>
      <c r="Q19" s="928"/>
      <c r="R19" s="929"/>
      <c r="S19" s="929"/>
      <c r="T19" s="929"/>
      <c r="U19" s="929"/>
      <c r="V19" s="929"/>
      <c r="W19" s="929"/>
      <c r="X19" s="929"/>
      <c r="Y19" s="929"/>
      <c r="Z19" s="929"/>
      <c r="AA19" s="929"/>
      <c r="AB19" s="929"/>
      <c r="AC19" s="929"/>
      <c r="AD19" s="929"/>
      <c r="AE19" s="935"/>
      <c r="AF19" s="955"/>
      <c r="AG19" s="933"/>
      <c r="AH19" s="933"/>
      <c r="AI19" s="933"/>
      <c r="AJ19" s="956"/>
      <c r="AK19" s="934"/>
      <c r="AL19" s="929"/>
      <c r="AM19" s="929"/>
      <c r="AN19" s="929"/>
      <c r="AO19" s="929"/>
      <c r="AP19" s="929"/>
      <c r="AQ19" s="929"/>
      <c r="AR19" s="929"/>
      <c r="AS19" s="929"/>
      <c r="AT19" s="929"/>
      <c r="AU19" s="930"/>
      <c r="AV19" s="930"/>
      <c r="AW19" s="930"/>
      <c r="AX19" s="930"/>
      <c r="AY19" s="931"/>
      <c r="AZ19" s="56"/>
      <c r="BA19" s="56"/>
      <c r="BB19" s="56"/>
      <c r="BC19" s="56"/>
      <c r="BD19" s="56"/>
      <c r="BE19" s="67"/>
      <c r="BF19" s="67"/>
      <c r="BG19" s="67"/>
      <c r="BH19" s="67"/>
      <c r="BI19" s="67"/>
      <c r="BJ19" s="67"/>
      <c r="BK19" s="67"/>
      <c r="BL19" s="67"/>
      <c r="BM19" s="67"/>
      <c r="BN19" s="67"/>
      <c r="BO19" s="67"/>
      <c r="BP19" s="67"/>
      <c r="BQ19" s="52">
        <v>13</v>
      </c>
      <c r="BR19" s="72"/>
      <c r="BS19" s="925"/>
      <c r="BT19" s="926"/>
      <c r="BU19" s="926"/>
      <c r="BV19" s="926"/>
      <c r="BW19" s="926"/>
      <c r="BX19" s="926"/>
      <c r="BY19" s="926"/>
      <c r="BZ19" s="926"/>
      <c r="CA19" s="926"/>
      <c r="CB19" s="926"/>
      <c r="CC19" s="926"/>
      <c r="CD19" s="926"/>
      <c r="CE19" s="926"/>
      <c r="CF19" s="926"/>
      <c r="CG19" s="927"/>
      <c r="CH19" s="932"/>
      <c r="CI19" s="933"/>
      <c r="CJ19" s="933"/>
      <c r="CK19" s="933"/>
      <c r="CL19" s="943"/>
      <c r="CM19" s="932"/>
      <c r="CN19" s="933"/>
      <c r="CO19" s="933"/>
      <c r="CP19" s="933"/>
      <c r="CQ19" s="943"/>
      <c r="CR19" s="932"/>
      <c r="CS19" s="933"/>
      <c r="CT19" s="933"/>
      <c r="CU19" s="933"/>
      <c r="CV19" s="943"/>
      <c r="CW19" s="932"/>
      <c r="CX19" s="933"/>
      <c r="CY19" s="933"/>
      <c r="CZ19" s="933"/>
      <c r="DA19" s="943"/>
      <c r="DB19" s="932"/>
      <c r="DC19" s="933"/>
      <c r="DD19" s="933"/>
      <c r="DE19" s="933"/>
      <c r="DF19" s="943"/>
      <c r="DG19" s="932"/>
      <c r="DH19" s="933"/>
      <c r="DI19" s="933"/>
      <c r="DJ19" s="933"/>
      <c r="DK19" s="943"/>
      <c r="DL19" s="932"/>
      <c r="DM19" s="933"/>
      <c r="DN19" s="933"/>
      <c r="DO19" s="933"/>
      <c r="DP19" s="943"/>
      <c r="DQ19" s="932"/>
      <c r="DR19" s="933"/>
      <c r="DS19" s="933"/>
      <c r="DT19" s="933"/>
      <c r="DU19" s="943"/>
      <c r="DV19" s="925"/>
      <c r="DW19" s="926"/>
      <c r="DX19" s="926"/>
      <c r="DY19" s="926"/>
      <c r="DZ19" s="944"/>
      <c r="EA19" s="67"/>
    </row>
    <row r="20" spans="1:131" s="47" customFormat="1" ht="26.25" customHeight="1" x14ac:dyDescent="0.2">
      <c r="A20" s="52">
        <v>14</v>
      </c>
      <c r="B20" s="925"/>
      <c r="C20" s="926"/>
      <c r="D20" s="926"/>
      <c r="E20" s="926"/>
      <c r="F20" s="926"/>
      <c r="G20" s="926"/>
      <c r="H20" s="926"/>
      <c r="I20" s="926"/>
      <c r="J20" s="926"/>
      <c r="K20" s="926"/>
      <c r="L20" s="926"/>
      <c r="M20" s="926"/>
      <c r="N20" s="926"/>
      <c r="O20" s="926"/>
      <c r="P20" s="927"/>
      <c r="Q20" s="928"/>
      <c r="R20" s="929"/>
      <c r="S20" s="929"/>
      <c r="T20" s="929"/>
      <c r="U20" s="929"/>
      <c r="V20" s="929"/>
      <c r="W20" s="929"/>
      <c r="X20" s="929"/>
      <c r="Y20" s="929"/>
      <c r="Z20" s="929"/>
      <c r="AA20" s="929"/>
      <c r="AB20" s="929"/>
      <c r="AC20" s="929"/>
      <c r="AD20" s="929"/>
      <c r="AE20" s="935"/>
      <c r="AF20" s="955"/>
      <c r="AG20" s="933"/>
      <c r="AH20" s="933"/>
      <c r="AI20" s="933"/>
      <c r="AJ20" s="956"/>
      <c r="AK20" s="934"/>
      <c r="AL20" s="929"/>
      <c r="AM20" s="929"/>
      <c r="AN20" s="929"/>
      <c r="AO20" s="929"/>
      <c r="AP20" s="929"/>
      <c r="AQ20" s="929"/>
      <c r="AR20" s="929"/>
      <c r="AS20" s="929"/>
      <c r="AT20" s="929"/>
      <c r="AU20" s="930"/>
      <c r="AV20" s="930"/>
      <c r="AW20" s="930"/>
      <c r="AX20" s="930"/>
      <c r="AY20" s="931"/>
      <c r="AZ20" s="56"/>
      <c r="BA20" s="56"/>
      <c r="BB20" s="56"/>
      <c r="BC20" s="56"/>
      <c r="BD20" s="56"/>
      <c r="BE20" s="67"/>
      <c r="BF20" s="67"/>
      <c r="BG20" s="67"/>
      <c r="BH20" s="67"/>
      <c r="BI20" s="67"/>
      <c r="BJ20" s="67"/>
      <c r="BK20" s="67"/>
      <c r="BL20" s="67"/>
      <c r="BM20" s="67"/>
      <c r="BN20" s="67"/>
      <c r="BO20" s="67"/>
      <c r="BP20" s="67"/>
      <c r="BQ20" s="52">
        <v>14</v>
      </c>
      <c r="BR20" s="72"/>
      <c r="BS20" s="925"/>
      <c r="BT20" s="926"/>
      <c r="BU20" s="926"/>
      <c r="BV20" s="926"/>
      <c r="BW20" s="926"/>
      <c r="BX20" s="926"/>
      <c r="BY20" s="926"/>
      <c r="BZ20" s="926"/>
      <c r="CA20" s="926"/>
      <c r="CB20" s="926"/>
      <c r="CC20" s="926"/>
      <c r="CD20" s="926"/>
      <c r="CE20" s="926"/>
      <c r="CF20" s="926"/>
      <c r="CG20" s="927"/>
      <c r="CH20" s="932"/>
      <c r="CI20" s="933"/>
      <c r="CJ20" s="933"/>
      <c r="CK20" s="933"/>
      <c r="CL20" s="943"/>
      <c r="CM20" s="932"/>
      <c r="CN20" s="933"/>
      <c r="CO20" s="933"/>
      <c r="CP20" s="933"/>
      <c r="CQ20" s="943"/>
      <c r="CR20" s="932"/>
      <c r="CS20" s="933"/>
      <c r="CT20" s="933"/>
      <c r="CU20" s="933"/>
      <c r="CV20" s="943"/>
      <c r="CW20" s="932"/>
      <c r="CX20" s="933"/>
      <c r="CY20" s="933"/>
      <c r="CZ20" s="933"/>
      <c r="DA20" s="943"/>
      <c r="DB20" s="932"/>
      <c r="DC20" s="933"/>
      <c r="DD20" s="933"/>
      <c r="DE20" s="933"/>
      <c r="DF20" s="943"/>
      <c r="DG20" s="932"/>
      <c r="DH20" s="933"/>
      <c r="DI20" s="933"/>
      <c r="DJ20" s="933"/>
      <c r="DK20" s="943"/>
      <c r="DL20" s="932"/>
      <c r="DM20" s="933"/>
      <c r="DN20" s="933"/>
      <c r="DO20" s="933"/>
      <c r="DP20" s="943"/>
      <c r="DQ20" s="932"/>
      <c r="DR20" s="933"/>
      <c r="DS20" s="933"/>
      <c r="DT20" s="933"/>
      <c r="DU20" s="943"/>
      <c r="DV20" s="925"/>
      <c r="DW20" s="926"/>
      <c r="DX20" s="926"/>
      <c r="DY20" s="926"/>
      <c r="DZ20" s="944"/>
      <c r="EA20" s="67"/>
    </row>
    <row r="21" spans="1:131" s="47" customFormat="1" ht="26.25" customHeight="1" x14ac:dyDescent="0.2">
      <c r="A21" s="52">
        <v>15</v>
      </c>
      <c r="B21" s="925"/>
      <c r="C21" s="926"/>
      <c r="D21" s="926"/>
      <c r="E21" s="926"/>
      <c r="F21" s="926"/>
      <c r="G21" s="926"/>
      <c r="H21" s="926"/>
      <c r="I21" s="926"/>
      <c r="J21" s="926"/>
      <c r="K21" s="926"/>
      <c r="L21" s="926"/>
      <c r="M21" s="926"/>
      <c r="N21" s="926"/>
      <c r="O21" s="926"/>
      <c r="P21" s="927"/>
      <c r="Q21" s="928"/>
      <c r="R21" s="929"/>
      <c r="S21" s="929"/>
      <c r="T21" s="929"/>
      <c r="U21" s="929"/>
      <c r="V21" s="929"/>
      <c r="W21" s="929"/>
      <c r="X21" s="929"/>
      <c r="Y21" s="929"/>
      <c r="Z21" s="929"/>
      <c r="AA21" s="929"/>
      <c r="AB21" s="929"/>
      <c r="AC21" s="929"/>
      <c r="AD21" s="929"/>
      <c r="AE21" s="935"/>
      <c r="AF21" s="955"/>
      <c r="AG21" s="933"/>
      <c r="AH21" s="933"/>
      <c r="AI21" s="933"/>
      <c r="AJ21" s="956"/>
      <c r="AK21" s="934"/>
      <c r="AL21" s="929"/>
      <c r="AM21" s="929"/>
      <c r="AN21" s="929"/>
      <c r="AO21" s="929"/>
      <c r="AP21" s="929"/>
      <c r="AQ21" s="929"/>
      <c r="AR21" s="929"/>
      <c r="AS21" s="929"/>
      <c r="AT21" s="929"/>
      <c r="AU21" s="930"/>
      <c r="AV21" s="930"/>
      <c r="AW21" s="930"/>
      <c r="AX21" s="930"/>
      <c r="AY21" s="931"/>
      <c r="AZ21" s="56"/>
      <c r="BA21" s="56"/>
      <c r="BB21" s="56"/>
      <c r="BC21" s="56"/>
      <c r="BD21" s="56"/>
      <c r="BE21" s="67"/>
      <c r="BF21" s="67"/>
      <c r="BG21" s="67"/>
      <c r="BH21" s="67"/>
      <c r="BI21" s="67"/>
      <c r="BJ21" s="67"/>
      <c r="BK21" s="67"/>
      <c r="BL21" s="67"/>
      <c r="BM21" s="67"/>
      <c r="BN21" s="67"/>
      <c r="BO21" s="67"/>
      <c r="BP21" s="67"/>
      <c r="BQ21" s="52">
        <v>15</v>
      </c>
      <c r="BR21" s="72"/>
      <c r="BS21" s="925"/>
      <c r="BT21" s="926"/>
      <c r="BU21" s="926"/>
      <c r="BV21" s="926"/>
      <c r="BW21" s="926"/>
      <c r="BX21" s="926"/>
      <c r="BY21" s="926"/>
      <c r="BZ21" s="926"/>
      <c r="CA21" s="926"/>
      <c r="CB21" s="926"/>
      <c r="CC21" s="926"/>
      <c r="CD21" s="926"/>
      <c r="CE21" s="926"/>
      <c r="CF21" s="926"/>
      <c r="CG21" s="927"/>
      <c r="CH21" s="932"/>
      <c r="CI21" s="933"/>
      <c r="CJ21" s="933"/>
      <c r="CK21" s="933"/>
      <c r="CL21" s="943"/>
      <c r="CM21" s="932"/>
      <c r="CN21" s="933"/>
      <c r="CO21" s="933"/>
      <c r="CP21" s="933"/>
      <c r="CQ21" s="943"/>
      <c r="CR21" s="932"/>
      <c r="CS21" s="933"/>
      <c r="CT21" s="933"/>
      <c r="CU21" s="933"/>
      <c r="CV21" s="943"/>
      <c r="CW21" s="932"/>
      <c r="CX21" s="933"/>
      <c r="CY21" s="933"/>
      <c r="CZ21" s="933"/>
      <c r="DA21" s="943"/>
      <c r="DB21" s="932"/>
      <c r="DC21" s="933"/>
      <c r="DD21" s="933"/>
      <c r="DE21" s="933"/>
      <c r="DF21" s="943"/>
      <c r="DG21" s="932"/>
      <c r="DH21" s="933"/>
      <c r="DI21" s="933"/>
      <c r="DJ21" s="933"/>
      <c r="DK21" s="943"/>
      <c r="DL21" s="932"/>
      <c r="DM21" s="933"/>
      <c r="DN21" s="933"/>
      <c r="DO21" s="933"/>
      <c r="DP21" s="943"/>
      <c r="DQ21" s="932"/>
      <c r="DR21" s="933"/>
      <c r="DS21" s="933"/>
      <c r="DT21" s="933"/>
      <c r="DU21" s="943"/>
      <c r="DV21" s="925"/>
      <c r="DW21" s="926"/>
      <c r="DX21" s="926"/>
      <c r="DY21" s="926"/>
      <c r="DZ21" s="944"/>
      <c r="EA21" s="67"/>
    </row>
    <row r="22" spans="1:131" s="47" customFormat="1" ht="26.25" customHeight="1" x14ac:dyDescent="0.2">
      <c r="A22" s="52">
        <v>16</v>
      </c>
      <c r="B22" s="925"/>
      <c r="C22" s="926"/>
      <c r="D22" s="926"/>
      <c r="E22" s="926"/>
      <c r="F22" s="926"/>
      <c r="G22" s="926"/>
      <c r="H22" s="926"/>
      <c r="I22" s="926"/>
      <c r="J22" s="926"/>
      <c r="K22" s="926"/>
      <c r="L22" s="926"/>
      <c r="M22" s="926"/>
      <c r="N22" s="926"/>
      <c r="O22" s="926"/>
      <c r="P22" s="927"/>
      <c r="Q22" s="976"/>
      <c r="R22" s="977"/>
      <c r="S22" s="977"/>
      <c r="T22" s="977"/>
      <c r="U22" s="977"/>
      <c r="V22" s="977"/>
      <c r="W22" s="977"/>
      <c r="X22" s="977"/>
      <c r="Y22" s="977"/>
      <c r="Z22" s="977"/>
      <c r="AA22" s="977"/>
      <c r="AB22" s="977"/>
      <c r="AC22" s="977"/>
      <c r="AD22" s="977"/>
      <c r="AE22" s="978"/>
      <c r="AF22" s="955"/>
      <c r="AG22" s="933"/>
      <c r="AH22" s="933"/>
      <c r="AI22" s="933"/>
      <c r="AJ22" s="956"/>
      <c r="AK22" s="979"/>
      <c r="AL22" s="977"/>
      <c r="AM22" s="977"/>
      <c r="AN22" s="977"/>
      <c r="AO22" s="977"/>
      <c r="AP22" s="977"/>
      <c r="AQ22" s="977"/>
      <c r="AR22" s="977"/>
      <c r="AS22" s="977"/>
      <c r="AT22" s="977"/>
      <c r="AU22" s="980"/>
      <c r="AV22" s="980"/>
      <c r="AW22" s="980"/>
      <c r="AX22" s="980"/>
      <c r="AY22" s="981"/>
      <c r="AZ22" s="960" t="s">
        <v>302</v>
      </c>
      <c r="BA22" s="960"/>
      <c r="BB22" s="960"/>
      <c r="BC22" s="960"/>
      <c r="BD22" s="961"/>
      <c r="BE22" s="67"/>
      <c r="BF22" s="67"/>
      <c r="BG22" s="67"/>
      <c r="BH22" s="67"/>
      <c r="BI22" s="67"/>
      <c r="BJ22" s="67"/>
      <c r="BK22" s="67"/>
      <c r="BL22" s="67"/>
      <c r="BM22" s="67"/>
      <c r="BN22" s="67"/>
      <c r="BO22" s="67"/>
      <c r="BP22" s="67"/>
      <c r="BQ22" s="52">
        <v>16</v>
      </c>
      <c r="BR22" s="72"/>
      <c r="BS22" s="925"/>
      <c r="BT22" s="926"/>
      <c r="BU22" s="926"/>
      <c r="BV22" s="926"/>
      <c r="BW22" s="926"/>
      <c r="BX22" s="926"/>
      <c r="BY22" s="926"/>
      <c r="BZ22" s="926"/>
      <c r="CA22" s="926"/>
      <c r="CB22" s="926"/>
      <c r="CC22" s="926"/>
      <c r="CD22" s="926"/>
      <c r="CE22" s="926"/>
      <c r="CF22" s="926"/>
      <c r="CG22" s="927"/>
      <c r="CH22" s="932"/>
      <c r="CI22" s="933"/>
      <c r="CJ22" s="933"/>
      <c r="CK22" s="933"/>
      <c r="CL22" s="943"/>
      <c r="CM22" s="932"/>
      <c r="CN22" s="933"/>
      <c r="CO22" s="933"/>
      <c r="CP22" s="933"/>
      <c r="CQ22" s="943"/>
      <c r="CR22" s="932"/>
      <c r="CS22" s="933"/>
      <c r="CT22" s="933"/>
      <c r="CU22" s="933"/>
      <c r="CV22" s="943"/>
      <c r="CW22" s="932"/>
      <c r="CX22" s="933"/>
      <c r="CY22" s="933"/>
      <c r="CZ22" s="933"/>
      <c r="DA22" s="943"/>
      <c r="DB22" s="932"/>
      <c r="DC22" s="933"/>
      <c r="DD22" s="933"/>
      <c r="DE22" s="933"/>
      <c r="DF22" s="943"/>
      <c r="DG22" s="932"/>
      <c r="DH22" s="933"/>
      <c r="DI22" s="933"/>
      <c r="DJ22" s="933"/>
      <c r="DK22" s="943"/>
      <c r="DL22" s="932"/>
      <c r="DM22" s="933"/>
      <c r="DN22" s="933"/>
      <c r="DO22" s="933"/>
      <c r="DP22" s="943"/>
      <c r="DQ22" s="932"/>
      <c r="DR22" s="933"/>
      <c r="DS22" s="933"/>
      <c r="DT22" s="933"/>
      <c r="DU22" s="943"/>
      <c r="DV22" s="925"/>
      <c r="DW22" s="926"/>
      <c r="DX22" s="926"/>
      <c r="DY22" s="926"/>
      <c r="DZ22" s="944"/>
      <c r="EA22" s="67"/>
    </row>
    <row r="23" spans="1:131" s="47" customFormat="1" ht="26.25" customHeight="1" x14ac:dyDescent="0.2">
      <c r="A23" s="53" t="s">
        <v>445</v>
      </c>
      <c r="B23" s="903" t="s">
        <v>461</v>
      </c>
      <c r="C23" s="904"/>
      <c r="D23" s="904"/>
      <c r="E23" s="904"/>
      <c r="F23" s="904"/>
      <c r="G23" s="904"/>
      <c r="H23" s="904"/>
      <c r="I23" s="904"/>
      <c r="J23" s="904"/>
      <c r="K23" s="904"/>
      <c r="L23" s="904"/>
      <c r="M23" s="904"/>
      <c r="N23" s="904"/>
      <c r="O23" s="904"/>
      <c r="P23" s="905"/>
      <c r="Q23" s="974">
        <v>37353</v>
      </c>
      <c r="R23" s="915"/>
      <c r="S23" s="915"/>
      <c r="T23" s="915"/>
      <c r="U23" s="915"/>
      <c r="V23" s="915">
        <v>36467</v>
      </c>
      <c r="W23" s="915"/>
      <c r="X23" s="915"/>
      <c r="Y23" s="915"/>
      <c r="Z23" s="915"/>
      <c r="AA23" s="915">
        <v>886</v>
      </c>
      <c r="AB23" s="915"/>
      <c r="AC23" s="915"/>
      <c r="AD23" s="915"/>
      <c r="AE23" s="975"/>
      <c r="AF23" s="946">
        <v>440</v>
      </c>
      <c r="AG23" s="915"/>
      <c r="AH23" s="915"/>
      <c r="AI23" s="915"/>
      <c r="AJ23" s="947"/>
      <c r="AK23" s="948"/>
      <c r="AL23" s="914"/>
      <c r="AM23" s="914"/>
      <c r="AN23" s="914"/>
      <c r="AO23" s="914"/>
      <c r="AP23" s="915">
        <v>28570</v>
      </c>
      <c r="AQ23" s="915"/>
      <c r="AR23" s="915"/>
      <c r="AS23" s="915"/>
      <c r="AT23" s="915"/>
      <c r="AU23" s="916"/>
      <c r="AV23" s="916"/>
      <c r="AW23" s="916"/>
      <c r="AX23" s="916"/>
      <c r="AY23" s="917"/>
      <c r="AZ23" s="950" t="s">
        <v>33</v>
      </c>
      <c r="BA23" s="910"/>
      <c r="BB23" s="910"/>
      <c r="BC23" s="910"/>
      <c r="BD23" s="951"/>
      <c r="BE23" s="67"/>
      <c r="BF23" s="67"/>
      <c r="BG23" s="67"/>
      <c r="BH23" s="67"/>
      <c r="BI23" s="67"/>
      <c r="BJ23" s="67"/>
      <c r="BK23" s="67"/>
      <c r="BL23" s="67"/>
      <c r="BM23" s="67"/>
      <c r="BN23" s="67"/>
      <c r="BO23" s="67"/>
      <c r="BP23" s="67"/>
      <c r="BQ23" s="52">
        <v>17</v>
      </c>
      <c r="BR23" s="72"/>
      <c r="BS23" s="925"/>
      <c r="BT23" s="926"/>
      <c r="BU23" s="926"/>
      <c r="BV23" s="926"/>
      <c r="BW23" s="926"/>
      <c r="BX23" s="926"/>
      <c r="BY23" s="926"/>
      <c r="BZ23" s="926"/>
      <c r="CA23" s="926"/>
      <c r="CB23" s="926"/>
      <c r="CC23" s="926"/>
      <c r="CD23" s="926"/>
      <c r="CE23" s="926"/>
      <c r="CF23" s="926"/>
      <c r="CG23" s="927"/>
      <c r="CH23" s="932"/>
      <c r="CI23" s="933"/>
      <c r="CJ23" s="933"/>
      <c r="CK23" s="933"/>
      <c r="CL23" s="943"/>
      <c r="CM23" s="932"/>
      <c r="CN23" s="933"/>
      <c r="CO23" s="933"/>
      <c r="CP23" s="933"/>
      <c r="CQ23" s="943"/>
      <c r="CR23" s="932"/>
      <c r="CS23" s="933"/>
      <c r="CT23" s="933"/>
      <c r="CU23" s="933"/>
      <c r="CV23" s="943"/>
      <c r="CW23" s="932"/>
      <c r="CX23" s="933"/>
      <c r="CY23" s="933"/>
      <c r="CZ23" s="933"/>
      <c r="DA23" s="943"/>
      <c r="DB23" s="932"/>
      <c r="DC23" s="933"/>
      <c r="DD23" s="933"/>
      <c r="DE23" s="933"/>
      <c r="DF23" s="943"/>
      <c r="DG23" s="932"/>
      <c r="DH23" s="933"/>
      <c r="DI23" s="933"/>
      <c r="DJ23" s="933"/>
      <c r="DK23" s="943"/>
      <c r="DL23" s="932"/>
      <c r="DM23" s="933"/>
      <c r="DN23" s="933"/>
      <c r="DO23" s="933"/>
      <c r="DP23" s="943"/>
      <c r="DQ23" s="932"/>
      <c r="DR23" s="933"/>
      <c r="DS23" s="933"/>
      <c r="DT23" s="933"/>
      <c r="DU23" s="943"/>
      <c r="DV23" s="925"/>
      <c r="DW23" s="926"/>
      <c r="DX23" s="926"/>
      <c r="DY23" s="926"/>
      <c r="DZ23" s="944"/>
      <c r="EA23" s="67"/>
    </row>
    <row r="24" spans="1:131" s="47" customFormat="1" ht="26.25" customHeight="1" x14ac:dyDescent="0.2">
      <c r="A24" s="972" t="s">
        <v>462</v>
      </c>
      <c r="B24" s="972"/>
      <c r="C24" s="972"/>
      <c r="D24" s="972"/>
      <c r="E24" s="972"/>
      <c r="F24" s="972"/>
      <c r="G24" s="972"/>
      <c r="H24" s="972"/>
      <c r="I24" s="972"/>
      <c r="J24" s="972"/>
      <c r="K24" s="972"/>
      <c r="L24" s="972"/>
      <c r="M24" s="972"/>
      <c r="N24" s="972"/>
      <c r="O24" s="972"/>
      <c r="P24" s="972"/>
      <c r="Q24" s="972"/>
      <c r="R24" s="972"/>
      <c r="S24" s="972"/>
      <c r="T24" s="972"/>
      <c r="U24" s="972"/>
      <c r="V24" s="972"/>
      <c r="W24" s="972"/>
      <c r="X24" s="972"/>
      <c r="Y24" s="972"/>
      <c r="Z24" s="972"/>
      <c r="AA24" s="972"/>
      <c r="AB24" s="972"/>
      <c r="AC24" s="972"/>
      <c r="AD24" s="972"/>
      <c r="AE24" s="972"/>
      <c r="AF24" s="972"/>
      <c r="AG24" s="972"/>
      <c r="AH24" s="972"/>
      <c r="AI24" s="972"/>
      <c r="AJ24" s="972"/>
      <c r="AK24" s="972"/>
      <c r="AL24" s="972"/>
      <c r="AM24" s="972"/>
      <c r="AN24" s="972"/>
      <c r="AO24" s="972"/>
      <c r="AP24" s="972"/>
      <c r="AQ24" s="972"/>
      <c r="AR24" s="972"/>
      <c r="AS24" s="972"/>
      <c r="AT24" s="972"/>
      <c r="AU24" s="972"/>
      <c r="AV24" s="972"/>
      <c r="AW24" s="972"/>
      <c r="AX24" s="972"/>
      <c r="AY24" s="972"/>
      <c r="AZ24" s="56"/>
      <c r="BA24" s="56"/>
      <c r="BB24" s="56"/>
      <c r="BC24" s="56"/>
      <c r="BD24" s="56"/>
      <c r="BE24" s="67"/>
      <c r="BF24" s="67"/>
      <c r="BG24" s="67"/>
      <c r="BH24" s="67"/>
      <c r="BI24" s="67"/>
      <c r="BJ24" s="67"/>
      <c r="BK24" s="67"/>
      <c r="BL24" s="67"/>
      <c r="BM24" s="67"/>
      <c r="BN24" s="67"/>
      <c r="BO24" s="67"/>
      <c r="BP24" s="67"/>
      <c r="BQ24" s="52">
        <v>18</v>
      </c>
      <c r="BR24" s="72"/>
      <c r="BS24" s="925"/>
      <c r="BT24" s="926"/>
      <c r="BU24" s="926"/>
      <c r="BV24" s="926"/>
      <c r="BW24" s="926"/>
      <c r="BX24" s="926"/>
      <c r="BY24" s="926"/>
      <c r="BZ24" s="926"/>
      <c r="CA24" s="926"/>
      <c r="CB24" s="926"/>
      <c r="CC24" s="926"/>
      <c r="CD24" s="926"/>
      <c r="CE24" s="926"/>
      <c r="CF24" s="926"/>
      <c r="CG24" s="927"/>
      <c r="CH24" s="932"/>
      <c r="CI24" s="933"/>
      <c r="CJ24" s="933"/>
      <c r="CK24" s="933"/>
      <c r="CL24" s="943"/>
      <c r="CM24" s="932"/>
      <c r="CN24" s="933"/>
      <c r="CO24" s="933"/>
      <c r="CP24" s="933"/>
      <c r="CQ24" s="943"/>
      <c r="CR24" s="932"/>
      <c r="CS24" s="933"/>
      <c r="CT24" s="933"/>
      <c r="CU24" s="933"/>
      <c r="CV24" s="943"/>
      <c r="CW24" s="932"/>
      <c r="CX24" s="933"/>
      <c r="CY24" s="933"/>
      <c r="CZ24" s="933"/>
      <c r="DA24" s="943"/>
      <c r="DB24" s="932"/>
      <c r="DC24" s="933"/>
      <c r="DD24" s="933"/>
      <c r="DE24" s="933"/>
      <c r="DF24" s="943"/>
      <c r="DG24" s="932"/>
      <c r="DH24" s="933"/>
      <c r="DI24" s="933"/>
      <c r="DJ24" s="933"/>
      <c r="DK24" s="943"/>
      <c r="DL24" s="932"/>
      <c r="DM24" s="933"/>
      <c r="DN24" s="933"/>
      <c r="DO24" s="933"/>
      <c r="DP24" s="943"/>
      <c r="DQ24" s="932"/>
      <c r="DR24" s="933"/>
      <c r="DS24" s="933"/>
      <c r="DT24" s="933"/>
      <c r="DU24" s="943"/>
      <c r="DV24" s="925"/>
      <c r="DW24" s="926"/>
      <c r="DX24" s="926"/>
      <c r="DY24" s="926"/>
      <c r="DZ24" s="944"/>
      <c r="EA24" s="67"/>
    </row>
    <row r="25" spans="1:131" ht="26.25" customHeight="1" x14ac:dyDescent="0.2">
      <c r="A25" s="973" t="s">
        <v>463</v>
      </c>
      <c r="B25" s="973"/>
      <c r="C25" s="973"/>
      <c r="D25" s="973"/>
      <c r="E25" s="973"/>
      <c r="F25" s="973"/>
      <c r="G25" s="973"/>
      <c r="H25" s="973"/>
      <c r="I25" s="973"/>
      <c r="J25" s="973"/>
      <c r="K25" s="973"/>
      <c r="L25" s="973"/>
      <c r="M25" s="973"/>
      <c r="N25" s="973"/>
      <c r="O25" s="973"/>
      <c r="P25" s="973"/>
      <c r="Q25" s="973"/>
      <c r="R25" s="973"/>
      <c r="S25" s="973"/>
      <c r="T25" s="973"/>
      <c r="U25" s="973"/>
      <c r="V25" s="973"/>
      <c r="W25" s="973"/>
      <c r="X25" s="973"/>
      <c r="Y25" s="973"/>
      <c r="Z25" s="973"/>
      <c r="AA25" s="973"/>
      <c r="AB25" s="973"/>
      <c r="AC25" s="973"/>
      <c r="AD25" s="973"/>
      <c r="AE25" s="973"/>
      <c r="AF25" s="973"/>
      <c r="AG25" s="973"/>
      <c r="AH25" s="973"/>
      <c r="AI25" s="973"/>
      <c r="AJ25" s="973"/>
      <c r="AK25" s="973"/>
      <c r="AL25" s="973"/>
      <c r="AM25" s="973"/>
      <c r="AN25" s="973"/>
      <c r="AO25" s="973"/>
      <c r="AP25" s="973"/>
      <c r="AQ25" s="973"/>
      <c r="AR25" s="973"/>
      <c r="AS25" s="973"/>
      <c r="AT25" s="973"/>
      <c r="AU25" s="973"/>
      <c r="AV25" s="973"/>
      <c r="AW25" s="973"/>
      <c r="AX25" s="973"/>
      <c r="AY25" s="973"/>
      <c r="AZ25" s="973"/>
      <c r="BA25" s="973"/>
      <c r="BB25" s="973"/>
      <c r="BC25" s="973"/>
      <c r="BD25" s="973"/>
      <c r="BE25" s="973"/>
      <c r="BF25" s="973"/>
      <c r="BG25" s="973"/>
      <c r="BH25" s="973"/>
      <c r="BI25" s="973"/>
      <c r="BJ25" s="56"/>
      <c r="BK25" s="56"/>
      <c r="BL25" s="56"/>
      <c r="BM25" s="56"/>
      <c r="BN25" s="56"/>
      <c r="BO25" s="55"/>
      <c r="BP25" s="55"/>
      <c r="BQ25" s="52">
        <v>19</v>
      </c>
      <c r="BR25" s="72"/>
      <c r="BS25" s="925"/>
      <c r="BT25" s="926"/>
      <c r="BU25" s="926"/>
      <c r="BV25" s="926"/>
      <c r="BW25" s="926"/>
      <c r="BX25" s="926"/>
      <c r="BY25" s="926"/>
      <c r="BZ25" s="926"/>
      <c r="CA25" s="926"/>
      <c r="CB25" s="926"/>
      <c r="CC25" s="926"/>
      <c r="CD25" s="926"/>
      <c r="CE25" s="926"/>
      <c r="CF25" s="926"/>
      <c r="CG25" s="927"/>
      <c r="CH25" s="932"/>
      <c r="CI25" s="933"/>
      <c r="CJ25" s="933"/>
      <c r="CK25" s="933"/>
      <c r="CL25" s="943"/>
      <c r="CM25" s="932"/>
      <c r="CN25" s="933"/>
      <c r="CO25" s="933"/>
      <c r="CP25" s="933"/>
      <c r="CQ25" s="943"/>
      <c r="CR25" s="932"/>
      <c r="CS25" s="933"/>
      <c r="CT25" s="933"/>
      <c r="CU25" s="933"/>
      <c r="CV25" s="943"/>
      <c r="CW25" s="932"/>
      <c r="CX25" s="933"/>
      <c r="CY25" s="933"/>
      <c r="CZ25" s="933"/>
      <c r="DA25" s="943"/>
      <c r="DB25" s="932"/>
      <c r="DC25" s="933"/>
      <c r="DD25" s="933"/>
      <c r="DE25" s="933"/>
      <c r="DF25" s="943"/>
      <c r="DG25" s="932"/>
      <c r="DH25" s="933"/>
      <c r="DI25" s="933"/>
      <c r="DJ25" s="933"/>
      <c r="DK25" s="943"/>
      <c r="DL25" s="932"/>
      <c r="DM25" s="933"/>
      <c r="DN25" s="933"/>
      <c r="DO25" s="933"/>
      <c r="DP25" s="943"/>
      <c r="DQ25" s="932"/>
      <c r="DR25" s="933"/>
      <c r="DS25" s="933"/>
      <c r="DT25" s="933"/>
      <c r="DU25" s="943"/>
      <c r="DV25" s="925"/>
      <c r="DW25" s="926"/>
      <c r="DX25" s="926"/>
      <c r="DY25" s="926"/>
      <c r="DZ25" s="944"/>
      <c r="EA25" s="48"/>
    </row>
    <row r="26" spans="1:131" ht="26.25" customHeight="1" x14ac:dyDescent="0.2">
      <c r="A26" s="671" t="s">
        <v>451</v>
      </c>
      <c r="B26" s="672"/>
      <c r="C26" s="672"/>
      <c r="D26" s="672"/>
      <c r="E26" s="672"/>
      <c r="F26" s="672"/>
      <c r="G26" s="672"/>
      <c r="H26" s="672"/>
      <c r="I26" s="672"/>
      <c r="J26" s="672"/>
      <c r="K26" s="672"/>
      <c r="L26" s="672"/>
      <c r="M26" s="672"/>
      <c r="N26" s="672"/>
      <c r="O26" s="672"/>
      <c r="P26" s="673"/>
      <c r="Q26" s="663" t="s">
        <v>415</v>
      </c>
      <c r="R26" s="664"/>
      <c r="S26" s="664"/>
      <c r="T26" s="664"/>
      <c r="U26" s="665"/>
      <c r="V26" s="663" t="s">
        <v>456</v>
      </c>
      <c r="W26" s="664"/>
      <c r="X26" s="664"/>
      <c r="Y26" s="664"/>
      <c r="Z26" s="665"/>
      <c r="AA26" s="663" t="s">
        <v>162</v>
      </c>
      <c r="AB26" s="664"/>
      <c r="AC26" s="664"/>
      <c r="AD26" s="664"/>
      <c r="AE26" s="664"/>
      <c r="AF26" s="677" t="s">
        <v>465</v>
      </c>
      <c r="AG26" s="678"/>
      <c r="AH26" s="678"/>
      <c r="AI26" s="678"/>
      <c r="AJ26" s="679"/>
      <c r="AK26" s="664" t="s">
        <v>466</v>
      </c>
      <c r="AL26" s="664"/>
      <c r="AM26" s="664"/>
      <c r="AN26" s="664"/>
      <c r="AO26" s="665"/>
      <c r="AP26" s="663" t="s">
        <v>421</v>
      </c>
      <c r="AQ26" s="664"/>
      <c r="AR26" s="664"/>
      <c r="AS26" s="664"/>
      <c r="AT26" s="665"/>
      <c r="AU26" s="663" t="s">
        <v>468</v>
      </c>
      <c r="AV26" s="664"/>
      <c r="AW26" s="664"/>
      <c r="AX26" s="664"/>
      <c r="AY26" s="665"/>
      <c r="AZ26" s="663" t="s">
        <v>12</v>
      </c>
      <c r="BA26" s="664"/>
      <c r="BB26" s="664"/>
      <c r="BC26" s="664"/>
      <c r="BD26" s="665"/>
      <c r="BE26" s="663" t="s">
        <v>454</v>
      </c>
      <c r="BF26" s="664"/>
      <c r="BG26" s="664"/>
      <c r="BH26" s="664"/>
      <c r="BI26" s="669"/>
      <c r="BJ26" s="56"/>
      <c r="BK26" s="56"/>
      <c r="BL26" s="56"/>
      <c r="BM26" s="56"/>
      <c r="BN26" s="56"/>
      <c r="BO26" s="55"/>
      <c r="BP26" s="55"/>
      <c r="BQ26" s="52">
        <v>20</v>
      </c>
      <c r="BR26" s="72"/>
      <c r="BS26" s="925"/>
      <c r="BT26" s="926"/>
      <c r="BU26" s="926"/>
      <c r="BV26" s="926"/>
      <c r="BW26" s="926"/>
      <c r="BX26" s="926"/>
      <c r="BY26" s="926"/>
      <c r="BZ26" s="926"/>
      <c r="CA26" s="926"/>
      <c r="CB26" s="926"/>
      <c r="CC26" s="926"/>
      <c r="CD26" s="926"/>
      <c r="CE26" s="926"/>
      <c r="CF26" s="926"/>
      <c r="CG26" s="927"/>
      <c r="CH26" s="932"/>
      <c r="CI26" s="933"/>
      <c r="CJ26" s="933"/>
      <c r="CK26" s="933"/>
      <c r="CL26" s="943"/>
      <c r="CM26" s="932"/>
      <c r="CN26" s="933"/>
      <c r="CO26" s="933"/>
      <c r="CP26" s="933"/>
      <c r="CQ26" s="943"/>
      <c r="CR26" s="932"/>
      <c r="CS26" s="933"/>
      <c r="CT26" s="933"/>
      <c r="CU26" s="933"/>
      <c r="CV26" s="943"/>
      <c r="CW26" s="932"/>
      <c r="CX26" s="933"/>
      <c r="CY26" s="933"/>
      <c r="CZ26" s="933"/>
      <c r="DA26" s="943"/>
      <c r="DB26" s="932"/>
      <c r="DC26" s="933"/>
      <c r="DD26" s="933"/>
      <c r="DE26" s="933"/>
      <c r="DF26" s="943"/>
      <c r="DG26" s="932"/>
      <c r="DH26" s="933"/>
      <c r="DI26" s="933"/>
      <c r="DJ26" s="933"/>
      <c r="DK26" s="943"/>
      <c r="DL26" s="932"/>
      <c r="DM26" s="933"/>
      <c r="DN26" s="933"/>
      <c r="DO26" s="933"/>
      <c r="DP26" s="943"/>
      <c r="DQ26" s="932"/>
      <c r="DR26" s="933"/>
      <c r="DS26" s="933"/>
      <c r="DT26" s="933"/>
      <c r="DU26" s="943"/>
      <c r="DV26" s="925"/>
      <c r="DW26" s="926"/>
      <c r="DX26" s="926"/>
      <c r="DY26" s="926"/>
      <c r="DZ26" s="944"/>
      <c r="EA26" s="48"/>
    </row>
    <row r="27" spans="1:131" ht="26.25" customHeight="1" x14ac:dyDescent="0.2">
      <c r="A27" s="674"/>
      <c r="B27" s="675"/>
      <c r="C27" s="675"/>
      <c r="D27" s="675"/>
      <c r="E27" s="675"/>
      <c r="F27" s="675"/>
      <c r="G27" s="675"/>
      <c r="H27" s="675"/>
      <c r="I27" s="675"/>
      <c r="J27" s="675"/>
      <c r="K27" s="675"/>
      <c r="L27" s="675"/>
      <c r="M27" s="675"/>
      <c r="N27" s="675"/>
      <c r="O27" s="675"/>
      <c r="P27" s="676"/>
      <c r="Q27" s="666"/>
      <c r="R27" s="667"/>
      <c r="S27" s="667"/>
      <c r="T27" s="667"/>
      <c r="U27" s="668"/>
      <c r="V27" s="666"/>
      <c r="W27" s="667"/>
      <c r="X27" s="667"/>
      <c r="Y27" s="667"/>
      <c r="Z27" s="668"/>
      <c r="AA27" s="666"/>
      <c r="AB27" s="667"/>
      <c r="AC27" s="667"/>
      <c r="AD27" s="667"/>
      <c r="AE27" s="667"/>
      <c r="AF27" s="680"/>
      <c r="AG27" s="681"/>
      <c r="AH27" s="681"/>
      <c r="AI27" s="681"/>
      <c r="AJ27" s="682"/>
      <c r="AK27" s="667"/>
      <c r="AL27" s="667"/>
      <c r="AM27" s="667"/>
      <c r="AN27" s="667"/>
      <c r="AO27" s="668"/>
      <c r="AP27" s="666"/>
      <c r="AQ27" s="667"/>
      <c r="AR27" s="667"/>
      <c r="AS27" s="667"/>
      <c r="AT27" s="668"/>
      <c r="AU27" s="666"/>
      <c r="AV27" s="667"/>
      <c r="AW27" s="667"/>
      <c r="AX27" s="667"/>
      <c r="AY27" s="668"/>
      <c r="AZ27" s="666"/>
      <c r="BA27" s="667"/>
      <c r="BB27" s="667"/>
      <c r="BC27" s="667"/>
      <c r="BD27" s="668"/>
      <c r="BE27" s="666"/>
      <c r="BF27" s="667"/>
      <c r="BG27" s="667"/>
      <c r="BH27" s="667"/>
      <c r="BI27" s="670"/>
      <c r="BJ27" s="56"/>
      <c r="BK27" s="56"/>
      <c r="BL27" s="56"/>
      <c r="BM27" s="56"/>
      <c r="BN27" s="56"/>
      <c r="BO27" s="55"/>
      <c r="BP27" s="55"/>
      <c r="BQ27" s="52">
        <v>21</v>
      </c>
      <c r="BR27" s="72"/>
      <c r="BS27" s="925"/>
      <c r="BT27" s="926"/>
      <c r="BU27" s="926"/>
      <c r="BV27" s="926"/>
      <c r="BW27" s="926"/>
      <c r="BX27" s="926"/>
      <c r="BY27" s="926"/>
      <c r="BZ27" s="926"/>
      <c r="CA27" s="926"/>
      <c r="CB27" s="926"/>
      <c r="CC27" s="926"/>
      <c r="CD27" s="926"/>
      <c r="CE27" s="926"/>
      <c r="CF27" s="926"/>
      <c r="CG27" s="927"/>
      <c r="CH27" s="932"/>
      <c r="CI27" s="933"/>
      <c r="CJ27" s="933"/>
      <c r="CK27" s="933"/>
      <c r="CL27" s="943"/>
      <c r="CM27" s="932"/>
      <c r="CN27" s="933"/>
      <c r="CO27" s="933"/>
      <c r="CP27" s="933"/>
      <c r="CQ27" s="943"/>
      <c r="CR27" s="932"/>
      <c r="CS27" s="933"/>
      <c r="CT27" s="933"/>
      <c r="CU27" s="933"/>
      <c r="CV27" s="943"/>
      <c r="CW27" s="932"/>
      <c r="CX27" s="933"/>
      <c r="CY27" s="933"/>
      <c r="CZ27" s="933"/>
      <c r="DA27" s="943"/>
      <c r="DB27" s="932"/>
      <c r="DC27" s="933"/>
      <c r="DD27" s="933"/>
      <c r="DE27" s="933"/>
      <c r="DF27" s="943"/>
      <c r="DG27" s="932"/>
      <c r="DH27" s="933"/>
      <c r="DI27" s="933"/>
      <c r="DJ27" s="933"/>
      <c r="DK27" s="943"/>
      <c r="DL27" s="932"/>
      <c r="DM27" s="933"/>
      <c r="DN27" s="933"/>
      <c r="DO27" s="933"/>
      <c r="DP27" s="943"/>
      <c r="DQ27" s="932"/>
      <c r="DR27" s="933"/>
      <c r="DS27" s="933"/>
      <c r="DT27" s="933"/>
      <c r="DU27" s="943"/>
      <c r="DV27" s="925"/>
      <c r="DW27" s="926"/>
      <c r="DX27" s="926"/>
      <c r="DY27" s="926"/>
      <c r="DZ27" s="944"/>
      <c r="EA27" s="48"/>
    </row>
    <row r="28" spans="1:131" ht="26.25" customHeight="1" x14ac:dyDescent="0.2">
      <c r="A28" s="54">
        <v>1</v>
      </c>
      <c r="B28" s="936" t="s">
        <v>176</v>
      </c>
      <c r="C28" s="937"/>
      <c r="D28" s="937"/>
      <c r="E28" s="937"/>
      <c r="F28" s="937"/>
      <c r="G28" s="937"/>
      <c r="H28" s="937"/>
      <c r="I28" s="937"/>
      <c r="J28" s="937"/>
      <c r="K28" s="937"/>
      <c r="L28" s="937"/>
      <c r="M28" s="937"/>
      <c r="N28" s="937"/>
      <c r="O28" s="937"/>
      <c r="P28" s="938"/>
      <c r="Q28" s="963">
        <v>6741</v>
      </c>
      <c r="R28" s="964"/>
      <c r="S28" s="964"/>
      <c r="T28" s="964"/>
      <c r="U28" s="964"/>
      <c r="V28" s="964">
        <v>6711</v>
      </c>
      <c r="W28" s="964"/>
      <c r="X28" s="964"/>
      <c r="Y28" s="964"/>
      <c r="Z28" s="964"/>
      <c r="AA28" s="964">
        <v>31</v>
      </c>
      <c r="AB28" s="964"/>
      <c r="AC28" s="964"/>
      <c r="AD28" s="964"/>
      <c r="AE28" s="965"/>
      <c r="AF28" s="966">
        <v>31</v>
      </c>
      <c r="AG28" s="964"/>
      <c r="AH28" s="964"/>
      <c r="AI28" s="964"/>
      <c r="AJ28" s="967"/>
      <c r="AK28" s="968">
        <v>655</v>
      </c>
      <c r="AL28" s="964"/>
      <c r="AM28" s="964"/>
      <c r="AN28" s="964"/>
      <c r="AO28" s="964"/>
      <c r="AP28" s="964" t="s">
        <v>33</v>
      </c>
      <c r="AQ28" s="964"/>
      <c r="AR28" s="964"/>
      <c r="AS28" s="964"/>
      <c r="AT28" s="964"/>
      <c r="AU28" s="964" t="s">
        <v>33</v>
      </c>
      <c r="AV28" s="964"/>
      <c r="AW28" s="964"/>
      <c r="AX28" s="964"/>
      <c r="AY28" s="964"/>
      <c r="AZ28" s="969" t="s">
        <v>33</v>
      </c>
      <c r="BA28" s="969"/>
      <c r="BB28" s="969"/>
      <c r="BC28" s="969"/>
      <c r="BD28" s="969"/>
      <c r="BE28" s="970"/>
      <c r="BF28" s="970"/>
      <c r="BG28" s="970"/>
      <c r="BH28" s="970"/>
      <c r="BI28" s="971"/>
      <c r="BJ28" s="56"/>
      <c r="BK28" s="56"/>
      <c r="BL28" s="56"/>
      <c r="BM28" s="56"/>
      <c r="BN28" s="56"/>
      <c r="BO28" s="55"/>
      <c r="BP28" s="55"/>
      <c r="BQ28" s="52">
        <v>22</v>
      </c>
      <c r="BR28" s="72"/>
      <c r="BS28" s="925"/>
      <c r="BT28" s="926"/>
      <c r="BU28" s="926"/>
      <c r="BV28" s="926"/>
      <c r="BW28" s="926"/>
      <c r="BX28" s="926"/>
      <c r="BY28" s="926"/>
      <c r="BZ28" s="926"/>
      <c r="CA28" s="926"/>
      <c r="CB28" s="926"/>
      <c r="CC28" s="926"/>
      <c r="CD28" s="926"/>
      <c r="CE28" s="926"/>
      <c r="CF28" s="926"/>
      <c r="CG28" s="927"/>
      <c r="CH28" s="932"/>
      <c r="CI28" s="933"/>
      <c r="CJ28" s="933"/>
      <c r="CK28" s="933"/>
      <c r="CL28" s="943"/>
      <c r="CM28" s="932"/>
      <c r="CN28" s="933"/>
      <c r="CO28" s="933"/>
      <c r="CP28" s="933"/>
      <c r="CQ28" s="943"/>
      <c r="CR28" s="932"/>
      <c r="CS28" s="933"/>
      <c r="CT28" s="933"/>
      <c r="CU28" s="933"/>
      <c r="CV28" s="943"/>
      <c r="CW28" s="932"/>
      <c r="CX28" s="933"/>
      <c r="CY28" s="933"/>
      <c r="CZ28" s="933"/>
      <c r="DA28" s="943"/>
      <c r="DB28" s="932"/>
      <c r="DC28" s="933"/>
      <c r="DD28" s="933"/>
      <c r="DE28" s="933"/>
      <c r="DF28" s="943"/>
      <c r="DG28" s="932"/>
      <c r="DH28" s="933"/>
      <c r="DI28" s="933"/>
      <c r="DJ28" s="933"/>
      <c r="DK28" s="943"/>
      <c r="DL28" s="932"/>
      <c r="DM28" s="933"/>
      <c r="DN28" s="933"/>
      <c r="DO28" s="933"/>
      <c r="DP28" s="943"/>
      <c r="DQ28" s="932"/>
      <c r="DR28" s="933"/>
      <c r="DS28" s="933"/>
      <c r="DT28" s="933"/>
      <c r="DU28" s="943"/>
      <c r="DV28" s="925"/>
      <c r="DW28" s="926"/>
      <c r="DX28" s="926"/>
      <c r="DY28" s="926"/>
      <c r="DZ28" s="944"/>
      <c r="EA28" s="48"/>
    </row>
    <row r="29" spans="1:131" ht="26.25" customHeight="1" x14ac:dyDescent="0.2">
      <c r="A29" s="54">
        <v>2</v>
      </c>
      <c r="B29" s="925" t="s">
        <v>136</v>
      </c>
      <c r="C29" s="926"/>
      <c r="D29" s="926"/>
      <c r="E29" s="926"/>
      <c r="F29" s="926"/>
      <c r="G29" s="926"/>
      <c r="H29" s="926"/>
      <c r="I29" s="926"/>
      <c r="J29" s="926"/>
      <c r="K29" s="926"/>
      <c r="L29" s="926"/>
      <c r="M29" s="926"/>
      <c r="N29" s="926"/>
      <c r="O29" s="926"/>
      <c r="P29" s="927"/>
      <c r="Q29" s="928">
        <v>6820</v>
      </c>
      <c r="R29" s="929"/>
      <c r="S29" s="929"/>
      <c r="T29" s="929"/>
      <c r="U29" s="929"/>
      <c r="V29" s="929">
        <v>6680</v>
      </c>
      <c r="W29" s="929"/>
      <c r="X29" s="929"/>
      <c r="Y29" s="929"/>
      <c r="Z29" s="929"/>
      <c r="AA29" s="929">
        <v>140</v>
      </c>
      <c r="AB29" s="929"/>
      <c r="AC29" s="929"/>
      <c r="AD29" s="929"/>
      <c r="AE29" s="935"/>
      <c r="AF29" s="955">
        <v>140</v>
      </c>
      <c r="AG29" s="933"/>
      <c r="AH29" s="933"/>
      <c r="AI29" s="933"/>
      <c r="AJ29" s="956"/>
      <c r="AK29" s="934">
        <v>998</v>
      </c>
      <c r="AL29" s="929"/>
      <c r="AM29" s="929"/>
      <c r="AN29" s="929"/>
      <c r="AO29" s="929"/>
      <c r="AP29" s="929" t="s">
        <v>33</v>
      </c>
      <c r="AQ29" s="929"/>
      <c r="AR29" s="929"/>
      <c r="AS29" s="929"/>
      <c r="AT29" s="929"/>
      <c r="AU29" s="929" t="s">
        <v>33</v>
      </c>
      <c r="AV29" s="929"/>
      <c r="AW29" s="929"/>
      <c r="AX29" s="929"/>
      <c r="AY29" s="929"/>
      <c r="AZ29" s="962" t="s">
        <v>33</v>
      </c>
      <c r="BA29" s="962"/>
      <c r="BB29" s="962"/>
      <c r="BC29" s="962"/>
      <c r="BD29" s="962"/>
      <c r="BE29" s="930"/>
      <c r="BF29" s="930"/>
      <c r="BG29" s="930"/>
      <c r="BH29" s="930"/>
      <c r="BI29" s="931"/>
      <c r="BJ29" s="56"/>
      <c r="BK29" s="56"/>
      <c r="BL29" s="56"/>
      <c r="BM29" s="56"/>
      <c r="BN29" s="56"/>
      <c r="BO29" s="55"/>
      <c r="BP29" s="55"/>
      <c r="BQ29" s="52">
        <v>23</v>
      </c>
      <c r="BR29" s="72"/>
      <c r="BS29" s="925"/>
      <c r="BT29" s="926"/>
      <c r="BU29" s="926"/>
      <c r="BV29" s="926"/>
      <c r="BW29" s="926"/>
      <c r="BX29" s="926"/>
      <c r="BY29" s="926"/>
      <c r="BZ29" s="926"/>
      <c r="CA29" s="926"/>
      <c r="CB29" s="926"/>
      <c r="CC29" s="926"/>
      <c r="CD29" s="926"/>
      <c r="CE29" s="926"/>
      <c r="CF29" s="926"/>
      <c r="CG29" s="927"/>
      <c r="CH29" s="932"/>
      <c r="CI29" s="933"/>
      <c r="CJ29" s="933"/>
      <c r="CK29" s="933"/>
      <c r="CL29" s="943"/>
      <c r="CM29" s="932"/>
      <c r="CN29" s="933"/>
      <c r="CO29" s="933"/>
      <c r="CP29" s="933"/>
      <c r="CQ29" s="943"/>
      <c r="CR29" s="932"/>
      <c r="CS29" s="933"/>
      <c r="CT29" s="933"/>
      <c r="CU29" s="933"/>
      <c r="CV29" s="943"/>
      <c r="CW29" s="932"/>
      <c r="CX29" s="933"/>
      <c r="CY29" s="933"/>
      <c r="CZ29" s="933"/>
      <c r="DA29" s="943"/>
      <c r="DB29" s="932"/>
      <c r="DC29" s="933"/>
      <c r="DD29" s="933"/>
      <c r="DE29" s="933"/>
      <c r="DF29" s="943"/>
      <c r="DG29" s="932"/>
      <c r="DH29" s="933"/>
      <c r="DI29" s="933"/>
      <c r="DJ29" s="933"/>
      <c r="DK29" s="943"/>
      <c r="DL29" s="932"/>
      <c r="DM29" s="933"/>
      <c r="DN29" s="933"/>
      <c r="DO29" s="933"/>
      <c r="DP29" s="943"/>
      <c r="DQ29" s="932"/>
      <c r="DR29" s="933"/>
      <c r="DS29" s="933"/>
      <c r="DT29" s="933"/>
      <c r="DU29" s="943"/>
      <c r="DV29" s="925"/>
      <c r="DW29" s="926"/>
      <c r="DX29" s="926"/>
      <c r="DY29" s="926"/>
      <c r="DZ29" s="944"/>
      <c r="EA29" s="48"/>
    </row>
    <row r="30" spans="1:131" ht="26.25" customHeight="1" x14ac:dyDescent="0.2">
      <c r="A30" s="54">
        <v>3</v>
      </c>
      <c r="B30" s="925" t="s">
        <v>117</v>
      </c>
      <c r="C30" s="926"/>
      <c r="D30" s="926"/>
      <c r="E30" s="926"/>
      <c r="F30" s="926"/>
      <c r="G30" s="926"/>
      <c r="H30" s="926"/>
      <c r="I30" s="926"/>
      <c r="J30" s="926"/>
      <c r="K30" s="926"/>
      <c r="L30" s="926"/>
      <c r="M30" s="926"/>
      <c r="N30" s="926"/>
      <c r="O30" s="926"/>
      <c r="P30" s="927"/>
      <c r="Q30" s="928">
        <v>1043</v>
      </c>
      <c r="R30" s="929"/>
      <c r="S30" s="929"/>
      <c r="T30" s="929"/>
      <c r="U30" s="929"/>
      <c r="V30" s="929">
        <v>1033</v>
      </c>
      <c r="W30" s="929"/>
      <c r="X30" s="929"/>
      <c r="Y30" s="929"/>
      <c r="Z30" s="929"/>
      <c r="AA30" s="929">
        <v>9</v>
      </c>
      <c r="AB30" s="929"/>
      <c r="AC30" s="929"/>
      <c r="AD30" s="929"/>
      <c r="AE30" s="935"/>
      <c r="AF30" s="955">
        <v>9</v>
      </c>
      <c r="AG30" s="933"/>
      <c r="AH30" s="933"/>
      <c r="AI30" s="933"/>
      <c r="AJ30" s="956"/>
      <c r="AK30" s="934">
        <v>372</v>
      </c>
      <c r="AL30" s="929"/>
      <c r="AM30" s="929"/>
      <c r="AN30" s="929"/>
      <c r="AO30" s="929"/>
      <c r="AP30" s="929" t="s">
        <v>33</v>
      </c>
      <c r="AQ30" s="929"/>
      <c r="AR30" s="929"/>
      <c r="AS30" s="929"/>
      <c r="AT30" s="929"/>
      <c r="AU30" s="929" t="s">
        <v>33</v>
      </c>
      <c r="AV30" s="929"/>
      <c r="AW30" s="929"/>
      <c r="AX30" s="929"/>
      <c r="AY30" s="929"/>
      <c r="AZ30" s="962" t="s">
        <v>33</v>
      </c>
      <c r="BA30" s="962"/>
      <c r="BB30" s="962"/>
      <c r="BC30" s="962"/>
      <c r="BD30" s="962"/>
      <c r="BE30" s="930"/>
      <c r="BF30" s="930"/>
      <c r="BG30" s="930"/>
      <c r="BH30" s="930"/>
      <c r="BI30" s="931"/>
      <c r="BJ30" s="56"/>
      <c r="BK30" s="56"/>
      <c r="BL30" s="56"/>
      <c r="BM30" s="56"/>
      <c r="BN30" s="56"/>
      <c r="BO30" s="55"/>
      <c r="BP30" s="55"/>
      <c r="BQ30" s="52">
        <v>24</v>
      </c>
      <c r="BR30" s="72"/>
      <c r="BS30" s="925"/>
      <c r="BT30" s="926"/>
      <c r="BU30" s="926"/>
      <c r="BV30" s="926"/>
      <c r="BW30" s="926"/>
      <c r="BX30" s="926"/>
      <c r="BY30" s="926"/>
      <c r="BZ30" s="926"/>
      <c r="CA30" s="926"/>
      <c r="CB30" s="926"/>
      <c r="CC30" s="926"/>
      <c r="CD30" s="926"/>
      <c r="CE30" s="926"/>
      <c r="CF30" s="926"/>
      <c r="CG30" s="927"/>
      <c r="CH30" s="932"/>
      <c r="CI30" s="933"/>
      <c r="CJ30" s="933"/>
      <c r="CK30" s="933"/>
      <c r="CL30" s="943"/>
      <c r="CM30" s="932"/>
      <c r="CN30" s="933"/>
      <c r="CO30" s="933"/>
      <c r="CP30" s="933"/>
      <c r="CQ30" s="943"/>
      <c r="CR30" s="932"/>
      <c r="CS30" s="933"/>
      <c r="CT30" s="933"/>
      <c r="CU30" s="933"/>
      <c r="CV30" s="943"/>
      <c r="CW30" s="932"/>
      <c r="CX30" s="933"/>
      <c r="CY30" s="933"/>
      <c r="CZ30" s="933"/>
      <c r="DA30" s="943"/>
      <c r="DB30" s="932"/>
      <c r="DC30" s="933"/>
      <c r="DD30" s="933"/>
      <c r="DE30" s="933"/>
      <c r="DF30" s="943"/>
      <c r="DG30" s="932"/>
      <c r="DH30" s="933"/>
      <c r="DI30" s="933"/>
      <c r="DJ30" s="933"/>
      <c r="DK30" s="943"/>
      <c r="DL30" s="932"/>
      <c r="DM30" s="933"/>
      <c r="DN30" s="933"/>
      <c r="DO30" s="933"/>
      <c r="DP30" s="943"/>
      <c r="DQ30" s="932"/>
      <c r="DR30" s="933"/>
      <c r="DS30" s="933"/>
      <c r="DT30" s="933"/>
      <c r="DU30" s="943"/>
      <c r="DV30" s="925"/>
      <c r="DW30" s="926"/>
      <c r="DX30" s="926"/>
      <c r="DY30" s="926"/>
      <c r="DZ30" s="944"/>
      <c r="EA30" s="48"/>
    </row>
    <row r="31" spans="1:131" ht="26.25" customHeight="1" x14ac:dyDescent="0.2">
      <c r="A31" s="54">
        <v>4</v>
      </c>
      <c r="B31" s="925" t="s">
        <v>441</v>
      </c>
      <c r="C31" s="926"/>
      <c r="D31" s="926"/>
      <c r="E31" s="926"/>
      <c r="F31" s="926"/>
      <c r="G31" s="926"/>
      <c r="H31" s="926"/>
      <c r="I31" s="926"/>
      <c r="J31" s="926"/>
      <c r="K31" s="926"/>
      <c r="L31" s="926"/>
      <c r="M31" s="926"/>
      <c r="N31" s="926"/>
      <c r="O31" s="926"/>
      <c r="P31" s="927"/>
      <c r="Q31" s="928">
        <v>1258</v>
      </c>
      <c r="R31" s="929"/>
      <c r="S31" s="929"/>
      <c r="T31" s="929"/>
      <c r="U31" s="929"/>
      <c r="V31" s="929">
        <v>1022</v>
      </c>
      <c r="W31" s="929"/>
      <c r="X31" s="929"/>
      <c r="Y31" s="929"/>
      <c r="Z31" s="929"/>
      <c r="AA31" s="929">
        <v>236</v>
      </c>
      <c r="AB31" s="929"/>
      <c r="AC31" s="929"/>
      <c r="AD31" s="929"/>
      <c r="AE31" s="935"/>
      <c r="AF31" s="955">
        <v>1025</v>
      </c>
      <c r="AG31" s="933"/>
      <c r="AH31" s="933"/>
      <c r="AI31" s="933"/>
      <c r="AJ31" s="956"/>
      <c r="AK31" s="934">
        <v>64</v>
      </c>
      <c r="AL31" s="929"/>
      <c r="AM31" s="929"/>
      <c r="AN31" s="929"/>
      <c r="AO31" s="929"/>
      <c r="AP31" s="929">
        <v>6530</v>
      </c>
      <c r="AQ31" s="929"/>
      <c r="AR31" s="929"/>
      <c r="AS31" s="929"/>
      <c r="AT31" s="929"/>
      <c r="AU31" s="929">
        <v>816</v>
      </c>
      <c r="AV31" s="929"/>
      <c r="AW31" s="929"/>
      <c r="AX31" s="929"/>
      <c r="AY31" s="929"/>
      <c r="AZ31" s="962" t="s">
        <v>33</v>
      </c>
      <c r="BA31" s="962"/>
      <c r="BB31" s="962"/>
      <c r="BC31" s="962"/>
      <c r="BD31" s="962"/>
      <c r="BE31" s="930" t="s">
        <v>28</v>
      </c>
      <c r="BF31" s="930"/>
      <c r="BG31" s="930"/>
      <c r="BH31" s="930"/>
      <c r="BI31" s="931"/>
      <c r="BJ31" s="56"/>
      <c r="BK31" s="56"/>
      <c r="BL31" s="56"/>
      <c r="BM31" s="56"/>
      <c r="BN31" s="56"/>
      <c r="BO31" s="55"/>
      <c r="BP31" s="55"/>
      <c r="BQ31" s="52">
        <v>25</v>
      </c>
      <c r="BR31" s="72"/>
      <c r="BS31" s="925"/>
      <c r="BT31" s="926"/>
      <c r="BU31" s="926"/>
      <c r="BV31" s="926"/>
      <c r="BW31" s="926"/>
      <c r="BX31" s="926"/>
      <c r="BY31" s="926"/>
      <c r="BZ31" s="926"/>
      <c r="CA31" s="926"/>
      <c r="CB31" s="926"/>
      <c r="CC31" s="926"/>
      <c r="CD31" s="926"/>
      <c r="CE31" s="926"/>
      <c r="CF31" s="926"/>
      <c r="CG31" s="927"/>
      <c r="CH31" s="932"/>
      <c r="CI31" s="933"/>
      <c r="CJ31" s="933"/>
      <c r="CK31" s="933"/>
      <c r="CL31" s="943"/>
      <c r="CM31" s="932"/>
      <c r="CN31" s="933"/>
      <c r="CO31" s="933"/>
      <c r="CP31" s="933"/>
      <c r="CQ31" s="943"/>
      <c r="CR31" s="932"/>
      <c r="CS31" s="933"/>
      <c r="CT31" s="933"/>
      <c r="CU31" s="933"/>
      <c r="CV31" s="943"/>
      <c r="CW31" s="932"/>
      <c r="CX31" s="933"/>
      <c r="CY31" s="933"/>
      <c r="CZ31" s="933"/>
      <c r="DA31" s="943"/>
      <c r="DB31" s="932"/>
      <c r="DC31" s="933"/>
      <c r="DD31" s="933"/>
      <c r="DE31" s="933"/>
      <c r="DF31" s="943"/>
      <c r="DG31" s="932"/>
      <c r="DH31" s="933"/>
      <c r="DI31" s="933"/>
      <c r="DJ31" s="933"/>
      <c r="DK31" s="943"/>
      <c r="DL31" s="932"/>
      <c r="DM31" s="933"/>
      <c r="DN31" s="933"/>
      <c r="DO31" s="933"/>
      <c r="DP31" s="943"/>
      <c r="DQ31" s="932"/>
      <c r="DR31" s="933"/>
      <c r="DS31" s="933"/>
      <c r="DT31" s="933"/>
      <c r="DU31" s="943"/>
      <c r="DV31" s="925"/>
      <c r="DW31" s="926"/>
      <c r="DX31" s="926"/>
      <c r="DY31" s="926"/>
      <c r="DZ31" s="944"/>
      <c r="EA31" s="48"/>
    </row>
    <row r="32" spans="1:131" ht="26.25" customHeight="1" x14ac:dyDescent="0.2">
      <c r="A32" s="54">
        <v>5</v>
      </c>
      <c r="B32" s="925" t="s">
        <v>469</v>
      </c>
      <c r="C32" s="926"/>
      <c r="D32" s="926"/>
      <c r="E32" s="926"/>
      <c r="F32" s="926"/>
      <c r="G32" s="926"/>
      <c r="H32" s="926"/>
      <c r="I32" s="926"/>
      <c r="J32" s="926"/>
      <c r="K32" s="926"/>
      <c r="L32" s="926"/>
      <c r="M32" s="926"/>
      <c r="N32" s="926"/>
      <c r="O32" s="926"/>
      <c r="P32" s="927"/>
      <c r="Q32" s="928">
        <v>1074</v>
      </c>
      <c r="R32" s="929"/>
      <c r="S32" s="929"/>
      <c r="T32" s="929"/>
      <c r="U32" s="929"/>
      <c r="V32" s="929">
        <v>1001</v>
      </c>
      <c r="W32" s="929"/>
      <c r="X32" s="929"/>
      <c r="Y32" s="929"/>
      <c r="Z32" s="929"/>
      <c r="AA32" s="929">
        <v>74</v>
      </c>
      <c r="AB32" s="929"/>
      <c r="AC32" s="929"/>
      <c r="AD32" s="929"/>
      <c r="AE32" s="935"/>
      <c r="AF32" s="955">
        <v>169</v>
      </c>
      <c r="AG32" s="933"/>
      <c r="AH32" s="933"/>
      <c r="AI32" s="933"/>
      <c r="AJ32" s="956"/>
      <c r="AK32" s="934">
        <v>583</v>
      </c>
      <c r="AL32" s="929"/>
      <c r="AM32" s="929"/>
      <c r="AN32" s="929"/>
      <c r="AO32" s="929"/>
      <c r="AP32" s="929">
        <v>7277</v>
      </c>
      <c r="AQ32" s="929"/>
      <c r="AR32" s="929"/>
      <c r="AS32" s="929"/>
      <c r="AT32" s="929"/>
      <c r="AU32" s="929">
        <v>6193</v>
      </c>
      <c r="AV32" s="929"/>
      <c r="AW32" s="929"/>
      <c r="AX32" s="929"/>
      <c r="AY32" s="929"/>
      <c r="AZ32" s="962" t="s">
        <v>33</v>
      </c>
      <c r="BA32" s="962"/>
      <c r="BB32" s="962"/>
      <c r="BC32" s="962"/>
      <c r="BD32" s="962"/>
      <c r="BE32" s="930" t="s">
        <v>28</v>
      </c>
      <c r="BF32" s="930"/>
      <c r="BG32" s="930"/>
      <c r="BH32" s="930"/>
      <c r="BI32" s="931"/>
      <c r="BJ32" s="56"/>
      <c r="BK32" s="56"/>
      <c r="BL32" s="56"/>
      <c r="BM32" s="56"/>
      <c r="BN32" s="56"/>
      <c r="BO32" s="55"/>
      <c r="BP32" s="55"/>
      <c r="BQ32" s="52">
        <v>26</v>
      </c>
      <c r="BR32" s="72"/>
      <c r="BS32" s="925"/>
      <c r="BT32" s="926"/>
      <c r="BU32" s="926"/>
      <c r="BV32" s="926"/>
      <c r="BW32" s="926"/>
      <c r="BX32" s="926"/>
      <c r="BY32" s="926"/>
      <c r="BZ32" s="926"/>
      <c r="CA32" s="926"/>
      <c r="CB32" s="926"/>
      <c r="CC32" s="926"/>
      <c r="CD32" s="926"/>
      <c r="CE32" s="926"/>
      <c r="CF32" s="926"/>
      <c r="CG32" s="927"/>
      <c r="CH32" s="932"/>
      <c r="CI32" s="933"/>
      <c r="CJ32" s="933"/>
      <c r="CK32" s="933"/>
      <c r="CL32" s="943"/>
      <c r="CM32" s="932"/>
      <c r="CN32" s="933"/>
      <c r="CO32" s="933"/>
      <c r="CP32" s="933"/>
      <c r="CQ32" s="943"/>
      <c r="CR32" s="932"/>
      <c r="CS32" s="933"/>
      <c r="CT32" s="933"/>
      <c r="CU32" s="933"/>
      <c r="CV32" s="943"/>
      <c r="CW32" s="932"/>
      <c r="CX32" s="933"/>
      <c r="CY32" s="933"/>
      <c r="CZ32" s="933"/>
      <c r="DA32" s="943"/>
      <c r="DB32" s="932"/>
      <c r="DC32" s="933"/>
      <c r="DD32" s="933"/>
      <c r="DE32" s="933"/>
      <c r="DF32" s="943"/>
      <c r="DG32" s="932"/>
      <c r="DH32" s="933"/>
      <c r="DI32" s="933"/>
      <c r="DJ32" s="933"/>
      <c r="DK32" s="943"/>
      <c r="DL32" s="932"/>
      <c r="DM32" s="933"/>
      <c r="DN32" s="933"/>
      <c r="DO32" s="933"/>
      <c r="DP32" s="943"/>
      <c r="DQ32" s="932"/>
      <c r="DR32" s="933"/>
      <c r="DS32" s="933"/>
      <c r="DT32" s="933"/>
      <c r="DU32" s="943"/>
      <c r="DV32" s="925"/>
      <c r="DW32" s="926"/>
      <c r="DX32" s="926"/>
      <c r="DY32" s="926"/>
      <c r="DZ32" s="944"/>
      <c r="EA32" s="48"/>
    </row>
    <row r="33" spans="1:131" ht="26.25" customHeight="1" x14ac:dyDescent="0.2">
      <c r="A33" s="54">
        <v>6</v>
      </c>
      <c r="B33" s="925" t="s">
        <v>409</v>
      </c>
      <c r="C33" s="926"/>
      <c r="D33" s="926"/>
      <c r="E33" s="926"/>
      <c r="F33" s="926"/>
      <c r="G33" s="926"/>
      <c r="H33" s="926"/>
      <c r="I33" s="926"/>
      <c r="J33" s="926"/>
      <c r="K33" s="926"/>
      <c r="L33" s="926"/>
      <c r="M33" s="926"/>
      <c r="N33" s="926"/>
      <c r="O33" s="926"/>
      <c r="P33" s="927"/>
      <c r="Q33" s="928">
        <v>181</v>
      </c>
      <c r="R33" s="929"/>
      <c r="S33" s="929"/>
      <c r="T33" s="929"/>
      <c r="U33" s="929"/>
      <c r="V33" s="929">
        <v>167</v>
      </c>
      <c r="W33" s="929"/>
      <c r="X33" s="929"/>
      <c r="Y33" s="929"/>
      <c r="Z33" s="929"/>
      <c r="AA33" s="929">
        <v>13</v>
      </c>
      <c r="AB33" s="929"/>
      <c r="AC33" s="929"/>
      <c r="AD33" s="929"/>
      <c r="AE33" s="935"/>
      <c r="AF33" s="955">
        <v>73</v>
      </c>
      <c r="AG33" s="933"/>
      <c r="AH33" s="933"/>
      <c r="AI33" s="933"/>
      <c r="AJ33" s="956"/>
      <c r="AK33" s="934">
        <v>79</v>
      </c>
      <c r="AL33" s="929"/>
      <c r="AM33" s="929"/>
      <c r="AN33" s="929"/>
      <c r="AO33" s="929"/>
      <c r="AP33" s="929">
        <v>634</v>
      </c>
      <c r="AQ33" s="929"/>
      <c r="AR33" s="929"/>
      <c r="AS33" s="929"/>
      <c r="AT33" s="929"/>
      <c r="AU33" s="929">
        <v>515</v>
      </c>
      <c r="AV33" s="929"/>
      <c r="AW33" s="929"/>
      <c r="AX33" s="929"/>
      <c r="AY33" s="929"/>
      <c r="AZ33" s="962" t="s">
        <v>33</v>
      </c>
      <c r="BA33" s="962"/>
      <c r="BB33" s="962"/>
      <c r="BC33" s="962"/>
      <c r="BD33" s="962"/>
      <c r="BE33" s="930" t="s">
        <v>28</v>
      </c>
      <c r="BF33" s="930"/>
      <c r="BG33" s="930"/>
      <c r="BH33" s="930"/>
      <c r="BI33" s="931"/>
      <c r="BJ33" s="56"/>
      <c r="BK33" s="56"/>
      <c r="BL33" s="56"/>
      <c r="BM33" s="56"/>
      <c r="BN33" s="56"/>
      <c r="BO33" s="55"/>
      <c r="BP33" s="55"/>
      <c r="BQ33" s="52">
        <v>27</v>
      </c>
      <c r="BR33" s="72"/>
      <c r="BS33" s="925"/>
      <c r="BT33" s="926"/>
      <c r="BU33" s="926"/>
      <c r="BV33" s="926"/>
      <c r="BW33" s="926"/>
      <c r="BX33" s="926"/>
      <c r="BY33" s="926"/>
      <c r="BZ33" s="926"/>
      <c r="CA33" s="926"/>
      <c r="CB33" s="926"/>
      <c r="CC33" s="926"/>
      <c r="CD33" s="926"/>
      <c r="CE33" s="926"/>
      <c r="CF33" s="926"/>
      <c r="CG33" s="927"/>
      <c r="CH33" s="932"/>
      <c r="CI33" s="933"/>
      <c r="CJ33" s="933"/>
      <c r="CK33" s="933"/>
      <c r="CL33" s="943"/>
      <c r="CM33" s="932"/>
      <c r="CN33" s="933"/>
      <c r="CO33" s="933"/>
      <c r="CP33" s="933"/>
      <c r="CQ33" s="943"/>
      <c r="CR33" s="932"/>
      <c r="CS33" s="933"/>
      <c r="CT33" s="933"/>
      <c r="CU33" s="933"/>
      <c r="CV33" s="943"/>
      <c r="CW33" s="932"/>
      <c r="CX33" s="933"/>
      <c r="CY33" s="933"/>
      <c r="CZ33" s="933"/>
      <c r="DA33" s="943"/>
      <c r="DB33" s="932"/>
      <c r="DC33" s="933"/>
      <c r="DD33" s="933"/>
      <c r="DE33" s="933"/>
      <c r="DF33" s="943"/>
      <c r="DG33" s="932"/>
      <c r="DH33" s="933"/>
      <c r="DI33" s="933"/>
      <c r="DJ33" s="933"/>
      <c r="DK33" s="943"/>
      <c r="DL33" s="932"/>
      <c r="DM33" s="933"/>
      <c r="DN33" s="933"/>
      <c r="DO33" s="933"/>
      <c r="DP33" s="943"/>
      <c r="DQ33" s="932"/>
      <c r="DR33" s="933"/>
      <c r="DS33" s="933"/>
      <c r="DT33" s="933"/>
      <c r="DU33" s="943"/>
      <c r="DV33" s="925"/>
      <c r="DW33" s="926"/>
      <c r="DX33" s="926"/>
      <c r="DY33" s="926"/>
      <c r="DZ33" s="944"/>
      <c r="EA33" s="48"/>
    </row>
    <row r="34" spans="1:131" ht="26.25" customHeight="1" x14ac:dyDescent="0.2">
      <c r="A34" s="54">
        <v>7</v>
      </c>
      <c r="B34" s="925" t="s">
        <v>473</v>
      </c>
      <c r="C34" s="926"/>
      <c r="D34" s="926"/>
      <c r="E34" s="926"/>
      <c r="F34" s="926"/>
      <c r="G34" s="926"/>
      <c r="H34" s="926"/>
      <c r="I34" s="926"/>
      <c r="J34" s="926"/>
      <c r="K34" s="926"/>
      <c r="L34" s="926"/>
      <c r="M34" s="926"/>
      <c r="N34" s="926"/>
      <c r="O34" s="926"/>
      <c r="P34" s="927"/>
      <c r="Q34" s="928">
        <v>1821</v>
      </c>
      <c r="R34" s="929"/>
      <c r="S34" s="929"/>
      <c r="T34" s="929"/>
      <c r="U34" s="929"/>
      <c r="V34" s="929">
        <v>1846</v>
      </c>
      <c r="W34" s="929"/>
      <c r="X34" s="929"/>
      <c r="Y34" s="929"/>
      <c r="Z34" s="929"/>
      <c r="AA34" s="929">
        <v>-25</v>
      </c>
      <c r="AB34" s="929"/>
      <c r="AC34" s="929"/>
      <c r="AD34" s="929"/>
      <c r="AE34" s="935"/>
      <c r="AF34" s="955">
        <v>151</v>
      </c>
      <c r="AG34" s="933"/>
      <c r="AH34" s="933"/>
      <c r="AI34" s="933"/>
      <c r="AJ34" s="956"/>
      <c r="AK34" s="934">
        <v>510</v>
      </c>
      <c r="AL34" s="929"/>
      <c r="AM34" s="929"/>
      <c r="AN34" s="929"/>
      <c r="AO34" s="929"/>
      <c r="AP34" s="929">
        <v>834</v>
      </c>
      <c r="AQ34" s="929"/>
      <c r="AR34" s="929"/>
      <c r="AS34" s="929"/>
      <c r="AT34" s="929"/>
      <c r="AU34" s="929">
        <v>597</v>
      </c>
      <c r="AV34" s="929"/>
      <c r="AW34" s="929"/>
      <c r="AX34" s="929"/>
      <c r="AY34" s="929"/>
      <c r="AZ34" s="962" t="s">
        <v>33</v>
      </c>
      <c r="BA34" s="962"/>
      <c r="BB34" s="962"/>
      <c r="BC34" s="962"/>
      <c r="BD34" s="962"/>
      <c r="BE34" s="930" t="s">
        <v>28</v>
      </c>
      <c r="BF34" s="930"/>
      <c r="BG34" s="930"/>
      <c r="BH34" s="930"/>
      <c r="BI34" s="931"/>
      <c r="BJ34" s="56"/>
      <c r="BK34" s="56"/>
      <c r="BL34" s="56"/>
      <c r="BM34" s="56"/>
      <c r="BN34" s="56"/>
      <c r="BO34" s="55"/>
      <c r="BP34" s="55"/>
      <c r="BQ34" s="52">
        <v>28</v>
      </c>
      <c r="BR34" s="72"/>
      <c r="BS34" s="925"/>
      <c r="BT34" s="926"/>
      <c r="BU34" s="926"/>
      <c r="BV34" s="926"/>
      <c r="BW34" s="926"/>
      <c r="BX34" s="926"/>
      <c r="BY34" s="926"/>
      <c r="BZ34" s="926"/>
      <c r="CA34" s="926"/>
      <c r="CB34" s="926"/>
      <c r="CC34" s="926"/>
      <c r="CD34" s="926"/>
      <c r="CE34" s="926"/>
      <c r="CF34" s="926"/>
      <c r="CG34" s="927"/>
      <c r="CH34" s="932"/>
      <c r="CI34" s="933"/>
      <c r="CJ34" s="933"/>
      <c r="CK34" s="933"/>
      <c r="CL34" s="943"/>
      <c r="CM34" s="932"/>
      <c r="CN34" s="933"/>
      <c r="CO34" s="933"/>
      <c r="CP34" s="933"/>
      <c r="CQ34" s="943"/>
      <c r="CR34" s="932"/>
      <c r="CS34" s="933"/>
      <c r="CT34" s="933"/>
      <c r="CU34" s="933"/>
      <c r="CV34" s="943"/>
      <c r="CW34" s="932"/>
      <c r="CX34" s="933"/>
      <c r="CY34" s="933"/>
      <c r="CZ34" s="933"/>
      <c r="DA34" s="943"/>
      <c r="DB34" s="932"/>
      <c r="DC34" s="933"/>
      <c r="DD34" s="933"/>
      <c r="DE34" s="933"/>
      <c r="DF34" s="943"/>
      <c r="DG34" s="932"/>
      <c r="DH34" s="933"/>
      <c r="DI34" s="933"/>
      <c r="DJ34" s="933"/>
      <c r="DK34" s="943"/>
      <c r="DL34" s="932"/>
      <c r="DM34" s="933"/>
      <c r="DN34" s="933"/>
      <c r="DO34" s="933"/>
      <c r="DP34" s="943"/>
      <c r="DQ34" s="932"/>
      <c r="DR34" s="933"/>
      <c r="DS34" s="933"/>
      <c r="DT34" s="933"/>
      <c r="DU34" s="943"/>
      <c r="DV34" s="925"/>
      <c r="DW34" s="926"/>
      <c r="DX34" s="926"/>
      <c r="DY34" s="926"/>
      <c r="DZ34" s="944"/>
      <c r="EA34" s="48"/>
    </row>
    <row r="35" spans="1:131" ht="26.25" customHeight="1" x14ac:dyDescent="0.2">
      <c r="A35" s="54">
        <v>8</v>
      </c>
      <c r="B35" s="925" t="s">
        <v>194</v>
      </c>
      <c r="C35" s="926"/>
      <c r="D35" s="926"/>
      <c r="E35" s="926"/>
      <c r="F35" s="926"/>
      <c r="G35" s="926"/>
      <c r="H35" s="926"/>
      <c r="I35" s="926"/>
      <c r="J35" s="926"/>
      <c r="K35" s="926"/>
      <c r="L35" s="926"/>
      <c r="M35" s="926"/>
      <c r="N35" s="926"/>
      <c r="O35" s="926"/>
      <c r="P35" s="927"/>
      <c r="Q35" s="928">
        <v>31</v>
      </c>
      <c r="R35" s="929"/>
      <c r="S35" s="929"/>
      <c r="T35" s="929"/>
      <c r="U35" s="929"/>
      <c r="V35" s="929">
        <v>26</v>
      </c>
      <c r="W35" s="929"/>
      <c r="X35" s="929"/>
      <c r="Y35" s="929"/>
      <c r="Z35" s="929"/>
      <c r="AA35" s="929">
        <v>6</v>
      </c>
      <c r="AB35" s="929"/>
      <c r="AC35" s="929"/>
      <c r="AD35" s="929"/>
      <c r="AE35" s="935"/>
      <c r="AF35" s="955">
        <v>30</v>
      </c>
      <c r="AG35" s="933"/>
      <c r="AH35" s="933"/>
      <c r="AI35" s="933"/>
      <c r="AJ35" s="956"/>
      <c r="AK35" s="934">
        <v>29</v>
      </c>
      <c r="AL35" s="929"/>
      <c r="AM35" s="929"/>
      <c r="AN35" s="929"/>
      <c r="AO35" s="929"/>
      <c r="AP35" s="929">
        <v>108</v>
      </c>
      <c r="AQ35" s="929"/>
      <c r="AR35" s="929"/>
      <c r="AS35" s="929"/>
      <c r="AT35" s="929"/>
      <c r="AU35" s="929">
        <v>100</v>
      </c>
      <c r="AV35" s="929"/>
      <c r="AW35" s="929"/>
      <c r="AX35" s="929"/>
      <c r="AY35" s="929"/>
      <c r="AZ35" s="962" t="s">
        <v>33</v>
      </c>
      <c r="BA35" s="962"/>
      <c r="BB35" s="962"/>
      <c r="BC35" s="962"/>
      <c r="BD35" s="962"/>
      <c r="BE35" s="930" t="s">
        <v>28</v>
      </c>
      <c r="BF35" s="930"/>
      <c r="BG35" s="930"/>
      <c r="BH35" s="930"/>
      <c r="BI35" s="931"/>
      <c r="BJ35" s="56"/>
      <c r="BK35" s="56"/>
      <c r="BL35" s="56"/>
      <c r="BM35" s="56"/>
      <c r="BN35" s="56"/>
      <c r="BO35" s="55"/>
      <c r="BP35" s="55"/>
      <c r="BQ35" s="52">
        <v>29</v>
      </c>
      <c r="BR35" s="72"/>
      <c r="BS35" s="925"/>
      <c r="BT35" s="926"/>
      <c r="BU35" s="926"/>
      <c r="BV35" s="926"/>
      <c r="BW35" s="926"/>
      <c r="BX35" s="926"/>
      <c r="BY35" s="926"/>
      <c r="BZ35" s="926"/>
      <c r="CA35" s="926"/>
      <c r="CB35" s="926"/>
      <c r="CC35" s="926"/>
      <c r="CD35" s="926"/>
      <c r="CE35" s="926"/>
      <c r="CF35" s="926"/>
      <c r="CG35" s="927"/>
      <c r="CH35" s="932"/>
      <c r="CI35" s="933"/>
      <c r="CJ35" s="933"/>
      <c r="CK35" s="933"/>
      <c r="CL35" s="943"/>
      <c r="CM35" s="932"/>
      <c r="CN35" s="933"/>
      <c r="CO35" s="933"/>
      <c r="CP35" s="933"/>
      <c r="CQ35" s="943"/>
      <c r="CR35" s="932"/>
      <c r="CS35" s="933"/>
      <c r="CT35" s="933"/>
      <c r="CU35" s="933"/>
      <c r="CV35" s="943"/>
      <c r="CW35" s="932"/>
      <c r="CX35" s="933"/>
      <c r="CY35" s="933"/>
      <c r="CZ35" s="933"/>
      <c r="DA35" s="943"/>
      <c r="DB35" s="932"/>
      <c r="DC35" s="933"/>
      <c r="DD35" s="933"/>
      <c r="DE35" s="933"/>
      <c r="DF35" s="943"/>
      <c r="DG35" s="932"/>
      <c r="DH35" s="933"/>
      <c r="DI35" s="933"/>
      <c r="DJ35" s="933"/>
      <c r="DK35" s="943"/>
      <c r="DL35" s="932"/>
      <c r="DM35" s="933"/>
      <c r="DN35" s="933"/>
      <c r="DO35" s="933"/>
      <c r="DP35" s="943"/>
      <c r="DQ35" s="932"/>
      <c r="DR35" s="933"/>
      <c r="DS35" s="933"/>
      <c r="DT35" s="933"/>
      <c r="DU35" s="943"/>
      <c r="DV35" s="925"/>
      <c r="DW35" s="926"/>
      <c r="DX35" s="926"/>
      <c r="DY35" s="926"/>
      <c r="DZ35" s="944"/>
      <c r="EA35" s="48"/>
    </row>
    <row r="36" spans="1:131" ht="26.25" customHeight="1" x14ac:dyDescent="0.2">
      <c r="A36" s="54">
        <v>9</v>
      </c>
      <c r="B36" s="925" t="s">
        <v>474</v>
      </c>
      <c r="C36" s="926"/>
      <c r="D36" s="926"/>
      <c r="E36" s="926"/>
      <c r="F36" s="926"/>
      <c r="G36" s="926"/>
      <c r="H36" s="926"/>
      <c r="I36" s="926"/>
      <c r="J36" s="926"/>
      <c r="K36" s="926"/>
      <c r="L36" s="926"/>
      <c r="M36" s="926"/>
      <c r="N36" s="926"/>
      <c r="O36" s="926"/>
      <c r="P36" s="927"/>
      <c r="Q36" s="928">
        <v>98</v>
      </c>
      <c r="R36" s="929"/>
      <c r="S36" s="929"/>
      <c r="T36" s="929"/>
      <c r="U36" s="929"/>
      <c r="V36" s="929">
        <v>93</v>
      </c>
      <c r="W36" s="929"/>
      <c r="X36" s="929"/>
      <c r="Y36" s="929"/>
      <c r="Z36" s="929"/>
      <c r="AA36" s="929">
        <v>5</v>
      </c>
      <c r="AB36" s="929"/>
      <c r="AC36" s="929"/>
      <c r="AD36" s="929"/>
      <c r="AE36" s="935"/>
      <c r="AF36" s="955">
        <v>51</v>
      </c>
      <c r="AG36" s="933"/>
      <c r="AH36" s="933"/>
      <c r="AI36" s="933"/>
      <c r="AJ36" s="956"/>
      <c r="AK36" s="934">
        <v>45</v>
      </c>
      <c r="AL36" s="929"/>
      <c r="AM36" s="929"/>
      <c r="AN36" s="929"/>
      <c r="AO36" s="929"/>
      <c r="AP36" s="929">
        <v>510</v>
      </c>
      <c r="AQ36" s="929"/>
      <c r="AR36" s="929"/>
      <c r="AS36" s="929"/>
      <c r="AT36" s="929"/>
      <c r="AU36" s="929">
        <v>510</v>
      </c>
      <c r="AV36" s="929"/>
      <c r="AW36" s="929"/>
      <c r="AX36" s="929"/>
      <c r="AY36" s="929"/>
      <c r="AZ36" s="962" t="s">
        <v>33</v>
      </c>
      <c r="BA36" s="962"/>
      <c r="BB36" s="962"/>
      <c r="BC36" s="962"/>
      <c r="BD36" s="962"/>
      <c r="BE36" s="930" t="s">
        <v>28</v>
      </c>
      <c r="BF36" s="930"/>
      <c r="BG36" s="930"/>
      <c r="BH36" s="930"/>
      <c r="BI36" s="931"/>
      <c r="BJ36" s="56"/>
      <c r="BK36" s="56"/>
      <c r="BL36" s="56"/>
      <c r="BM36" s="56"/>
      <c r="BN36" s="56"/>
      <c r="BO36" s="55"/>
      <c r="BP36" s="55"/>
      <c r="BQ36" s="52">
        <v>30</v>
      </c>
      <c r="BR36" s="72"/>
      <c r="BS36" s="925"/>
      <c r="BT36" s="926"/>
      <c r="BU36" s="926"/>
      <c r="BV36" s="926"/>
      <c r="BW36" s="926"/>
      <c r="BX36" s="926"/>
      <c r="BY36" s="926"/>
      <c r="BZ36" s="926"/>
      <c r="CA36" s="926"/>
      <c r="CB36" s="926"/>
      <c r="CC36" s="926"/>
      <c r="CD36" s="926"/>
      <c r="CE36" s="926"/>
      <c r="CF36" s="926"/>
      <c r="CG36" s="927"/>
      <c r="CH36" s="932"/>
      <c r="CI36" s="933"/>
      <c r="CJ36" s="933"/>
      <c r="CK36" s="933"/>
      <c r="CL36" s="943"/>
      <c r="CM36" s="932"/>
      <c r="CN36" s="933"/>
      <c r="CO36" s="933"/>
      <c r="CP36" s="933"/>
      <c r="CQ36" s="943"/>
      <c r="CR36" s="932"/>
      <c r="CS36" s="933"/>
      <c r="CT36" s="933"/>
      <c r="CU36" s="933"/>
      <c r="CV36" s="943"/>
      <c r="CW36" s="932"/>
      <c r="CX36" s="933"/>
      <c r="CY36" s="933"/>
      <c r="CZ36" s="933"/>
      <c r="DA36" s="943"/>
      <c r="DB36" s="932"/>
      <c r="DC36" s="933"/>
      <c r="DD36" s="933"/>
      <c r="DE36" s="933"/>
      <c r="DF36" s="943"/>
      <c r="DG36" s="932"/>
      <c r="DH36" s="933"/>
      <c r="DI36" s="933"/>
      <c r="DJ36" s="933"/>
      <c r="DK36" s="943"/>
      <c r="DL36" s="932"/>
      <c r="DM36" s="933"/>
      <c r="DN36" s="933"/>
      <c r="DO36" s="933"/>
      <c r="DP36" s="943"/>
      <c r="DQ36" s="932"/>
      <c r="DR36" s="933"/>
      <c r="DS36" s="933"/>
      <c r="DT36" s="933"/>
      <c r="DU36" s="943"/>
      <c r="DV36" s="925"/>
      <c r="DW36" s="926"/>
      <c r="DX36" s="926"/>
      <c r="DY36" s="926"/>
      <c r="DZ36" s="944"/>
      <c r="EA36" s="48"/>
    </row>
    <row r="37" spans="1:131" ht="26.25" customHeight="1" x14ac:dyDescent="0.2">
      <c r="A37" s="54">
        <v>10</v>
      </c>
      <c r="B37" s="925" t="s">
        <v>438</v>
      </c>
      <c r="C37" s="926"/>
      <c r="D37" s="926"/>
      <c r="E37" s="926"/>
      <c r="F37" s="926"/>
      <c r="G37" s="926"/>
      <c r="H37" s="926"/>
      <c r="I37" s="926"/>
      <c r="J37" s="926"/>
      <c r="K37" s="926"/>
      <c r="L37" s="926"/>
      <c r="M37" s="926"/>
      <c r="N37" s="926"/>
      <c r="O37" s="926"/>
      <c r="P37" s="927"/>
      <c r="Q37" s="928">
        <v>44</v>
      </c>
      <c r="R37" s="929"/>
      <c r="S37" s="929"/>
      <c r="T37" s="929"/>
      <c r="U37" s="929"/>
      <c r="V37" s="929">
        <v>44</v>
      </c>
      <c r="W37" s="929"/>
      <c r="X37" s="929"/>
      <c r="Y37" s="929"/>
      <c r="Z37" s="929"/>
      <c r="AA37" s="929">
        <v>1</v>
      </c>
      <c r="AB37" s="929"/>
      <c r="AC37" s="929"/>
      <c r="AD37" s="929"/>
      <c r="AE37" s="935"/>
      <c r="AF37" s="955">
        <v>1</v>
      </c>
      <c r="AG37" s="933"/>
      <c r="AH37" s="933"/>
      <c r="AI37" s="933"/>
      <c r="AJ37" s="956"/>
      <c r="AK37" s="934">
        <v>6</v>
      </c>
      <c r="AL37" s="929"/>
      <c r="AM37" s="929"/>
      <c r="AN37" s="929"/>
      <c r="AO37" s="929"/>
      <c r="AP37" s="929">
        <v>96</v>
      </c>
      <c r="AQ37" s="929"/>
      <c r="AR37" s="929"/>
      <c r="AS37" s="929"/>
      <c r="AT37" s="929"/>
      <c r="AU37" s="929">
        <v>70</v>
      </c>
      <c r="AV37" s="929"/>
      <c r="AW37" s="929"/>
      <c r="AX37" s="929"/>
      <c r="AY37" s="929"/>
      <c r="AZ37" s="962" t="s">
        <v>33</v>
      </c>
      <c r="BA37" s="962"/>
      <c r="BB37" s="962"/>
      <c r="BC37" s="962"/>
      <c r="BD37" s="962"/>
      <c r="BE37" s="930" t="s">
        <v>106</v>
      </c>
      <c r="BF37" s="930"/>
      <c r="BG37" s="930"/>
      <c r="BH37" s="930"/>
      <c r="BI37" s="931"/>
      <c r="BJ37" s="56"/>
      <c r="BK37" s="56"/>
      <c r="BL37" s="56"/>
      <c r="BM37" s="56"/>
      <c r="BN37" s="56"/>
      <c r="BO37" s="55"/>
      <c r="BP37" s="55"/>
      <c r="BQ37" s="52">
        <v>31</v>
      </c>
      <c r="BR37" s="72"/>
      <c r="BS37" s="925"/>
      <c r="BT37" s="926"/>
      <c r="BU37" s="926"/>
      <c r="BV37" s="926"/>
      <c r="BW37" s="926"/>
      <c r="BX37" s="926"/>
      <c r="BY37" s="926"/>
      <c r="BZ37" s="926"/>
      <c r="CA37" s="926"/>
      <c r="CB37" s="926"/>
      <c r="CC37" s="926"/>
      <c r="CD37" s="926"/>
      <c r="CE37" s="926"/>
      <c r="CF37" s="926"/>
      <c r="CG37" s="927"/>
      <c r="CH37" s="932"/>
      <c r="CI37" s="933"/>
      <c r="CJ37" s="933"/>
      <c r="CK37" s="933"/>
      <c r="CL37" s="943"/>
      <c r="CM37" s="932"/>
      <c r="CN37" s="933"/>
      <c r="CO37" s="933"/>
      <c r="CP37" s="933"/>
      <c r="CQ37" s="943"/>
      <c r="CR37" s="932"/>
      <c r="CS37" s="933"/>
      <c r="CT37" s="933"/>
      <c r="CU37" s="933"/>
      <c r="CV37" s="943"/>
      <c r="CW37" s="932"/>
      <c r="CX37" s="933"/>
      <c r="CY37" s="933"/>
      <c r="CZ37" s="933"/>
      <c r="DA37" s="943"/>
      <c r="DB37" s="932"/>
      <c r="DC37" s="933"/>
      <c r="DD37" s="933"/>
      <c r="DE37" s="933"/>
      <c r="DF37" s="943"/>
      <c r="DG37" s="932"/>
      <c r="DH37" s="933"/>
      <c r="DI37" s="933"/>
      <c r="DJ37" s="933"/>
      <c r="DK37" s="943"/>
      <c r="DL37" s="932"/>
      <c r="DM37" s="933"/>
      <c r="DN37" s="933"/>
      <c r="DO37" s="933"/>
      <c r="DP37" s="943"/>
      <c r="DQ37" s="932"/>
      <c r="DR37" s="933"/>
      <c r="DS37" s="933"/>
      <c r="DT37" s="933"/>
      <c r="DU37" s="943"/>
      <c r="DV37" s="925"/>
      <c r="DW37" s="926"/>
      <c r="DX37" s="926"/>
      <c r="DY37" s="926"/>
      <c r="DZ37" s="944"/>
      <c r="EA37" s="48"/>
    </row>
    <row r="38" spans="1:131" ht="26.25" customHeight="1" x14ac:dyDescent="0.2">
      <c r="A38" s="54">
        <v>11</v>
      </c>
      <c r="B38" s="925"/>
      <c r="C38" s="926"/>
      <c r="D38" s="926"/>
      <c r="E38" s="926"/>
      <c r="F38" s="926"/>
      <c r="G38" s="926"/>
      <c r="H38" s="926"/>
      <c r="I38" s="926"/>
      <c r="J38" s="926"/>
      <c r="K38" s="926"/>
      <c r="L38" s="926"/>
      <c r="M38" s="926"/>
      <c r="N38" s="926"/>
      <c r="O38" s="926"/>
      <c r="P38" s="927"/>
      <c r="Q38" s="928"/>
      <c r="R38" s="929"/>
      <c r="S38" s="929"/>
      <c r="T38" s="929"/>
      <c r="U38" s="929"/>
      <c r="V38" s="929"/>
      <c r="W38" s="929"/>
      <c r="X38" s="929"/>
      <c r="Y38" s="929"/>
      <c r="Z38" s="929"/>
      <c r="AA38" s="929"/>
      <c r="AB38" s="929"/>
      <c r="AC38" s="929"/>
      <c r="AD38" s="929"/>
      <c r="AE38" s="935"/>
      <c r="AF38" s="955"/>
      <c r="AG38" s="933"/>
      <c r="AH38" s="933"/>
      <c r="AI38" s="933"/>
      <c r="AJ38" s="956"/>
      <c r="AK38" s="934"/>
      <c r="AL38" s="929"/>
      <c r="AM38" s="929"/>
      <c r="AN38" s="929"/>
      <c r="AO38" s="929"/>
      <c r="AP38" s="929"/>
      <c r="AQ38" s="929"/>
      <c r="AR38" s="929"/>
      <c r="AS38" s="929"/>
      <c r="AT38" s="929"/>
      <c r="AU38" s="929"/>
      <c r="AV38" s="929"/>
      <c r="AW38" s="929"/>
      <c r="AX38" s="929"/>
      <c r="AY38" s="929"/>
      <c r="AZ38" s="962"/>
      <c r="BA38" s="962"/>
      <c r="BB38" s="962"/>
      <c r="BC38" s="962"/>
      <c r="BD38" s="962"/>
      <c r="BE38" s="930"/>
      <c r="BF38" s="930"/>
      <c r="BG38" s="930"/>
      <c r="BH38" s="930"/>
      <c r="BI38" s="931"/>
      <c r="BJ38" s="56"/>
      <c r="BK38" s="56"/>
      <c r="BL38" s="56"/>
      <c r="BM38" s="56"/>
      <c r="BN38" s="56"/>
      <c r="BO38" s="55"/>
      <c r="BP38" s="55"/>
      <c r="BQ38" s="52">
        <v>32</v>
      </c>
      <c r="BR38" s="72"/>
      <c r="BS38" s="925"/>
      <c r="BT38" s="926"/>
      <c r="BU38" s="926"/>
      <c r="BV38" s="926"/>
      <c r="BW38" s="926"/>
      <c r="BX38" s="926"/>
      <c r="BY38" s="926"/>
      <c r="BZ38" s="926"/>
      <c r="CA38" s="926"/>
      <c r="CB38" s="926"/>
      <c r="CC38" s="926"/>
      <c r="CD38" s="926"/>
      <c r="CE38" s="926"/>
      <c r="CF38" s="926"/>
      <c r="CG38" s="927"/>
      <c r="CH38" s="932"/>
      <c r="CI38" s="933"/>
      <c r="CJ38" s="933"/>
      <c r="CK38" s="933"/>
      <c r="CL38" s="943"/>
      <c r="CM38" s="932"/>
      <c r="CN38" s="933"/>
      <c r="CO38" s="933"/>
      <c r="CP38" s="933"/>
      <c r="CQ38" s="943"/>
      <c r="CR38" s="932"/>
      <c r="CS38" s="933"/>
      <c r="CT38" s="933"/>
      <c r="CU38" s="933"/>
      <c r="CV38" s="943"/>
      <c r="CW38" s="932"/>
      <c r="CX38" s="933"/>
      <c r="CY38" s="933"/>
      <c r="CZ38" s="933"/>
      <c r="DA38" s="943"/>
      <c r="DB38" s="932"/>
      <c r="DC38" s="933"/>
      <c r="DD38" s="933"/>
      <c r="DE38" s="933"/>
      <c r="DF38" s="943"/>
      <c r="DG38" s="932"/>
      <c r="DH38" s="933"/>
      <c r="DI38" s="933"/>
      <c r="DJ38" s="933"/>
      <c r="DK38" s="943"/>
      <c r="DL38" s="932"/>
      <c r="DM38" s="933"/>
      <c r="DN38" s="933"/>
      <c r="DO38" s="933"/>
      <c r="DP38" s="943"/>
      <c r="DQ38" s="932"/>
      <c r="DR38" s="933"/>
      <c r="DS38" s="933"/>
      <c r="DT38" s="933"/>
      <c r="DU38" s="943"/>
      <c r="DV38" s="925"/>
      <c r="DW38" s="926"/>
      <c r="DX38" s="926"/>
      <c r="DY38" s="926"/>
      <c r="DZ38" s="944"/>
      <c r="EA38" s="48"/>
    </row>
    <row r="39" spans="1:131" ht="26.25" customHeight="1" x14ac:dyDescent="0.2">
      <c r="A39" s="54">
        <v>12</v>
      </c>
      <c r="B39" s="925"/>
      <c r="C39" s="926"/>
      <c r="D39" s="926"/>
      <c r="E39" s="926"/>
      <c r="F39" s="926"/>
      <c r="G39" s="926"/>
      <c r="H39" s="926"/>
      <c r="I39" s="926"/>
      <c r="J39" s="926"/>
      <c r="K39" s="926"/>
      <c r="L39" s="926"/>
      <c r="M39" s="926"/>
      <c r="N39" s="926"/>
      <c r="O39" s="926"/>
      <c r="P39" s="927"/>
      <c r="Q39" s="928"/>
      <c r="R39" s="929"/>
      <c r="S39" s="929"/>
      <c r="T39" s="929"/>
      <c r="U39" s="929"/>
      <c r="V39" s="929"/>
      <c r="W39" s="929"/>
      <c r="X39" s="929"/>
      <c r="Y39" s="929"/>
      <c r="Z39" s="929"/>
      <c r="AA39" s="929"/>
      <c r="AB39" s="929"/>
      <c r="AC39" s="929"/>
      <c r="AD39" s="929"/>
      <c r="AE39" s="935"/>
      <c r="AF39" s="955"/>
      <c r="AG39" s="933"/>
      <c r="AH39" s="933"/>
      <c r="AI39" s="933"/>
      <c r="AJ39" s="956"/>
      <c r="AK39" s="934"/>
      <c r="AL39" s="929"/>
      <c r="AM39" s="929"/>
      <c r="AN39" s="929"/>
      <c r="AO39" s="929"/>
      <c r="AP39" s="929"/>
      <c r="AQ39" s="929"/>
      <c r="AR39" s="929"/>
      <c r="AS39" s="929"/>
      <c r="AT39" s="929"/>
      <c r="AU39" s="929"/>
      <c r="AV39" s="929"/>
      <c r="AW39" s="929"/>
      <c r="AX39" s="929"/>
      <c r="AY39" s="929"/>
      <c r="AZ39" s="962"/>
      <c r="BA39" s="962"/>
      <c r="BB39" s="962"/>
      <c r="BC39" s="962"/>
      <c r="BD39" s="962"/>
      <c r="BE39" s="930"/>
      <c r="BF39" s="930"/>
      <c r="BG39" s="930"/>
      <c r="BH39" s="930"/>
      <c r="BI39" s="931"/>
      <c r="BJ39" s="56"/>
      <c r="BK39" s="56"/>
      <c r="BL39" s="56"/>
      <c r="BM39" s="56"/>
      <c r="BN39" s="56"/>
      <c r="BO39" s="55"/>
      <c r="BP39" s="55"/>
      <c r="BQ39" s="52">
        <v>33</v>
      </c>
      <c r="BR39" s="72"/>
      <c r="BS39" s="925"/>
      <c r="BT39" s="926"/>
      <c r="BU39" s="926"/>
      <c r="BV39" s="926"/>
      <c r="BW39" s="926"/>
      <c r="BX39" s="926"/>
      <c r="BY39" s="926"/>
      <c r="BZ39" s="926"/>
      <c r="CA39" s="926"/>
      <c r="CB39" s="926"/>
      <c r="CC39" s="926"/>
      <c r="CD39" s="926"/>
      <c r="CE39" s="926"/>
      <c r="CF39" s="926"/>
      <c r="CG39" s="927"/>
      <c r="CH39" s="932"/>
      <c r="CI39" s="933"/>
      <c r="CJ39" s="933"/>
      <c r="CK39" s="933"/>
      <c r="CL39" s="943"/>
      <c r="CM39" s="932"/>
      <c r="CN39" s="933"/>
      <c r="CO39" s="933"/>
      <c r="CP39" s="933"/>
      <c r="CQ39" s="943"/>
      <c r="CR39" s="932"/>
      <c r="CS39" s="933"/>
      <c r="CT39" s="933"/>
      <c r="CU39" s="933"/>
      <c r="CV39" s="943"/>
      <c r="CW39" s="932"/>
      <c r="CX39" s="933"/>
      <c r="CY39" s="933"/>
      <c r="CZ39" s="933"/>
      <c r="DA39" s="943"/>
      <c r="DB39" s="932"/>
      <c r="DC39" s="933"/>
      <c r="DD39" s="933"/>
      <c r="DE39" s="933"/>
      <c r="DF39" s="943"/>
      <c r="DG39" s="932"/>
      <c r="DH39" s="933"/>
      <c r="DI39" s="933"/>
      <c r="DJ39" s="933"/>
      <c r="DK39" s="943"/>
      <c r="DL39" s="932"/>
      <c r="DM39" s="933"/>
      <c r="DN39" s="933"/>
      <c r="DO39" s="933"/>
      <c r="DP39" s="943"/>
      <c r="DQ39" s="932"/>
      <c r="DR39" s="933"/>
      <c r="DS39" s="933"/>
      <c r="DT39" s="933"/>
      <c r="DU39" s="943"/>
      <c r="DV39" s="925"/>
      <c r="DW39" s="926"/>
      <c r="DX39" s="926"/>
      <c r="DY39" s="926"/>
      <c r="DZ39" s="944"/>
      <c r="EA39" s="48"/>
    </row>
    <row r="40" spans="1:131" ht="26.25" customHeight="1" x14ac:dyDescent="0.2">
      <c r="A40" s="52">
        <v>13</v>
      </c>
      <c r="B40" s="925"/>
      <c r="C40" s="926"/>
      <c r="D40" s="926"/>
      <c r="E40" s="926"/>
      <c r="F40" s="926"/>
      <c r="G40" s="926"/>
      <c r="H40" s="926"/>
      <c r="I40" s="926"/>
      <c r="J40" s="926"/>
      <c r="K40" s="926"/>
      <c r="L40" s="926"/>
      <c r="M40" s="926"/>
      <c r="N40" s="926"/>
      <c r="O40" s="926"/>
      <c r="P40" s="927"/>
      <c r="Q40" s="928"/>
      <c r="R40" s="929"/>
      <c r="S40" s="929"/>
      <c r="T40" s="929"/>
      <c r="U40" s="929"/>
      <c r="V40" s="929"/>
      <c r="W40" s="929"/>
      <c r="X40" s="929"/>
      <c r="Y40" s="929"/>
      <c r="Z40" s="929"/>
      <c r="AA40" s="929"/>
      <c r="AB40" s="929"/>
      <c r="AC40" s="929"/>
      <c r="AD40" s="929"/>
      <c r="AE40" s="935"/>
      <c r="AF40" s="955"/>
      <c r="AG40" s="933"/>
      <c r="AH40" s="933"/>
      <c r="AI40" s="933"/>
      <c r="AJ40" s="956"/>
      <c r="AK40" s="934"/>
      <c r="AL40" s="929"/>
      <c r="AM40" s="929"/>
      <c r="AN40" s="929"/>
      <c r="AO40" s="929"/>
      <c r="AP40" s="929"/>
      <c r="AQ40" s="929"/>
      <c r="AR40" s="929"/>
      <c r="AS40" s="929"/>
      <c r="AT40" s="929"/>
      <c r="AU40" s="929"/>
      <c r="AV40" s="929"/>
      <c r="AW40" s="929"/>
      <c r="AX40" s="929"/>
      <c r="AY40" s="929"/>
      <c r="AZ40" s="962"/>
      <c r="BA40" s="962"/>
      <c r="BB40" s="962"/>
      <c r="BC40" s="962"/>
      <c r="BD40" s="962"/>
      <c r="BE40" s="930"/>
      <c r="BF40" s="930"/>
      <c r="BG40" s="930"/>
      <c r="BH40" s="930"/>
      <c r="BI40" s="931"/>
      <c r="BJ40" s="56"/>
      <c r="BK40" s="56"/>
      <c r="BL40" s="56"/>
      <c r="BM40" s="56"/>
      <c r="BN40" s="56"/>
      <c r="BO40" s="55"/>
      <c r="BP40" s="55"/>
      <c r="BQ40" s="52">
        <v>34</v>
      </c>
      <c r="BR40" s="72"/>
      <c r="BS40" s="925"/>
      <c r="BT40" s="926"/>
      <c r="BU40" s="926"/>
      <c r="BV40" s="926"/>
      <c r="BW40" s="926"/>
      <c r="BX40" s="926"/>
      <c r="BY40" s="926"/>
      <c r="BZ40" s="926"/>
      <c r="CA40" s="926"/>
      <c r="CB40" s="926"/>
      <c r="CC40" s="926"/>
      <c r="CD40" s="926"/>
      <c r="CE40" s="926"/>
      <c r="CF40" s="926"/>
      <c r="CG40" s="927"/>
      <c r="CH40" s="932"/>
      <c r="CI40" s="933"/>
      <c r="CJ40" s="933"/>
      <c r="CK40" s="933"/>
      <c r="CL40" s="943"/>
      <c r="CM40" s="932"/>
      <c r="CN40" s="933"/>
      <c r="CO40" s="933"/>
      <c r="CP40" s="933"/>
      <c r="CQ40" s="943"/>
      <c r="CR40" s="932"/>
      <c r="CS40" s="933"/>
      <c r="CT40" s="933"/>
      <c r="CU40" s="933"/>
      <c r="CV40" s="943"/>
      <c r="CW40" s="932"/>
      <c r="CX40" s="933"/>
      <c r="CY40" s="933"/>
      <c r="CZ40" s="933"/>
      <c r="DA40" s="943"/>
      <c r="DB40" s="932"/>
      <c r="DC40" s="933"/>
      <c r="DD40" s="933"/>
      <c r="DE40" s="933"/>
      <c r="DF40" s="943"/>
      <c r="DG40" s="932"/>
      <c r="DH40" s="933"/>
      <c r="DI40" s="933"/>
      <c r="DJ40" s="933"/>
      <c r="DK40" s="943"/>
      <c r="DL40" s="932"/>
      <c r="DM40" s="933"/>
      <c r="DN40" s="933"/>
      <c r="DO40" s="933"/>
      <c r="DP40" s="943"/>
      <c r="DQ40" s="932"/>
      <c r="DR40" s="933"/>
      <c r="DS40" s="933"/>
      <c r="DT40" s="933"/>
      <c r="DU40" s="943"/>
      <c r="DV40" s="925"/>
      <c r="DW40" s="926"/>
      <c r="DX40" s="926"/>
      <c r="DY40" s="926"/>
      <c r="DZ40" s="944"/>
      <c r="EA40" s="48"/>
    </row>
    <row r="41" spans="1:131" ht="26.25" customHeight="1" x14ac:dyDescent="0.2">
      <c r="A41" s="52">
        <v>14</v>
      </c>
      <c r="B41" s="925"/>
      <c r="C41" s="926"/>
      <c r="D41" s="926"/>
      <c r="E41" s="926"/>
      <c r="F41" s="926"/>
      <c r="G41" s="926"/>
      <c r="H41" s="926"/>
      <c r="I41" s="926"/>
      <c r="J41" s="926"/>
      <c r="K41" s="926"/>
      <c r="L41" s="926"/>
      <c r="M41" s="926"/>
      <c r="N41" s="926"/>
      <c r="O41" s="926"/>
      <c r="P41" s="927"/>
      <c r="Q41" s="928"/>
      <c r="R41" s="929"/>
      <c r="S41" s="929"/>
      <c r="T41" s="929"/>
      <c r="U41" s="929"/>
      <c r="V41" s="929"/>
      <c r="W41" s="929"/>
      <c r="X41" s="929"/>
      <c r="Y41" s="929"/>
      <c r="Z41" s="929"/>
      <c r="AA41" s="929"/>
      <c r="AB41" s="929"/>
      <c r="AC41" s="929"/>
      <c r="AD41" s="929"/>
      <c r="AE41" s="935"/>
      <c r="AF41" s="955"/>
      <c r="AG41" s="933"/>
      <c r="AH41" s="933"/>
      <c r="AI41" s="933"/>
      <c r="AJ41" s="956"/>
      <c r="AK41" s="934"/>
      <c r="AL41" s="929"/>
      <c r="AM41" s="929"/>
      <c r="AN41" s="929"/>
      <c r="AO41" s="929"/>
      <c r="AP41" s="929"/>
      <c r="AQ41" s="929"/>
      <c r="AR41" s="929"/>
      <c r="AS41" s="929"/>
      <c r="AT41" s="929"/>
      <c r="AU41" s="929"/>
      <c r="AV41" s="929"/>
      <c r="AW41" s="929"/>
      <c r="AX41" s="929"/>
      <c r="AY41" s="929"/>
      <c r="AZ41" s="962"/>
      <c r="BA41" s="962"/>
      <c r="BB41" s="962"/>
      <c r="BC41" s="962"/>
      <c r="BD41" s="962"/>
      <c r="BE41" s="930"/>
      <c r="BF41" s="930"/>
      <c r="BG41" s="930"/>
      <c r="BH41" s="930"/>
      <c r="BI41" s="931"/>
      <c r="BJ41" s="56"/>
      <c r="BK41" s="56"/>
      <c r="BL41" s="56"/>
      <c r="BM41" s="56"/>
      <c r="BN41" s="56"/>
      <c r="BO41" s="55"/>
      <c r="BP41" s="55"/>
      <c r="BQ41" s="52">
        <v>35</v>
      </c>
      <c r="BR41" s="72"/>
      <c r="BS41" s="925"/>
      <c r="BT41" s="926"/>
      <c r="BU41" s="926"/>
      <c r="BV41" s="926"/>
      <c r="BW41" s="926"/>
      <c r="BX41" s="926"/>
      <c r="BY41" s="926"/>
      <c r="BZ41" s="926"/>
      <c r="CA41" s="926"/>
      <c r="CB41" s="926"/>
      <c r="CC41" s="926"/>
      <c r="CD41" s="926"/>
      <c r="CE41" s="926"/>
      <c r="CF41" s="926"/>
      <c r="CG41" s="927"/>
      <c r="CH41" s="932"/>
      <c r="CI41" s="933"/>
      <c r="CJ41" s="933"/>
      <c r="CK41" s="933"/>
      <c r="CL41" s="943"/>
      <c r="CM41" s="932"/>
      <c r="CN41" s="933"/>
      <c r="CO41" s="933"/>
      <c r="CP41" s="933"/>
      <c r="CQ41" s="943"/>
      <c r="CR41" s="932"/>
      <c r="CS41" s="933"/>
      <c r="CT41" s="933"/>
      <c r="CU41" s="933"/>
      <c r="CV41" s="943"/>
      <c r="CW41" s="932"/>
      <c r="CX41" s="933"/>
      <c r="CY41" s="933"/>
      <c r="CZ41" s="933"/>
      <c r="DA41" s="943"/>
      <c r="DB41" s="932"/>
      <c r="DC41" s="933"/>
      <c r="DD41" s="933"/>
      <c r="DE41" s="933"/>
      <c r="DF41" s="943"/>
      <c r="DG41" s="932"/>
      <c r="DH41" s="933"/>
      <c r="DI41" s="933"/>
      <c r="DJ41" s="933"/>
      <c r="DK41" s="943"/>
      <c r="DL41" s="932"/>
      <c r="DM41" s="933"/>
      <c r="DN41" s="933"/>
      <c r="DO41" s="933"/>
      <c r="DP41" s="943"/>
      <c r="DQ41" s="932"/>
      <c r="DR41" s="933"/>
      <c r="DS41" s="933"/>
      <c r="DT41" s="933"/>
      <c r="DU41" s="943"/>
      <c r="DV41" s="925"/>
      <c r="DW41" s="926"/>
      <c r="DX41" s="926"/>
      <c r="DY41" s="926"/>
      <c r="DZ41" s="944"/>
      <c r="EA41" s="48"/>
    </row>
    <row r="42" spans="1:131" ht="26.25" customHeight="1" x14ac:dyDescent="0.2">
      <c r="A42" s="52">
        <v>15</v>
      </c>
      <c r="B42" s="925"/>
      <c r="C42" s="926"/>
      <c r="D42" s="926"/>
      <c r="E42" s="926"/>
      <c r="F42" s="926"/>
      <c r="G42" s="926"/>
      <c r="H42" s="926"/>
      <c r="I42" s="926"/>
      <c r="J42" s="926"/>
      <c r="K42" s="926"/>
      <c r="L42" s="926"/>
      <c r="M42" s="926"/>
      <c r="N42" s="926"/>
      <c r="O42" s="926"/>
      <c r="P42" s="927"/>
      <c r="Q42" s="928"/>
      <c r="R42" s="929"/>
      <c r="S42" s="929"/>
      <c r="T42" s="929"/>
      <c r="U42" s="929"/>
      <c r="V42" s="929"/>
      <c r="W42" s="929"/>
      <c r="X42" s="929"/>
      <c r="Y42" s="929"/>
      <c r="Z42" s="929"/>
      <c r="AA42" s="929"/>
      <c r="AB42" s="929"/>
      <c r="AC42" s="929"/>
      <c r="AD42" s="929"/>
      <c r="AE42" s="935"/>
      <c r="AF42" s="955"/>
      <c r="AG42" s="933"/>
      <c r="AH42" s="933"/>
      <c r="AI42" s="933"/>
      <c r="AJ42" s="956"/>
      <c r="AK42" s="934"/>
      <c r="AL42" s="929"/>
      <c r="AM42" s="929"/>
      <c r="AN42" s="929"/>
      <c r="AO42" s="929"/>
      <c r="AP42" s="929"/>
      <c r="AQ42" s="929"/>
      <c r="AR42" s="929"/>
      <c r="AS42" s="929"/>
      <c r="AT42" s="929"/>
      <c r="AU42" s="929"/>
      <c r="AV42" s="929"/>
      <c r="AW42" s="929"/>
      <c r="AX42" s="929"/>
      <c r="AY42" s="929"/>
      <c r="AZ42" s="962"/>
      <c r="BA42" s="962"/>
      <c r="BB42" s="962"/>
      <c r="BC42" s="962"/>
      <c r="BD42" s="962"/>
      <c r="BE42" s="930"/>
      <c r="BF42" s="930"/>
      <c r="BG42" s="930"/>
      <c r="BH42" s="930"/>
      <c r="BI42" s="931"/>
      <c r="BJ42" s="56"/>
      <c r="BK42" s="56"/>
      <c r="BL42" s="56"/>
      <c r="BM42" s="56"/>
      <c r="BN42" s="56"/>
      <c r="BO42" s="55"/>
      <c r="BP42" s="55"/>
      <c r="BQ42" s="52">
        <v>36</v>
      </c>
      <c r="BR42" s="72"/>
      <c r="BS42" s="925"/>
      <c r="BT42" s="926"/>
      <c r="BU42" s="926"/>
      <c r="BV42" s="926"/>
      <c r="BW42" s="926"/>
      <c r="BX42" s="926"/>
      <c r="BY42" s="926"/>
      <c r="BZ42" s="926"/>
      <c r="CA42" s="926"/>
      <c r="CB42" s="926"/>
      <c r="CC42" s="926"/>
      <c r="CD42" s="926"/>
      <c r="CE42" s="926"/>
      <c r="CF42" s="926"/>
      <c r="CG42" s="927"/>
      <c r="CH42" s="932"/>
      <c r="CI42" s="933"/>
      <c r="CJ42" s="933"/>
      <c r="CK42" s="933"/>
      <c r="CL42" s="943"/>
      <c r="CM42" s="932"/>
      <c r="CN42" s="933"/>
      <c r="CO42" s="933"/>
      <c r="CP42" s="933"/>
      <c r="CQ42" s="943"/>
      <c r="CR42" s="932"/>
      <c r="CS42" s="933"/>
      <c r="CT42" s="933"/>
      <c r="CU42" s="933"/>
      <c r="CV42" s="943"/>
      <c r="CW42" s="932"/>
      <c r="CX42" s="933"/>
      <c r="CY42" s="933"/>
      <c r="CZ42" s="933"/>
      <c r="DA42" s="943"/>
      <c r="DB42" s="932"/>
      <c r="DC42" s="933"/>
      <c r="DD42" s="933"/>
      <c r="DE42" s="933"/>
      <c r="DF42" s="943"/>
      <c r="DG42" s="932"/>
      <c r="DH42" s="933"/>
      <c r="DI42" s="933"/>
      <c r="DJ42" s="933"/>
      <c r="DK42" s="943"/>
      <c r="DL42" s="932"/>
      <c r="DM42" s="933"/>
      <c r="DN42" s="933"/>
      <c r="DO42" s="933"/>
      <c r="DP42" s="943"/>
      <c r="DQ42" s="932"/>
      <c r="DR42" s="933"/>
      <c r="DS42" s="933"/>
      <c r="DT42" s="933"/>
      <c r="DU42" s="943"/>
      <c r="DV42" s="925"/>
      <c r="DW42" s="926"/>
      <c r="DX42" s="926"/>
      <c r="DY42" s="926"/>
      <c r="DZ42" s="944"/>
      <c r="EA42" s="48"/>
    </row>
    <row r="43" spans="1:131" ht="26.25" customHeight="1" x14ac:dyDescent="0.2">
      <c r="A43" s="52">
        <v>16</v>
      </c>
      <c r="B43" s="925"/>
      <c r="C43" s="926"/>
      <c r="D43" s="926"/>
      <c r="E43" s="926"/>
      <c r="F43" s="926"/>
      <c r="G43" s="926"/>
      <c r="H43" s="926"/>
      <c r="I43" s="926"/>
      <c r="J43" s="926"/>
      <c r="K43" s="926"/>
      <c r="L43" s="926"/>
      <c r="M43" s="926"/>
      <c r="N43" s="926"/>
      <c r="O43" s="926"/>
      <c r="P43" s="927"/>
      <c r="Q43" s="928"/>
      <c r="R43" s="929"/>
      <c r="S43" s="929"/>
      <c r="T43" s="929"/>
      <c r="U43" s="929"/>
      <c r="V43" s="929"/>
      <c r="W43" s="929"/>
      <c r="X43" s="929"/>
      <c r="Y43" s="929"/>
      <c r="Z43" s="929"/>
      <c r="AA43" s="929"/>
      <c r="AB43" s="929"/>
      <c r="AC43" s="929"/>
      <c r="AD43" s="929"/>
      <c r="AE43" s="935"/>
      <c r="AF43" s="955"/>
      <c r="AG43" s="933"/>
      <c r="AH43" s="933"/>
      <c r="AI43" s="933"/>
      <c r="AJ43" s="956"/>
      <c r="AK43" s="934"/>
      <c r="AL43" s="929"/>
      <c r="AM43" s="929"/>
      <c r="AN43" s="929"/>
      <c r="AO43" s="929"/>
      <c r="AP43" s="929"/>
      <c r="AQ43" s="929"/>
      <c r="AR43" s="929"/>
      <c r="AS43" s="929"/>
      <c r="AT43" s="929"/>
      <c r="AU43" s="929"/>
      <c r="AV43" s="929"/>
      <c r="AW43" s="929"/>
      <c r="AX43" s="929"/>
      <c r="AY43" s="929"/>
      <c r="AZ43" s="962"/>
      <c r="BA43" s="962"/>
      <c r="BB43" s="962"/>
      <c r="BC43" s="962"/>
      <c r="BD43" s="962"/>
      <c r="BE43" s="930"/>
      <c r="BF43" s="930"/>
      <c r="BG43" s="930"/>
      <c r="BH43" s="930"/>
      <c r="BI43" s="931"/>
      <c r="BJ43" s="56"/>
      <c r="BK43" s="56"/>
      <c r="BL43" s="56"/>
      <c r="BM43" s="56"/>
      <c r="BN43" s="56"/>
      <c r="BO43" s="55"/>
      <c r="BP43" s="55"/>
      <c r="BQ43" s="52">
        <v>37</v>
      </c>
      <c r="BR43" s="72"/>
      <c r="BS43" s="925"/>
      <c r="BT43" s="926"/>
      <c r="BU43" s="926"/>
      <c r="BV43" s="926"/>
      <c r="BW43" s="926"/>
      <c r="BX43" s="926"/>
      <c r="BY43" s="926"/>
      <c r="BZ43" s="926"/>
      <c r="CA43" s="926"/>
      <c r="CB43" s="926"/>
      <c r="CC43" s="926"/>
      <c r="CD43" s="926"/>
      <c r="CE43" s="926"/>
      <c r="CF43" s="926"/>
      <c r="CG43" s="927"/>
      <c r="CH43" s="932"/>
      <c r="CI43" s="933"/>
      <c r="CJ43" s="933"/>
      <c r="CK43" s="933"/>
      <c r="CL43" s="943"/>
      <c r="CM43" s="932"/>
      <c r="CN43" s="933"/>
      <c r="CO43" s="933"/>
      <c r="CP43" s="933"/>
      <c r="CQ43" s="943"/>
      <c r="CR43" s="932"/>
      <c r="CS43" s="933"/>
      <c r="CT43" s="933"/>
      <c r="CU43" s="933"/>
      <c r="CV43" s="943"/>
      <c r="CW43" s="932"/>
      <c r="CX43" s="933"/>
      <c r="CY43" s="933"/>
      <c r="CZ43" s="933"/>
      <c r="DA43" s="943"/>
      <c r="DB43" s="932"/>
      <c r="DC43" s="933"/>
      <c r="DD43" s="933"/>
      <c r="DE43" s="933"/>
      <c r="DF43" s="943"/>
      <c r="DG43" s="932"/>
      <c r="DH43" s="933"/>
      <c r="DI43" s="933"/>
      <c r="DJ43" s="933"/>
      <c r="DK43" s="943"/>
      <c r="DL43" s="932"/>
      <c r="DM43" s="933"/>
      <c r="DN43" s="933"/>
      <c r="DO43" s="933"/>
      <c r="DP43" s="943"/>
      <c r="DQ43" s="932"/>
      <c r="DR43" s="933"/>
      <c r="DS43" s="933"/>
      <c r="DT43" s="933"/>
      <c r="DU43" s="943"/>
      <c r="DV43" s="925"/>
      <c r="DW43" s="926"/>
      <c r="DX43" s="926"/>
      <c r="DY43" s="926"/>
      <c r="DZ43" s="944"/>
      <c r="EA43" s="48"/>
    </row>
    <row r="44" spans="1:131" ht="26.25" customHeight="1" x14ac:dyDescent="0.2">
      <c r="A44" s="52">
        <v>17</v>
      </c>
      <c r="B44" s="925"/>
      <c r="C44" s="926"/>
      <c r="D44" s="926"/>
      <c r="E44" s="926"/>
      <c r="F44" s="926"/>
      <c r="G44" s="926"/>
      <c r="H44" s="926"/>
      <c r="I44" s="926"/>
      <c r="J44" s="926"/>
      <c r="K44" s="926"/>
      <c r="L44" s="926"/>
      <c r="M44" s="926"/>
      <c r="N44" s="926"/>
      <c r="O44" s="926"/>
      <c r="P44" s="927"/>
      <c r="Q44" s="928"/>
      <c r="R44" s="929"/>
      <c r="S44" s="929"/>
      <c r="T44" s="929"/>
      <c r="U44" s="929"/>
      <c r="V44" s="929"/>
      <c r="W44" s="929"/>
      <c r="X44" s="929"/>
      <c r="Y44" s="929"/>
      <c r="Z44" s="929"/>
      <c r="AA44" s="929"/>
      <c r="AB44" s="929"/>
      <c r="AC44" s="929"/>
      <c r="AD44" s="929"/>
      <c r="AE44" s="935"/>
      <c r="AF44" s="955"/>
      <c r="AG44" s="933"/>
      <c r="AH44" s="933"/>
      <c r="AI44" s="933"/>
      <c r="AJ44" s="956"/>
      <c r="AK44" s="934"/>
      <c r="AL44" s="929"/>
      <c r="AM44" s="929"/>
      <c r="AN44" s="929"/>
      <c r="AO44" s="929"/>
      <c r="AP44" s="929"/>
      <c r="AQ44" s="929"/>
      <c r="AR44" s="929"/>
      <c r="AS44" s="929"/>
      <c r="AT44" s="929"/>
      <c r="AU44" s="929"/>
      <c r="AV44" s="929"/>
      <c r="AW44" s="929"/>
      <c r="AX44" s="929"/>
      <c r="AY44" s="929"/>
      <c r="AZ44" s="962"/>
      <c r="BA44" s="962"/>
      <c r="BB44" s="962"/>
      <c r="BC44" s="962"/>
      <c r="BD44" s="962"/>
      <c r="BE44" s="930"/>
      <c r="BF44" s="930"/>
      <c r="BG44" s="930"/>
      <c r="BH44" s="930"/>
      <c r="BI44" s="931"/>
      <c r="BJ44" s="56"/>
      <c r="BK44" s="56"/>
      <c r="BL44" s="56"/>
      <c r="BM44" s="56"/>
      <c r="BN44" s="56"/>
      <c r="BO44" s="55"/>
      <c r="BP44" s="55"/>
      <c r="BQ44" s="52">
        <v>38</v>
      </c>
      <c r="BR44" s="72"/>
      <c r="BS44" s="925"/>
      <c r="BT44" s="926"/>
      <c r="BU44" s="926"/>
      <c r="BV44" s="926"/>
      <c r="BW44" s="926"/>
      <c r="BX44" s="926"/>
      <c r="BY44" s="926"/>
      <c r="BZ44" s="926"/>
      <c r="CA44" s="926"/>
      <c r="CB44" s="926"/>
      <c r="CC44" s="926"/>
      <c r="CD44" s="926"/>
      <c r="CE44" s="926"/>
      <c r="CF44" s="926"/>
      <c r="CG44" s="927"/>
      <c r="CH44" s="932"/>
      <c r="CI44" s="933"/>
      <c r="CJ44" s="933"/>
      <c r="CK44" s="933"/>
      <c r="CL44" s="943"/>
      <c r="CM44" s="932"/>
      <c r="CN44" s="933"/>
      <c r="CO44" s="933"/>
      <c r="CP44" s="933"/>
      <c r="CQ44" s="943"/>
      <c r="CR44" s="932"/>
      <c r="CS44" s="933"/>
      <c r="CT44" s="933"/>
      <c r="CU44" s="933"/>
      <c r="CV44" s="943"/>
      <c r="CW44" s="932"/>
      <c r="CX44" s="933"/>
      <c r="CY44" s="933"/>
      <c r="CZ44" s="933"/>
      <c r="DA44" s="943"/>
      <c r="DB44" s="932"/>
      <c r="DC44" s="933"/>
      <c r="DD44" s="933"/>
      <c r="DE44" s="933"/>
      <c r="DF44" s="943"/>
      <c r="DG44" s="932"/>
      <c r="DH44" s="933"/>
      <c r="DI44" s="933"/>
      <c r="DJ44" s="933"/>
      <c r="DK44" s="943"/>
      <c r="DL44" s="932"/>
      <c r="DM44" s="933"/>
      <c r="DN44" s="933"/>
      <c r="DO44" s="933"/>
      <c r="DP44" s="943"/>
      <c r="DQ44" s="932"/>
      <c r="DR44" s="933"/>
      <c r="DS44" s="933"/>
      <c r="DT44" s="933"/>
      <c r="DU44" s="943"/>
      <c r="DV44" s="925"/>
      <c r="DW44" s="926"/>
      <c r="DX44" s="926"/>
      <c r="DY44" s="926"/>
      <c r="DZ44" s="944"/>
      <c r="EA44" s="48"/>
    </row>
    <row r="45" spans="1:131" ht="26.25" customHeight="1" x14ac:dyDescent="0.2">
      <c r="A45" s="52">
        <v>18</v>
      </c>
      <c r="B45" s="925"/>
      <c r="C45" s="926"/>
      <c r="D45" s="926"/>
      <c r="E45" s="926"/>
      <c r="F45" s="926"/>
      <c r="G45" s="926"/>
      <c r="H45" s="926"/>
      <c r="I45" s="926"/>
      <c r="J45" s="926"/>
      <c r="K45" s="926"/>
      <c r="L45" s="926"/>
      <c r="M45" s="926"/>
      <c r="N45" s="926"/>
      <c r="O45" s="926"/>
      <c r="P45" s="927"/>
      <c r="Q45" s="928"/>
      <c r="R45" s="929"/>
      <c r="S45" s="929"/>
      <c r="T45" s="929"/>
      <c r="U45" s="929"/>
      <c r="V45" s="929"/>
      <c r="W45" s="929"/>
      <c r="X45" s="929"/>
      <c r="Y45" s="929"/>
      <c r="Z45" s="929"/>
      <c r="AA45" s="929"/>
      <c r="AB45" s="929"/>
      <c r="AC45" s="929"/>
      <c r="AD45" s="929"/>
      <c r="AE45" s="935"/>
      <c r="AF45" s="955"/>
      <c r="AG45" s="933"/>
      <c r="AH45" s="933"/>
      <c r="AI45" s="933"/>
      <c r="AJ45" s="956"/>
      <c r="AK45" s="934"/>
      <c r="AL45" s="929"/>
      <c r="AM45" s="929"/>
      <c r="AN45" s="929"/>
      <c r="AO45" s="929"/>
      <c r="AP45" s="929"/>
      <c r="AQ45" s="929"/>
      <c r="AR45" s="929"/>
      <c r="AS45" s="929"/>
      <c r="AT45" s="929"/>
      <c r="AU45" s="929"/>
      <c r="AV45" s="929"/>
      <c r="AW45" s="929"/>
      <c r="AX45" s="929"/>
      <c r="AY45" s="929"/>
      <c r="AZ45" s="962"/>
      <c r="BA45" s="962"/>
      <c r="BB45" s="962"/>
      <c r="BC45" s="962"/>
      <c r="BD45" s="962"/>
      <c r="BE45" s="930"/>
      <c r="BF45" s="930"/>
      <c r="BG45" s="930"/>
      <c r="BH45" s="930"/>
      <c r="BI45" s="931"/>
      <c r="BJ45" s="56"/>
      <c r="BK45" s="56"/>
      <c r="BL45" s="56"/>
      <c r="BM45" s="56"/>
      <c r="BN45" s="56"/>
      <c r="BO45" s="55"/>
      <c r="BP45" s="55"/>
      <c r="BQ45" s="52">
        <v>39</v>
      </c>
      <c r="BR45" s="72"/>
      <c r="BS45" s="925"/>
      <c r="BT45" s="926"/>
      <c r="BU45" s="926"/>
      <c r="BV45" s="926"/>
      <c r="BW45" s="926"/>
      <c r="BX45" s="926"/>
      <c r="BY45" s="926"/>
      <c r="BZ45" s="926"/>
      <c r="CA45" s="926"/>
      <c r="CB45" s="926"/>
      <c r="CC45" s="926"/>
      <c r="CD45" s="926"/>
      <c r="CE45" s="926"/>
      <c r="CF45" s="926"/>
      <c r="CG45" s="927"/>
      <c r="CH45" s="932"/>
      <c r="CI45" s="933"/>
      <c r="CJ45" s="933"/>
      <c r="CK45" s="933"/>
      <c r="CL45" s="943"/>
      <c r="CM45" s="932"/>
      <c r="CN45" s="933"/>
      <c r="CO45" s="933"/>
      <c r="CP45" s="933"/>
      <c r="CQ45" s="943"/>
      <c r="CR45" s="932"/>
      <c r="CS45" s="933"/>
      <c r="CT45" s="933"/>
      <c r="CU45" s="933"/>
      <c r="CV45" s="943"/>
      <c r="CW45" s="932"/>
      <c r="CX45" s="933"/>
      <c r="CY45" s="933"/>
      <c r="CZ45" s="933"/>
      <c r="DA45" s="943"/>
      <c r="DB45" s="932"/>
      <c r="DC45" s="933"/>
      <c r="DD45" s="933"/>
      <c r="DE45" s="933"/>
      <c r="DF45" s="943"/>
      <c r="DG45" s="932"/>
      <c r="DH45" s="933"/>
      <c r="DI45" s="933"/>
      <c r="DJ45" s="933"/>
      <c r="DK45" s="943"/>
      <c r="DL45" s="932"/>
      <c r="DM45" s="933"/>
      <c r="DN45" s="933"/>
      <c r="DO45" s="933"/>
      <c r="DP45" s="943"/>
      <c r="DQ45" s="932"/>
      <c r="DR45" s="933"/>
      <c r="DS45" s="933"/>
      <c r="DT45" s="933"/>
      <c r="DU45" s="943"/>
      <c r="DV45" s="925"/>
      <c r="DW45" s="926"/>
      <c r="DX45" s="926"/>
      <c r="DY45" s="926"/>
      <c r="DZ45" s="944"/>
      <c r="EA45" s="48"/>
    </row>
    <row r="46" spans="1:131" ht="26.25" customHeight="1" x14ac:dyDescent="0.2">
      <c r="A46" s="52">
        <v>19</v>
      </c>
      <c r="B46" s="925"/>
      <c r="C46" s="926"/>
      <c r="D46" s="926"/>
      <c r="E46" s="926"/>
      <c r="F46" s="926"/>
      <c r="G46" s="926"/>
      <c r="H46" s="926"/>
      <c r="I46" s="926"/>
      <c r="J46" s="926"/>
      <c r="K46" s="926"/>
      <c r="L46" s="926"/>
      <c r="M46" s="926"/>
      <c r="N46" s="926"/>
      <c r="O46" s="926"/>
      <c r="P46" s="927"/>
      <c r="Q46" s="928"/>
      <c r="R46" s="929"/>
      <c r="S46" s="929"/>
      <c r="T46" s="929"/>
      <c r="U46" s="929"/>
      <c r="V46" s="929"/>
      <c r="W46" s="929"/>
      <c r="X46" s="929"/>
      <c r="Y46" s="929"/>
      <c r="Z46" s="929"/>
      <c r="AA46" s="929"/>
      <c r="AB46" s="929"/>
      <c r="AC46" s="929"/>
      <c r="AD46" s="929"/>
      <c r="AE46" s="935"/>
      <c r="AF46" s="955"/>
      <c r="AG46" s="933"/>
      <c r="AH46" s="933"/>
      <c r="AI46" s="933"/>
      <c r="AJ46" s="956"/>
      <c r="AK46" s="934"/>
      <c r="AL46" s="929"/>
      <c r="AM46" s="929"/>
      <c r="AN46" s="929"/>
      <c r="AO46" s="929"/>
      <c r="AP46" s="929"/>
      <c r="AQ46" s="929"/>
      <c r="AR46" s="929"/>
      <c r="AS46" s="929"/>
      <c r="AT46" s="929"/>
      <c r="AU46" s="929"/>
      <c r="AV46" s="929"/>
      <c r="AW46" s="929"/>
      <c r="AX46" s="929"/>
      <c r="AY46" s="929"/>
      <c r="AZ46" s="962"/>
      <c r="BA46" s="962"/>
      <c r="BB46" s="962"/>
      <c r="BC46" s="962"/>
      <c r="BD46" s="962"/>
      <c r="BE46" s="930"/>
      <c r="BF46" s="930"/>
      <c r="BG46" s="930"/>
      <c r="BH46" s="930"/>
      <c r="BI46" s="931"/>
      <c r="BJ46" s="56"/>
      <c r="BK46" s="56"/>
      <c r="BL46" s="56"/>
      <c r="BM46" s="56"/>
      <c r="BN46" s="56"/>
      <c r="BO46" s="55"/>
      <c r="BP46" s="55"/>
      <c r="BQ46" s="52">
        <v>40</v>
      </c>
      <c r="BR46" s="72"/>
      <c r="BS46" s="925"/>
      <c r="BT46" s="926"/>
      <c r="BU46" s="926"/>
      <c r="BV46" s="926"/>
      <c r="BW46" s="926"/>
      <c r="BX46" s="926"/>
      <c r="BY46" s="926"/>
      <c r="BZ46" s="926"/>
      <c r="CA46" s="926"/>
      <c r="CB46" s="926"/>
      <c r="CC46" s="926"/>
      <c r="CD46" s="926"/>
      <c r="CE46" s="926"/>
      <c r="CF46" s="926"/>
      <c r="CG46" s="927"/>
      <c r="CH46" s="932"/>
      <c r="CI46" s="933"/>
      <c r="CJ46" s="933"/>
      <c r="CK46" s="933"/>
      <c r="CL46" s="943"/>
      <c r="CM46" s="932"/>
      <c r="CN46" s="933"/>
      <c r="CO46" s="933"/>
      <c r="CP46" s="933"/>
      <c r="CQ46" s="943"/>
      <c r="CR46" s="932"/>
      <c r="CS46" s="933"/>
      <c r="CT46" s="933"/>
      <c r="CU46" s="933"/>
      <c r="CV46" s="943"/>
      <c r="CW46" s="932"/>
      <c r="CX46" s="933"/>
      <c r="CY46" s="933"/>
      <c r="CZ46" s="933"/>
      <c r="DA46" s="943"/>
      <c r="DB46" s="932"/>
      <c r="DC46" s="933"/>
      <c r="DD46" s="933"/>
      <c r="DE46" s="933"/>
      <c r="DF46" s="943"/>
      <c r="DG46" s="932"/>
      <c r="DH46" s="933"/>
      <c r="DI46" s="933"/>
      <c r="DJ46" s="933"/>
      <c r="DK46" s="943"/>
      <c r="DL46" s="932"/>
      <c r="DM46" s="933"/>
      <c r="DN46" s="933"/>
      <c r="DO46" s="933"/>
      <c r="DP46" s="943"/>
      <c r="DQ46" s="932"/>
      <c r="DR46" s="933"/>
      <c r="DS46" s="933"/>
      <c r="DT46" s="933"/>
      <c r="DU46" s="943"/>
      <c r="DV46" s="925"/>
      <c r="DW46" s="926"/>
      <c r="DX46" s="926"/>
      <c r="DY46" s="926"/>
      <c r="DZ46" s="944"/>
      <c r="EA46" s="48"/>
    </row>
    <row r="47" spans="1:131" ht="26.25" customHeight="1" x14ac:dyDescent="0.2">
      <c r="A47" s="52">
        <v>20</v>
      </c>
      <c r="B47" s="925"/>
      <c r="C47" s="926"/>
      <c r="D47" s="926"/>
      <c r="E47" s="926"/>
      <c r="F47" s="926"/>
      <c r="G47" s="926"/>
      <c r="H47" s="926"/>
      <c r="I47" s="926"/>
      <c r="J47" s="926"/>
      <c r="K47" s="926"/>
      <c r="L47" s="926"/>
      <c r="M47" s="926"/>
      <c r="N47" s="926"/>
      <c r="O47" s="926"/>
      <c r="P47" s="927"/>
      <c r="Q47" s="928"/>
      <c r="R47" s="929"/>
      <c r="S47" s="929"/>
      <c r="T47" s="929"/>
      <c r="U47" s="929"/>
      <c r="V47" s="929"/>
      <c r="W47" s="929"/>
      <c r="X47" s="929"/>
      <c r="Y47" s="929"/>
      <c r="Z47" s="929"/>
      <c r="AA47" s="929"/>
      <c r="AB47" s="929"/>
      <c r="AC47" s="929"/>
      <c r="AD47" s="929"/>
      <c r="AE47" s="935"/>
      <c r="AF47" s="955"/>
      <c r="AG47" s="933"/>
      <c r="AH47" s="933"/>
      <c r="AI47" s="933"/>
      <c r="AJ47" s="956"/>
      <c r="AK47" s="934"/>
      <c r="AL47" s="929"/>
      <c r="AM47" s="929"/>
      <c r="AN47" s="929"/>
      <c r="AO47" s="929"/>
      <c r="AP47" s="929"/>
      <c r="AQ47" s="929"/>
      <c r="AR47" s="929"/>
      <c r="AS47" s="929"/>
      <c r="AT47" s="929"/>
      <c r="AU47" s="929"/>
      <c r="AV47" s="929"/>
      <c r="AW47" s="929"/>
      <c r="AX47" s="929"/>
      <c r="AY47" s="929"/>
      <c r="AZ47" s="962"/>
      <c r="BA47" s="962"/>
      <c r="BB47" s="962"/>
      <c r="BC47" s="962"/>
      <c r="BD47" s="962"/>
      <c r="BE47" s="930"/>
      <c r="BF47" s="930"/>
      <c r="BG47" s="930"/>
      <c r="BH47" s="930"/>
      <c r="BI47" s="931"/>
      <c r="BJ47" s="56"/>
      <c r="BK47" s="56"/>
      <c r="BL47" s="56"/>
      <c r="BM47" s="56"/>
      <c r="BN47" s="56"/>
      <c r="BO47" s="55"/>
      <c r="BP47" s="55"/>
      <c r="BQ47" s="52">
        <v>41</v>
      </c>
      <c r="BR47" s="72"/>
      <c r="BS47" s="925"/>
      <c r="BT47" s="926"/>
      <c r="BU47" s="926"/>
      <c r="BV47" s="926"/>
      <c r="BW47" s="926"/>
      <c r="BX47" s="926"/>
      <c r="BY47" s="926"/>
      <c r="BZ47" s="926"/>
      <c r="CA47" s="926"/>
      <c r="CB47" s="926"/>
      <c r="CC47" s="926"/>
      <c r="CD47" s="926"/>
      <c r="CE47" s="926"/>
      <c r="CF47" s="926"/>
      <c r="CG47" s="927"/>
      <c r="CH47" s="932"/>
      <c r="CI47" s="933"/>
      <c r="CJ47" s="933"/>
      <c r="CK47" s="933"/>
      <c r="CL47" s="943"/>
      <c r="CM47" s="932"/>
      <c r="CN47" s="933"/>
      <c r="CO47" s="933"/>
      <c r="CP47" s="933"/>
      <c r="CQ47" s="943"/>
      <c r="CR47" s="932"/>
      <c r="CS47" s="933"/>
      <c r="CT47" s="933"/>
      <c r="CU47" s="933"/>
      <c r="CV47" s="943"/>
      <c r="CW47" s="932"/>
      <c r="CX47" s="933"/>
      <c r="CY47" s="933"/>
      <c r="CZ47" s="933"/>
      <c r="DA47" s="943"/>
      <c r="DB47" s="932"/>
      <c r="DC47" s="933"/>
      <c r="DD47" s="933"/>
      <c r="DE47" s="933"/>
      <c r="DF47" s="943"/>
      <c r="DG47" s="932"/>
      <c r="DH47" s="933"/>
      <c r="DI47" s="933"/>
      <c r="DJ47" s="933"/>
      <c r="DK47" s="943"/>
      <c r="DL47" s="932"/>
      <c r="DM47" s="933"/>
      <c r="DN47" s="933"/>
      <c r="DO47" s="933"/>
      <c r="DP47" s="943"/>
      <c r="DQ47" s="932"/>
      <c r="DR47" s="933"/>
      <c r="DS47" s="933"/>
      <c r="DT47" s="933"/>
      <c r="DU47" s="943"/>
      <c r="DV47" s="925"/>
      <c r="DW47" s="926"/>
      <c r="DX47" s="926"/>
      <c r="DY47" s="926"/>
      <c r="DZ47" s="944"/>
      <c r="EA47" s="48"/>
    </row>
    <row r="48" spans="1:131" ht="26.25" customHeight="1" x14ac:dyDescent="0.2">
      <c r="A48" s="52">
        <v>21</v>
      </c>
      <c r="B48" s="925"/>
      <c r="C48" s="926"/>
      <c r="D48" s="926"/>
      <c r="E48" s="926"/>
      <c r="F48" s="926"/>
      <c r="G48" s="926"/>
      <c r="H48" s="926"/>
      <c r="I48" s="926"/>
      <c r="J48" s="926"/>
      <c r="K48" s="926"/>
      <c r="L48" s="926"/>
      <c r="M48" s="926"/>
      <c r="N48" s="926"/>
      <c r="O48" s="926"/>
      <c r="P48" s="927"/>
      <c r="Q48" s="928"/>
      <c r="R48" s="929"/>
      <c r="S48" s="929"/>
      <c r="T48" s="929"/>
      <c r="U48" s="929"/>
      <c r="V48" s="929"/>
      <c r="W48" s="929"/>
      <c r="X48" s="929"/>
      <c r="Y48" s="929"/>
      <c r="Z48" s="929"/>
      <c r="AA48" s="929"/>
      <c r="AB48" s="929"/>
      <c r="AC48" s="929"/>
      <c r="AD48" s="929"/>
      <c r="AE48" s="935"/>
      <c r="AF48" s="955"/>
      <c r="AG48" s="933"/>
      <c r="AH48" s="933"/>
      <c r="AI48" s="933"/>
      <c r="AJ48" s="956"/>
      <c r="AK48" s="934"/>
      <c r="AL48" s="929"/>
      <c r="AM48" s="929"/>
      <c r="AN48" s="929"/>
      <c r="AO48" s="929"/>
      <c r="AP48" s="929"/>
      <c r="AQ48" s="929"/>
      <c r="AR48" s="929"/>
      <c r="AS48" s="929"/>
      <c r="AT48" s="929"/>
      <c r="AU48" s="929"/>
      <c r="AV48" s="929"/>
      <c r="AW48" s="929"/>
      <c r="AX48" s="929"/>
      <c r="AY48" s="929"/>
      <c r="AZ48" s="962"/>
      <c r="BA48" s="962"/>
      <c r="BB48" s="962"/>
      <c r="BC48" s="962"/>
      <c r="BD48" s="962"/>
      <c r="BE48" s="930"/>
      <c r="BF48" s="930"/>
      <c r="BG48" s="930"/>
      <c r="BH48" s="930"/>
      <c r="BI48" s="931"/>
      <c r="BJ48" s="56"/>
      <c r="BK48" s="56"/>
      <c r="BL48" s="56"/>
      <c r="BM48" s="56"/>
      <c r="BN48" s="56"/>
      <c r="BO48" s="55"/>
      <c r="BP48" s="55"/>
      <c r="BQ48" s="52">
        <v>42</v>
      </c>
      <c r="BR48" s="72"/>
      <c r="BS48" s="925"/>
      <c r="BT48" s="926"/>
      <c r="BU48" s="926"/>
      <c r="BV48" s="926"/>
      <c r="BW48" s="926"/>
      <c r="BX48" s="926"/>
      <c r="BY48" s="926"/>
      <c r="BZ48" s="926"/>
      <c r="CA48" s="926"/>
      <c r="CB48" s="926"/>
      <c r="CC48" s="926"/>
      <c r="CD48" s="926"/>
      <c r="CE48" s="926"/>
      <c r="CF48" s="926"/>
      <c r="CG48" s="927"/>
      <c r="CH48" s="932"/>
      <c r="CI48" s="933"/>
      <c r="CJ48" s="933"/>
      <c r="CK48" s="933"/>
      <c r="CL48" s="943"/>
      <c r="CM48" s="932"/>
      <c r="CN48" s="933"/>
      <c r="CO48" s="933"/>
      <c r="CP48" s="933"/>
      <c r="CQ48" s="943"/>
      <c r="CR48" s="932"/>
      <c r="CS48" s="933"/>
      <c r="CT48" s="933"/>
      <c r="CU48" s="933"/>
      <c r="CV48" s="943"/>
      <c r="CW48" s="932"/>
      <c r="CX48" s="933"/>
      <c r="CY48" s="933"/>
      <c r="CZ48" s="933"/>
      <c r="DA48" s="943"/>
      <c r="DB48" s="932"/>
      <c r="DC48" s="933"/>
      <c r="DD48" s="933"/>
      <c r="DE48" s="933"/>
      <c r="DF48" s="943"/>
      <c r="DG48" s="932"/>
      <c r="DH48" s="933"/>
      <c r="DI48" s="933"/>
      <c r="DJ48" s="933"/>
      <c r="DK48" s="943"/>
      <c r="DL48" s="932"/>
      <c r="DM48" s="933"/>
      <c r="DN48" s="933"/>
      <c r="DO48" s="933"/>
      <c r="DP48" s="943"/>
      <c r="DQ48" s="932"/>
      <c r="DR48" s="933"/>
      <c r="DS48" s="933"/>
      <c r="DT48" s="933"/>
      <c r="DU48" s="943"/>
      <c r="DV48" s="925"/>
      <c r="DW48" s="926"/>
      <c r="DX48" s="926"/>
      <c r="DY48" s="926"/>
      <c r="DZ48" s="944"/>
      <c r="EA48" s="48"/>
    </row>
    <row r="49" spans="1:131" ht="26.25" customHeight="1" x14ac:dyDescent="0.2">
      <c r="A49" s="52">
        <v>22</v>
      </c>
      <c r="B49" s="925"/>
      <c r="C49" s="926"/>
      <c r="D49" s="926"/>
      <c r="E49" s="926"/>
      <c r="F49" s="926"/>
      <c r="G49" s="926"/>
      <c r="H49" s="926"/>
      <c r="I49" s="926"/>
      <c r="J49" s="926"/>
      <c r="K49" s="926"/>
      <c r="L49" s="926"/>
      <c r="M49" s="926"/>
      <c r="N49" s="926"/>
      <c r="O49" s="926"/>
      <c r="P49" s="927"/>
      <c r="Q49" s="928"/>
      <c r="R49" s="929"/>
      <c r="S49" s="929"/>
      <c r="T49" s="929"/>
      <c r="U49" s="929"/>
      <c r="V49" s="929"/>
      <c r="W49" s="929"/>
      <c r="X49" s="929"/>
      <c r="Y49" s="929"/>
      <c r="Z49" s="929"/>
      <c r="AA49" s="929"/>
      <c r="AB49" s="929"/>
      <c r="AC49" s="929"/>
      <c r="AD49" s="929"/>
      <c r="AE49" s="935"/>
      <c r="AF49" s="955"/>
      <c r="AG49" s="933"/>
      <c r="AH49" s="933"/>
      <c r="AI49" s="933"/>
      <c r="AJ49" s="956"/>
      <c r="AK49" s="934"/>
      <c r="AL49" s="929"/>
      <c r="AM49" s="929"/>
      <c r="AN49" s="929"/>
      <c r="AO49" s="929"/>
      <c r="AP49" s="929"/>
      <c r="AQ49" s="929"/>
      <c r="AR49" s="929"/>
      <c r="AS49" s="929"/>
      <c r="AT49" s="929"/>
      <c r="AU49" s="929"/>
      <c r="AV49" s="929"/>
      <c r="AW49" s="929"/>
      <c r="AX49" s="929"/>
      <c r="AY49" s="929"/>
      <c r="AZ49" s="962"/>
      <c r="BA49" s="962"/>
      <c r="BB49" s="962"/>
      <c r="BC49" s="962"/>
      <c r="BD49" s="962"/>
      <c r="BE49" s="930"/>
      <c r="BF49" s="930"/>
      <c r="BG49" s="930"/>
      <c r="BH49" s="930"/>
      <c r="BI49" s="931"/>
      <c r="BJ49" s="56"/>
      <c r="BK49" s="56"/>
      <c r="BL49" s="56"/>
      <c r="BM49" s="56"/>
      <c r="BN49" s="56"/>
      <c r="BO49" s="55"/>
      <c r="BP49" s="55"/>
      <c r="BQ49" s="52">
        <v>43</v>
      </c>
      <c r="BR49" s="72"/>
      <c r="BS49" s="925"/>
      <c r="BT49" s="926"/>
      <c r="BU49" s="926"/>
      <c r="BV49" s="926"/>
      <c r="BW49" s="926"/>
      <c r="BX49" s="926"/>
      <c r="BY49" s="926"/>
      <c r="BZ49" s="926"/>
      <c r="CA49" s="926"/>
      <c r="CB49" s="926"/>
      <c r="CC49" s="926"/>
      <c r="CD49" s="926"/>
      <c r="CE49" s="926"/>
      <c r="CF49" s="926"/>
      <c r="CG49" s="927"/>
      <c r="CH49" s="932"/>
      <c r="CI49" s="933"/>
      <c r="CJ49" s="933"/>
      <c r="CK49" s="933"/>
      <c r="CL49" s="943"/>
      <c r="CM49" s="932"/>
      <c r="CN49" s="933"/>
      <c r="CO49" s="933"/>
      <c r="CP49" s="933"/>
      <c r="CQ49" s="943"/>
      <c r="CR49" s="932"/>
      <c r="CS49" s="933"/>
      <c r="CT49" s="933"/>
      <c r="CU49" s="933"/>
      <c r="CV49" s="943"/>
      <c r="CW49" s="932"/>
      <c r="CX49" s="933"/>
      <c r="CY49" s="933"/>
      <c r="CZ49" s="933"/>
      <c r="DA49" s="943"/>
      <c r="DB49" s="932"/>
      <c r="DC49" s="933"/>
      <c r="DD49" s="933"/>
      <c r="DE49" s="933"/>
      <c r="DF49" s="943"/>
      <c r="DG49" s="932"/>
      <c r="DH49" s="933"/>
      <c r="DI49" s="933"/>
      <c r="DJ49" s="933"/>
      <c r="DK49" s="943"/>
      <c r="DL49" s="932"/>
      <c r="DM49" s="933"/>
      <c r="DN49" s="933"/>
      <c r="DO49" s="933"/>
      <c r="DP49" s="943"/>
      <c r="DQ49" s="932"/>
      <c r="DR49" s="933"/>
      <c r="DS49" s="933"/>
      <c r="DT49" s="933"/>
      <c r="DU49" s="943"/>
      <c r="DV49" s="925"/>
      <c r="DW49" s="926"/>
      <c r="DX49" s="926"/>
      <c r="DY49" s="926"/>
      <c r="DZ49" s="944"/>
      <c r="EA49" s="48"/>
    </row>
    <row r="50" spans="1:131" ht="26.25" customHeight="1" x14ac:dyDescent="0.2">
      <c r="A50" s="52">
        <v>23</v>
      </c>
      <c r="B50" s="925"/>
      <c r="C50" s="926"/>
      <c r="D50" s="926"/>
      <c r="E50" s="926"/>
      <c r="F50" s="926"/>
      <c r="G50" s="926"/>
      <c r="H50" s="926"/>
      <c r="I50" s="926"/>
      <c r="J50" s="926"/>
      <c r="K50" s="926"/>
      <c r="L50" s="926"/>
      <c r="M50" s="926"/>
      <c r="N50" s="926"/>
      <c r="O50" s="926"/>
      <c r="P50" s="927"/>
      <c r="Q50" s="952"/>
      <c r="R50" s="953"/>
      <c r="S50" s="953"/>
      <c r="T50" s="953"/>
      <c r="U50" s="953"/>
      <c r="V50" s="953"/>
      <c r="W50" s="953"/>
      <c r="X50" s="953"/>
      <c r="Y50" s="953"/>
      <c r="Z50" s="953"/>
      <c r="AA50" s="953"/>
      <c r="AB50" s="953"/>
      <c r="AC50" s="953"/>
      <c r="AD50" s="953"/>
      <c r="AE50" s="954"/>
      <c r="AF50" s="955"/>
      <c r="AG50" s="933"/>
      <c r="AH50" s="933"/>
      <c r="AI50" s="933"/>
      <c r="AJ50" s="956"/>
      <c r="AK50" s="957"/>
      <c r="AL50" s="953"/>
      <c r="AM50" s="953"/>
      <c r="AN50" s="953"/>
      <c r="AO50" s="953"/>
      <c r="AP50" s="953"/>
      <c r="AQ50" s="953"/>
      <c r="AR50" s="953"/>
      <c r="AS50" s="953"/>
      <c r="AT50" s="953"/>
      <c r="AU50" s="953"/>
      <c r="AV50" s="953"/>
      <c r="AW50" s="953"/>
      <c r="AX50" s="953"/>
      <c r="AY50" s="953"/>
      <c r="AZ50" s="958"/>
      <c r="BA50" s="958"/>
      <c r="BB50" s="958"/>
      <c r="BC50" s="958"/>
      <c r="BD50" s="958"/>
      <c r="BE50" s="930"/>
      <c r="BF50" s="930"/>
      <c r="BG50" s="930"/>
      <c r="BH50" s="930"/>
      <c r="BI50" s="931"/>
      <c r="BJ50" s="56"/>
      <c r="BK50" s="56"/>
      <c r="BL50" s="56"/>
      <c r="BM50" s="56"/>
      <c r="BN50" s="56"/>
      <c r="BO50" s="55"/>
      <c r="BP50" s="55"/>
      <c r="BQ50" s="52">
        <v>44</v>
      </c>
      <c r="BR50" s="72"/>
      <c r="BS50" s="925"/>
      <c r="BT50" s="926"/>
      <c r="BU50" s="926"/>
      <c r="BV50" s="926"/>
      <c r="BW50" s="926"/>
      <c r="BX50" s="926"/>
      <c r="BY50" s="926"/>
      <c r="BZ50" s="926"/>
      <c r="CA50" s="926"/>
      <c r="CB50" s="926"/>
      <c r="CC50" s="926"/>
      <c r="CD50" s="926"/>
      <c r="CE50" s="926"/>
      <c r="CF50" s="926"/>
      <c r="CG50" s="927"/>
      <c r="CH50" s="932"/>
      <c r="CI50" s="933"/>
      <c r="CJ50" s="933"/>
      <c r="CK50" s="933"/>
      <c r="CL50" s="943"/>
      <c r="CM50" s="932"/>
      <c r="CN50" s="933"/>
      <c r="CO50" s="933"/>
      <c r="CP50" s="933"/>
      <c r="CQ50" s="943"/>
      <c r="CR50" s="932"/>
      <c r="CS50" s="933"/>
      <c r="CT50" s="933"/>
      <c r="CU50" s="933"/>
      <c r="CV50" s="943"/>
      <c r="CW50" s="932"/>
      <c r="CX50" s="933"/>
      <c r="CY50" s="933"/>
      <c r="CZ50" s="933"/>
      <c r="DA50" s="943"/>
      <c r="DB50" s="932"/>
      <c r="DC50" s="933"/>
      <c r="DD50" s="933"/>
      <c r="DE50" s="933"/>
      <c r="DF50" s="943"/>
      <c r="DG50" s="932"/>
      <c r="DH50" s="933"/>
      <c r="DI50" s="933"/>
      <c r="DJ50" s="933"/>
      <c r="DK50" s="943"/>
      <c r="DL50" s="932"/>
      <c r="DM50" s="933"/>
      <c r="DN50" s="933"/>
      <c r="DO50" s="933"/>
      <c r="DP50" s="943"/>
      <c r="DQ50" s="932"/>
      <c r="DR50" s="933"/>
      <c r="DS50" s="933"/>
      <c r="DT50" s="933"/>
      <c r="DU50" s="943"/>
      <c r="DV50" s="925"/>
      <c r="DW50" s="926"/>
      <c r="DX50" s="926"/>
      <c r="DY50" s="926"/>
      <c r="DZ50" s="944"/>
      <c r="EA50" s="48"/>
    </row>
    <row r="51" spans="1:131" ht="26.25" customHeight="1" x14ac:dyDescent="0.2">
      <c r="A51" s="52">
        <v>24</v>
      </c>
      <c r="B51" s="925"/>
      <c r="C51" s="926"/>
      <c r="D51" s="926"/>
      <c r="E51" s="926"/>
      <c r="F51" s="926"/>
      <c r="G51" s="926"/>
      <c r="H51" s="926"/>
      <c r="I51" s="926"/>
      <c r="J51" s="926"/>
      <c r="K51" s="926"/>
      <c r="L51" s="926"/>
      <c r="M51" s="926"/>
      <c r="N51" s="926"/>
      <c r="O51" s="926"/>
      <c r="P51" s="927"/>
      <c r="Q51" s="952"/>
      <c r="R51" s="953"/>
      <c r="S51" s="953"/>
      <c r="T51" s="953"/>
      <c r="U51" s="953"/>
      <c r="V51" s="953"/>
      <c r="W51" s="953"/>
      <c r="X51" s="953"/>
      <c r="Y51" s="953"/>
      <c r="Z51" s="953"/>
      <c r="AA51" s="953"/>
      <c r="AB51" s="953"/>
      <c r="AC51" s="953"/>
      <c r="AD51" s="953"/>
      <c r="AE51" s="954"/>
      <c r="AF51" s="955"/>
      <c r="AG51" s="933"/>
      <c r="AH51" s="933"/>
      <c r="AI51" s="933"/>
      <c r="AJ51" s="956"/>
      <c r="AK51" s="957"/>
      <c r="AL51" s="953"/>
      <c r="AM51" s="953"/>
      <c r="AN51" s="953"/>
      <c r="AO51" s="953"/>
      <c r="AP51" s="953"/>
      <c r="AQ51" s="953"/>
      <c r="AR51" s="953"/>
      <c r="AS51" s="953"/>
      <c r="AT51" s="953"/>
      <c r="AU51" s="953"/>
      <c r="AV51" s="953"/>
      <c r="AW51" s="953"/>
      <c r="AX51" s="953"/>
      <c r="AY51" s="953"/>
      <c r="AZ51" s="958"/>
      <c r="BA51" s="958"/>
      <c r="BB51" s="958"/>
      <c r="BC51" s="958"/>
      <c r="BD51" s="958"/>
      <c r="BE51" s="930"/>
      <c r="BF51" s="930"/>
      <c r="BG51" s="930"/>
      <c r="BH51" s="930"/>
      <c r="BI51" s="931"/>
      <c r="BJ51" s="56"/>
      <c r="BK51" s="56"/>
      <c r="BL51" s="56"/>
      <c r="BM51" s="56"/>
      <c r="BN51" s="56"/>
      <c r="BO51" s="55"/>
      <c r="BP51" s="55"/>
      <c r="BQ51" s="52">
        <v>45</v>
      </c>
      <c r="BR51" s="72"/>
      <c r="BS51" s="925"/>
      <c r="BT51" s="926"/>
      <c r="BU51" s="926"/>
      <c r="BV51" s="926"/>
      <c r="BW51" s="926"/>
      <c r="BX51" s="926"/>
      <c r="BY51" s="926"/>
      <c r="BZ51" s="926"/>
      <c r="CA51" s="926"/>
      <c r="CB51" s="926"/>
      <c r="CC51" s="926"/>
      <c r="CD51" s="926"/>
      <c r="CE51" s="926"/>
      <c r="CF51" s="926"/>
      <c r="CG51" s="927"/>
      <c r="CH51" s="932"/>
      <c r="CI51" s="933"/>
      <c r="CJ51" s="933"/>
      <c r="CK51" s="933"/>
      <c r="CL51" s="943"/>
      <c r="CM51" s="932"/>
      <c r="CN51" s="933"/>
      <c r="CO51" s="933"/>
      <c r="CP51" s="933"/>
      <c r="CQ51" s="943"/>
      <c r="CR51" s="932"/>
      <c r="CS51" s="933"/>
      <c r="CT51" s="933"/>
      <c r="CU51" s="933"/>
      <c r="CV51" s="943"/>
      <c r="CW51" s="932"/>
      <c r="CX51" s="933"/>
      <c r="CY51" s="933"/>
      <c r="CZ51" s="933"/>
      <c r="DA51" s="943"/>
      <c r="DB51" s="932"/>
      <c r="DC51" s="933"/>
      <c r="DD51" s="933"/>
      <c r="DE51" s="933"/>
      <c r="DF51" s="943"/>
      <c r="DG51" s="932"/>
      <c r="DH51" s="933"/>
      <c r="DI51" s="933"/>
      <c r="DJ51" s="933"/>
      <c r="DK51" s="943"/>
      <c r="DL51" s="932"/>
      <c r="DM51" s="933"/>
      <c r="DN51" s="933"/>
      <c r="DO51" s="933"/>
      <c r="DP51" s="943"/>
      <c r="DQ51" s="932"/>
      <c r="DR51" s="933"/>
      <c r="DS51" s="933"/>
      <c r="DT51" s="933"/>
      <c r="DU51" s="943"/>
      <c r="DV51" s="925"/>
      <c r="DW51" s="926"/>
      <c r="DX51" s="926"/>
      <c r="DY51" s="926"/>
      <c r="DZ51" s="944"/>
      <c r="EA51" s="48"/>
    </row>
    <row r="52" spans="1:131" ht="26.25" customHeight="1" x14ac:dyDescent="0.2">
      <c r="A52" s="52">
        <v>25</v>
      </c>
      <c r="B52" s="925"/>
      <c r="C52" s="926"/>
      <c r="D52" s="926"/>
      <c r="E52" s="926"/>
      <c r="F52" s="926"/>
      <c r="G52" s="926"/>
      <c r="H52" s="926"/>
      <c r="I52" s="926"/>
      <c r="J52" s="926"/>
      <c r="K52" s="926"/>
      <c r="L52" s="926"/>
      <c r="M52" s="926"/>
      <c r="N52" s="926"/>
      <c r="O52" s="926"/>
      <c r="P52" s="927"/>
      <c r="Q52" s="952"/>
      <c r="R52" s="953"/>
      <c r="S52" s="953"/>
      <c r="T52" s="953"/>
      <c r="U52" s="953"/>
      <c r="V52" s="953"/>
      <c r="W52" s="953"/>
      <c r="X52" s="953"/>
      <c r="Y52" s="953"/>
      <c r="Z52" s="953"/>
      <c r="AA52" s="953"/>
      <c r="AB52" s="953"/>
      <c r="AC52" s="953"/>
      <c r="AD52" s="953"/>
      <c r="AE52" s="954"/>
      <c r="AF52" s="955"/>
      <c r="AG52" s="933"/>
      <c r="AH52" s="933"/>
      <c r="AI52" s="933"/>
      <c r="AJ52" s="956"/>
      <c r="AK52" s="957"/>
      <c r="AL52" s="953"/>
      <c r="AM52" s="953"/>
      <c r="AN52" s="953"/>
      <c r="AO52" s="953"/>
      <c r="AP52" s="953"/>
      <c r="AQ52" s="953"/>
      <c r="AR52" s="953"/>
      <c r="AS52" s="953"/>
      <c r="AT52" s="953"/>
      <c r="AU52" s="953"/>
      <c r="AV52" s="953"/>
      <c r="AW52" s="953"/>
      <c r="AX52" s="953"/>
      <c r="AY52" s="953"/>
      <c r="AZ52" s="958"/>
      <c r="BA52" s="958"/>
      <c r="BB52" s="958"/>
      <c r="BC52" s="958"/>
      <c r="BD52" s="958"/>
      <c r="BE52" s="930"/>
      <c r="BF52" s="930"/>
      <c r="BG52" s="930"/>
      <c r="BH52" s="930"/>
      <c r="BI52" s="931"/>
      <c r="BJ52" s="56"/>
      <c r="BK52" s="56"/>
      <c r="BL52" s="56"/>
      <c r="BM52" s="56"/>
      <c r="BN52" s="56"/>
      <c r="BO52" s="55"/>
      <c r="BP52" s="55"/>
      <c r="BQ52" s="52">
        <v>46</v>
      </c>
      <c r="BR52" s="72"/>
      <c r="BS52" s="925"/>
      <c r="BT52" s="926"/>
      <c r="BU52" s="926"/>
      <c r="BV52" s="926"/>
      <c r="BW52" s="926"/>
      <c r="BX52" s="926"/>
      <c r="BY52" s="926"/>
      <c r="BZ52" s="926"/>
      <c r="CA52" s="926"/>
      <c r="CB52" s="926"/>
      <c r="CC52" s="926"/>
      <c r="CD52" s="926"/>
      <c r="CE52" s="926"/>
      <c r="CF52" s="926"/>
      <c r="CG52" s="927"/>
      <c r="CH52" s="932"/>
      <c r="CI52" s="933"/>
      <c r="CJ52" s="933"/>
      <c r="CK52" s="933"/>
      <c r="CL52" s="943"/>
      <c r="CM52" s="932"/>
      <c r="CN52" s="933"/>
      <c r="CO52" s="933"/>
      <c r="CP52" s="933"/>
      <c r="CQ52" s="943"/>
      <c r="CR52" s="932"/>
      <c r="CS52" s="933"/>
      <c r="CT52" s="933"/>
      <c r="CU52" s="933"/>
      <c r="CV52" s="943"/>
      <c r="CW52" s="932"/>
      <c r="CX52" s="933"/>
      <c r="CY52" s="933"/>
      <c r="CZ52" s="933"/>
      <c r="DA52" s="943"/>
      <c r="DB52" s="932"/>
      <c r="DC52" s="933"/>
      <c r="DD52" s="933"/>
      <c r="DE52" s="933"/>
      <c r="DF52" s="943"/>
      <c r="DG52" s="932"/>
      <c r="DH52" s="933"/>
      <c r="DI52" s="933"/>
      <c r="DJ52" s="933"/>
      <c r="DK52" s="943"/>
      <c r="DL52" s="932"/>
      <c r="DM52" s="933"/>
      <c r="DN52" s="933"/>
      <c r="DO52" s="933"/>
      <c r="DP52" s="943"/>
      <c r="DQ52" s="932"/>
      <c r="DR52" s="933"/>
      <c r="DS52" s="933"/>
      <c r="DT52" s="933"/>
      <c r="DU52" s="943"/>
      <c r="DV52" s="925"/>
      <c r="DW52" s="926"/>
      <c r="DX52" s="926"/>
      <c r="DY52" s="926"/>
      <c r="DZ52" s="944"/>
      <c r="EA52" s="48"/>
    </row>
    <row r="53" spans="1:131" ht="26.25" customHeight="1" x14ac:dyDescent="0.2">
      <c r="A53" s="52">
        <v>26</v>
      </c>
      <c r="B53" s="925"/>
      <c r="C53" s="926"/>
      <c r="D53" s="926"/>
      <c r="E53" s="926"/>
      <c r="F53" s="926"/>
      <c r="G53" s="926"/>
      <c r="H53" s="926"/>
      <c r="I53" s="926"/>
      <c r="J53" s="926"/>
      <c r="K53" s="926"/>
      <c r="L53" s="926"/>
      <c r="M53" s="926"/>
      <c r="N53" s="926"/>
      <c r="O53" s="926"/>
      <c r="P53" s="927"/>
      <c r="Q53" s="952"/>
      <c r="R53" s="953"/>
      <c r="S53" s="953"/>
      <c r="T53" s="953"/>
      <c r="U53" s="953"/>
      <c r="V53" s="953"/>
      <c r="W53" s="953"/>
      <c r="X53" s="953"/>
      <c r="Y53" s="953"/>
      <c r="Z53" s="953"/>
      <c r="AA53" s="953"/>
      <c r="AB53" s="953"/>
      <c r="AC53" s="953"/>
      <c r="AD53" s="953"/>
      <c r="AE53" s="954"/>
      <c r="AF53" s="955"/>
      <c r="AG53" s="933"/>
      <c r="AH53" s="933"/>
      <c r="AI53" s="933"/>
      <c r="AJ53" s="956"/>
      <c r="AK53" s="957"/>
      <c r="AL53" s="953"/>
      <c r="AM53" s="953"/>
      <c r="AN53" s="953"/>
      <c r="AO53" s="953"/>
      <c r="AP53" s="953"/>
      <c r="AQ53" s="953"/>
      <c r="AR53" s="953"/>
      <c r="AS53" s="953"/>
      <c r="AT53" s="953"/>
      <c r="AU53" s="953"/>
      <c r="AV53" s="953"/>
      <c r="AW53" s="953"/>
      <c r="AX53" s="953"/>
      <c r="AY53" s="953"/>
      <c r="AZ53" s="958"/>
      <c r="BA53" s="958"/>
      <c r="BB53" s="958"/>
      <c r="BC53" s="958"/>
      <c r="BD53" s="958"/>
      <c r="BE53" s="930"/>
      <c r="BF53" s="930"/>
      <c r="BG53" s="930"/>
      <c r="BH53" s="930"/>
      <c r="BI53" s="931"/>
      <c r="BJ53" s="56"/>
      <c r="BK53" s="56"/>
      <c r="BL53" s="56"/>
      <c r="BM53" s="56"/>
      <c r="BN53" s="56"/>
      <c r="BO53" s="55"/>
      <c r="BP53" s="55"/>
      <c r="BQ53" s="52">
        <v>47</v>
      </c>
      <c r="BR53" s="72"/>
      <c r="BS53" s="925"/>
      <c r="BT53" s="926"/>
      <c r="BU53" s="926"/>
      <c r="BV53" s="926"/>
      <c r="BW53" s="926"/>
      <c r="BX53" s="926"/>
      <c r="BY53" s="926"/>
      <c r="BZ53" s="926"/>
      <c r="CA53" s="926"/>
      <c r="CB53" s="926"/>
      <c r="CC53" s="926"/>
      <c r="CD53" s="926"/>
      <c r="CE53" s="926"/>
      <c r="CF53" s="926"/>
      <c r="CG53" s="927"/>
      <c r="CH53" s="932"/>
      <c r="CI53" s="933"/>
      <c r="CJ53" s="933"/>
      <c r="CK53" s="933"/>
      <c r="CL53" s="943"/>
      <c r="CM53" s="932"/>
      <c r="CN53" s="933"/>
      <c r="CO53" s="933"/>
      <c r="CP53" s="933"/>
      <c r="CQ53" s="943"/>
      <c r="CR53" s="932"/>
      <c r="CS53" s="933"/>
      <c r="CT53" s="933"/>
      <c r="CU53" s="933"/>
      <c r="CV53" s="943"/>
      <c r="CW53" s="932"/>
      <c r="CX53" s="933"/>
      <c r="CY53" s="933"/>
      <c r="CZ53" s="933"/>
      <c r="DA53" s="943"/>
      <c r="DB53" s="932"/>
      <c r="DC53" s="933"/>
      <c r="DD53" s="933"/>
      <c r="DE53" s="933"/>
      <c r="DF53" s="943"/>
      <c r="DG53" s="932"/>
      <c r="DH53" s="933"/>
      <c r="DI53" s="933"/>
      <c r="DJ53" s="933"/>
      <c r="DK53" s="943"/>
      <c r="DL53" s="932"/>
      <c r="DM53" s="933"/>
      <c r="DN53" s="933"/>
      <c r="DO53" s="933"/>
      <c r="DP53" s="943"/>
      <c r="DQ53" s="932"/>
      <c r="DR53" s="933"/>
      <c r="DS53" s="933"/>
      <c r="DT53" s="933"/>
      <c r="DU53" s="943"/>
      <c r="DV53" s="925"/>
      <c r="DW53" s="926"/>
      <c r="DX53" s="926"/>
      <c r="DY53" s="926"/>
      <c r="DZ53" s="944"/>
      <c r="EA53" s="48"/>
    </row>
    <row r="54" spans="1:131" ht="26.25" customHeight="1" x14ac:dyDescent="0.2">
      <c r="A54" s="52">
        <v>27</v>
      </c>
      <c r="B54" s="925"/>
      <c r="C54" s="926"/>
      <c r="D54" s="926"/>
      <c r="E54" s="926"/>
      <c r="F54" s="926"/>
      <c r="G54" s="926"/>
      <c r="H54" s="926"/>
      <c r="I54" s="926"/>
      <c r="J54" s="926"/>
      <c r="K54" s="926"/>
      <c r="L54" s="926"/>
      <c r="M54" s="926"/>
      <c r="N54" s="926"/>
      <c r="O54" s="926"/>
      <c r="P54" s="927"/>
      <c r="Q54" s="952"/>
      <c r="R54" s="953"/>
      <c r="S54" s="953"/>
      <c r="T54" s="953"/>
      <c r="U54" s="953"/>
      <c r="V54" s="953"/>
      <c r="W54" s="953"/>
      <c r="X54" s="953"/>
      <c r="Y54" s="953"/>
      <c r="Z54" s="953"/>
      <c r="AA54" s="953"/>
      <c r="AB54" s="953"/>
      <c r="AC54" s="953"/>
      <c r="AD54" s="953"/>
      <c r="AE54" s="954"/>
      <c r="AF54" s="955"/>
      <c r="AG54" s="933"/>
      <c r="AH54" s="933"/>
      <c r="AI54" s="933"/>
      <c r="AJ54" s="956"/>
      <c r="AK54" s="957"/>
      <c r="AL54" s="953"/>
      <c r="AM54" s="953"/>
      <c r="AN54" s="953"/>
      <c r="AO54" s="953"/>
      <c r="AP54" s="953"/>
      <c r="AQ54" s="953"/>
      <c r="AR54" s="953"/>
      <c r="AS54" s="953"/>
      <c r="AT54" s="953"/>
      <c r="AU54" s="953"/>
      <c r="AV54" s="953"/>
      <c r="AW54" s="953"/>
      <c r="AX54" s="953"/>
      <c r="AY54" s="953"/>
      <c r="AZ54" s="958"/>
      <c r="BA54" s="958"/>
      <c r="BB54" s="958"/>
      <c r="BC54" s="958"/>
      <c r="BD54" s="958"/>
      <c r="BE54" s="930"/>
      <c r="BF54" s="930"/>
      <c r="BG54" s="930"/>
      <c r="BH54" s="930"/>
      <c r="BI54" s="931"/>
      <c r="BJ54" s="56"/>
      <c r="BK54" s="56"/>
      <c r="BL54" s="56"/>
      <c r="BM54" s="56"/>
      <c r="BN54" s="56"/>
      <c r="BO54" s="55"/>
      <c r="BP54" s="55"/>
      <c r="BQ54" s="52">
        <v>48</v>
      </c>
      <c r="BR54" s="72"/>
      <c r="BS54" s="925"/>
      <c r="BT54" s="926"/>
      <c r="BU54" s="926"/>
      <c r="BV54" s="926"/>
      <c r="BW54" s="926"/>
      <c r="BX54" s="926"/>
      <c r="BY54" s="926"/>
      <c r="BZ54" s="926"/>
      <c r="CA54" s="926"/>
      <c r="CB54" s="926"/>
      <c r="CC54" s="926"/>
      <c r="CD54" s="926"/>
      <c r="CE54" s="926"/>
      <c r="CF54" s="926"/>
      <c r="CG54" s="927"/>
      <c r="CH54" s="932"/>
      <c r="CI54" s="933"/>
      <c r="CJ54" s="933"/>
      <c r="CK54" s="933"/>
      <c r="CL54" s="943"/>
      <c r="CM54" s="932"/>
      <c r="CN54" s="933"/>
      <c r="CO54" s="933"/>
      <c r="CP54" s="933"/>
      <c r="CQ54" s="943"/>
      <c r="CR54" s="932"/>
      <c r="CS54" s="933"/>
      <c r="CT54" s="933"/>
      <c r="CU54" s="933"/>
      <c r="CV54" s="943"/>
      <c r="CW54" s="932"/>
      <c r="CX54" s="933"/>
      <c r="CY54" s="933"/>
      <c r="CZ54" s="933"/>
      <c r="DA54" s="943"/>
      <c r="DB54" s="932"/>
      <c r="DC54" s="933"/>
      <c r="DD54" s="933"/>
      <c r="DE54" s="933"/>
      <c r="DF54" s="943"/>
      <c r="DG54" s="932"/>
      <c r="DH54" s="933"/>
      <c r="DI54" s="933"/>
      <c r="DJ54" s="933"/>
      <c r="DK54" s="943"/>
      <c r="DL54" s="932"/>
      <c r="DM54" s="933"/>
      <c r="DN54" s="933"/>
      <c r="DO54" s="933"/>
      <c r="DP54" s="943"/>
      <c r="DQ54" s="932"/>
      <c r="DR54" s="933"/>
      <c r="DS54" s="933"/>
      <c r="DT54" s="933"/>
      <c r="DU54" s="943"/>
      <c r="DV54" s="925"/>
      <c r="DW54" s="926"/>
      <c r="DX54" s="926"/>
      <c r="DY54" s="926"/>
      <c r="DZ54" s="944"/>
      <c r="EA54" s="48"/>
    </row>
    <row r="55" spans="1:131" ht="26.25" customHeight="1" x14ac:dyDescent="0.2">
      <c r="A55" s="52">
        <v>28</v>
      </c>
      <c r="B55" s="925"/>
      <c r="C55" s="926"/>
      <c r="D55" s="926"/>
      <c r="E55" s="926"/>
      <c r="F55" s="926"/>
      <c r="G55" s="926"/>
      <c r="H55" s="926"/>
      <c r="I55" s="926"/>
      <c r="J55" s="926"/>
      <c r="K55" s="926"/>
      <c r="L55" s="926"/>
      <c r="M55" s="926"/>
      <c r="N55" s="926"/>
      <c r="O55" s="926"/>
      <c r="P55" s="927"/>
      <c r="Q55" s="952"/>
      <c r="R55" s="953"/>
      <c r="S55" s="953"/>
      <c r="T55" s="953"/>
      <c r="U55" s="953"/>
      <c r="V55" s="953"/>
      <c r="W55" s="953"/>
      <c r="X55" s="953"/>
      <c r="Y55" s="953"/>
      <c r="Z55" s="953"/>
      <c r="AA55" s="953"/>
      <c r="AB55" s="953"/>
      <c r="AC55" s="953"/>
      <c r="AD55" s="953"/>
      <c r="AE55" s="954"/>
      <c r="AF55" s="955"/>
      <c r="AG55" s="933"/>
      <c r="AH55" s="933"/>
      <c r="AI55" s="933"/>
      <c r="AJ55" s="956"/>
      <c r="AK55" s="957"/>
      <c r="AL55" s="953"/>
      <c r="AM55" s="953"/>
      <c r="AN55" s="953"/>
      <c r="AO55" s="953"/>
      <c r="AP55" s="953"/>
      <c r="AQ55" s="953"/>
      <c r="AR55" s="953"/>
      <c r="AS55" s="953"/>
      <c r="AT55" s="953"/>
      <c r="AU55" s="953"/>
      <c r="AV55" s="953"/>
      <c r="AW55" s="953"/>
      <c r="AX55" s="953"/>
      <c r="AY55" s="953"/>
      <c r="AZ55" s="958"/>
      <c r="BA55" s="958"/>
      <c r="BB55" s="958"/>
      <c r="BC55" s="958"/>
      <c r="BD55" s="958"/>
      <c r="BE55" s="930"/>
      <c r="BF55" s="930"/>
      <c r="BG55" s="930"/>
      <c r="BH55" s="930"/>
      <c r="BI55" s="931"/>
      <c r="BJ55" s="56"/>
      <c r="BK55" s="56"/>
      <c r="BL55" s="56"/>
      <c r="BM55" s="56"/>
      <c r="BN55" s="56"/>
      <c r="BO55" s="55"/>
      <c r="BP55" s="55"/>
      <c r="BQ55" s="52">
        <v>49</v>
      </c>
      <c r="BR55" s="72"/>
      <c r="BS55" s="925"/>
      <c r="BT55" s="926"/>
      <c r="BU55" s="926"/>
      <c r="BV55" s="926"/>
      <c r="BW55" s="926"/>
      <c r="BX55" s="926"/>
      <c r="BY55" s="926"/>
      <c r="BZ55" s="926"/>
      <c r="CA55" s="926"/>
      <c r="CB55" s="926"/>
      <c r="CC55" s="926"/>
      <c r="CD55" s="926"/>
      <c r="CE55" s="926"/>
      <c r="CF55" s="926"/>
      <c r="CG55" s="927"/>
      <c r="CH55" s="932"/>
      <c r="CI55" s="933"/>
      <c r="CJ55" s="933"/>
      <c r="CK55" s="933"/>
      <c r="CL55" s="943"/>
      <c r="CM55" s="932"/>
      <c r="CN55" s="933"/>
      <c r="CO55" s="933"/>
      <c r="CP55" s="933"/>
      <c r="CQ55" s="943"/>
      <c r="CR55" s="932"/>
      <c r="CS55" s="933"/>
      <c r="CT55" s="933"/>
      <c r="CU55" s="933"/>
      <c r="CV55" s="943"/>
      <c r="CW55" s="932"/>
      <c r="CX55" s="933"/>
      <c r="CY55" s="933"/>
      <c r="CZ55" s="933"/>
      <c r="DA55" s="943"/>
      <c r="DB55" s="932"/>
      <c r="DC55" s="933"/>
      <c r="DD55" s="933"/>
      <c r="DE55" s="933"/>
      <c r="DF55" s="943"/>
      <c r="DG55" s="932"/>
      <c r="DH55" s="933"/>
      <c r="DI55" s="933"/>
      <c r="DJ55" s="933"/>
      <c r="DK55" s="943"/>
      <c r="DL55" s="932"/>
      <c r="DM55" s="933"/>
      <c r="DN55" s="933"/>
      <c r="DO55" s="933"/>
      <c r="DP55" s="943"/>
      <c r="DQ55" s="932"/>
      <c r="DR55" s="933"/>
      <c r="DS55" s="933"/>
      <c r="DT55" s="933"/>
      <c r="DU55" s="943"/>
      <c r="DV55" s="925"/>
      <c r="DW55" s="926"/>
      <c r="DX55" s="926"/>
      <c r="DY55" s="926"/>
      <c r="DZ55" s="944"/>
      <c r="EA55" s="48"/>
    </row>
    <row r="56" spans="1:131" ht="26.25" customHeight="1" x14ac:dyDescent="0.2">
      <c r="A56" s="52">
        <v>29</v>
      </c>
      <c r="B56" s="925"/>
      <c r="C56" s="926"/>
      <c r="D56" s="926"/>
      <c r="E56" s="926"/>
      <c r="F56" s="926"/>
      <c r="G56" s="926"/>
      <c r="H56" s="926"/>
      <c r="I56" s="926"/>
      <c r="J56" s="926"/>
      <c r="K56" s="926"/>
      <c r="L56" s="926"/>
      <c r="M56" s="926"/>
      <c r="N56" s="926"/>
      <c r="O56" s="926"/>
      <c r="P56" s="927"/>
      <c r="Q56" s="952"/>
      <c r="R56" s="953"/>
      <c r="S56" s="953"/>
      <c r="T56" s="953"/>
      <c r="U56" s="953"/>
      <c r="V56" s="953"/>
      <c r="W56" s="953"/>
      <c r="X56" s="953"/>
      <c r="Y56" s="953"/>
      <c r="Z56" s="953"/>
      <c r="AA56" s="953"/>
      <c r="AB56" s="953"/>
      <c r="AC56" s="953"/>
      <c r="AD56" s="953"/>
      <c r="AE56" s="954"/>
      <c r="AF56" s="955"/>
      <c r="AG56" s="933"/>
      <c r="AH56" s="933"/>
      <c r="AI56" s="933"/>
      <c r="AJ56" s="956"/>
      <c r="AK56" s="957"/>
      <c r="AL56" s="953"/>
      <c r="AM56" s="953"/>
      <c r="AN56" s="953"/>
      <c r="AO56" s="953"/>
      <c r="AP56" s="953"/>
      <c r="AQ56" s="953"/>
      <c r="AR56" s="953"/>
      <c r="AS56" s="953"/>
      <c r="AT56" s="953"/>
      <c r="AU56" s="953"/>
      <c r="AV56" s="953"/>
      <c r="AW56" s="953"/>
      <c r="AX56" s="953"/>
      <c r="AY56" s="953"/>
      <c r="AZ56" s="958"/>
      <c r="BA56" s="958"/>
      <c r="BB56" s="958"/>
      <c r="BC56" s="958"/>
      <c r="BD56" s="958"/>
      <c r="BE56" s="930"/>
      <c r="BF56" s="930"/>
      <c r="BG56" s="930"/>
      <c r="BH56" s="930"/>
      <c r="BI56" s="931"/>
      <c r="BJ56" s="56"/>
      <c r="BK56" s="56"/>
      <c r="BL56" s="56"/>
      <c r="BM56" s="56"/>
      <c r="BN56" s="56"/>
      <c r="BO56" s="55"/>
      <c r="BP56" s="55"/>
      <c r="BQ56" s="52">
        <v>50</v>
      </c>
      <c r="BR56" s="72"/>
      <c r="BS56" s="925"/>
      <c r="BT56" s="926"/>
      <c r="BU56" s="926"/>
      <c r="BV56" s="926"/>
      <c r="BW56" s="926"/>
      <c r="BX56" s="926"/>
      <c r="BY56" s="926"/>
      <c r="BZ56" s="926"/>
      <c r="CA56" s="926"/>
      <c r="CB56" s="926"/>
      <c r="CC56" s="926"/>
      <c r="CD56" s="926"/>
      <c r="CE56" s="926"/>
      <c r="CF56" s="926"/>
      <c r="CG56" s="927"/>
      <c r="CH56" s="932"/>
      <c r="CI56" s="933"/>
      <c r="CJ56" s="933"/>
      <c r="CK56" s="933"/>
      <c r="CL56" s="943"/>
      <c r="CM56" s="932"/>
      <c r="CN56" s="933"/>
      <c r="CO56" s="933"/>
      <c r="CP56" s="933"/>
      <c r="CQ56" s="943"/>
      <c r="CR56" s="932"/>
      <c r="CS56" s="933"/>
      <c r="CT56" s="933"/>
      <c r="CU56" s="933"/>
      <c r="CV56" s="943"/>
      <c r="CW56" s="932"/>
      <c r="CX56" s="933"/>
      <c r="CY56" s="933"/>
      <c r="CZ56" s="933"/>
      <c r="DA56" s="943"/>
      <c r="DB56" s="932"/>
      <c r="DC56" s="933"/>
      <c r="DD56" s="933"/>
      <c r="DE56" s="933"/>
      <c r="DF56" s="943"/>
      <c r="DG56" s="932"/>
      <c r="DH56" s="933"/>
      <c r="DI56" s="933"/>
      <c r="DJ56" s="933"/>
      <c r="DK56" s="943"/>
      <c r="DL56" s="932"/>
      <c r="DM56" s="933"/>
      <c r="DN56" s="933"/>
      <c r="DO56" s="933"/>
      <c r="DP56" s="943"/>
      <c r="DQ56" s="932"/>
      <c r="DR56" s="933"/>
      <c r="DS56" s="933"/>
      <c r="DT56" s="933"/>
      <c r="DU56" s="943"/>
      <c r="DV56" s="925"/>
      <c r="DW56" s="926"/>
      <c r="DX56" s="926"/>
      <c r="DY56" s="926"/>
      <c r="DZ56" s="944"/>
      <c r="EA56" s="48"/>
    </row>
    <row r="57" spans="1:131" ht="26.25" customHeight="1" x14ac:dyDescent="0.2">
      <c r="A57" s="52">
        <v>30</v>
      </c>
      <c r="B57" s="925"/>
      <c r="C57" s="926"/>
      <c r="D57" s="926"/>
      <c r="E57" s="926"/>
      <c r="F57" s="926"/>
      <c r="G57" s="926"/>
      <c r="H57" s="926"/>
      <c r="I57" s="926"/>
      <c r="J57" s="926"/>
      <c r="K57" s="926"/>
      <c r="L57" s="926"/>
      <c r="M57" s="926"/>
      <c r="N57" s="926"/>
      <c r="O57" s="926"/>
      <c r="P57" s="927"/>
      <c r="Q57" s="952"/>
      <c r="R57" s="953"/>
      <c r="S57" s="953"/>
      <c r="T57" s="953"/>
      <c r="U57" s="953"/>
      <c r="V57" s="953"/>
      <c r="W57" s="953"/>
      <c r="X57" s="953"/>
      <c r="Y57" s="953"/>
      <c r="Z57" s="953"/>
      <c r="AA57" s="953"/>
      <c r="AB57" s="953"/>
      <c r="AC57" s="953"/>
      <c r="AD57" s="953"/>
      <c r="AE57" s="954"/>
      <c r="AF57" s="955"/>
      <c r="AG57" s="933"/>
      <c r="AH57" s="933"/>
      <c r="AI57" s="933"/>
      <c r="AJ57" s="956"/>
      <c r="AK57" s="957"/>
      <c r="AL57" s="953"/>
      <c r="AM57" s="953"/>
      <c r="AN57" s="953"/>
      <c r="AO57" s="953"/>
      <c r="AP57" s="953"/>
      <c r="AQ57" s="953"/>
      <c r="AR57" s="953"/>
      <c r="AS57" s="953"/>
      <c r="AT57" s="953"/>
      <c r="AU57" s="953"/>
      <c r="AV57" s="953"/>
      <c r="AW57" s="953"/>
      <c r="AX57" s="953"/>
      <c r="AY57" s="953"/>
      <c r="AZ57" s="958"/>
      <c r="BA57" s="958"/>
      <c r="BB57" s="958"/>
      <c r="BC57" s="958"/>
      <c r="BD57" s="958"/>
      <c r="BE57" s="930"/>
      <c r="BF57" s="930"/>
      <c r="BG57" s="930"/>
      <c r="BH57" s="930"/>
      <c r="BI57" s="931"/>
      <c r="BJ57" s="56"/>
      <c r="BK57" s="56"/>
      <c r="BL57" s="56"/>
      <c r="BM57" s="56"/>
      <c r="BN57" s="56"/>
      <c r="BO57" s="55"/>
      <c r="BP57" s="55"/>
      <c r="BQ57" s="52">
        <v>51</v>
      </c>
      <c r="BR57" s="72"/>
      <c r="BS57" s="925"/>
      <c r="BT57" s="926"/>
      <c r="BU57" s="926"/>
      <c r="BV57" s="926"/>
      <c r="BW57" s="926"/>
      <c r="BX57" s="926"/>
      <c r="BY57" s="926"/>
      <c r="BZ57" s="926"/>
      <c r="CA57" s="926"/>
      <c r="CB57" s="926"/>
      <c r="CC57" s="926"/>
      <c r="CD57" s="926"/>
      <c r="CE57" s="926"/>
      <c r="CF57" s="926"/>
      <c r="CG57" s="927"/>
      <c r="CH57" s="932"/>
      <c r="CI57" s="933"/>
      <c r="CJ57" s="933"/>
      <c r="CK57" s="933"/>
      <c r="CL57" s="943"/>
      <c r="CM57" s="932"/>
      <c r="CN57" s="933"/>
      <c r="CO57" s="933"/>
      <c r="CP57" s="933"/>
      <c r="CQ57" s="943"/>
      <c r="CR57" s="932"/>
      <c r="CS57" s="933"/>
      <c r="CT57" s="933"/>
      <c r="CU57" s="933"/>
      <c r="CV57" s="943"/>
      <c r="CW57" s="932"/>
      <c r="CX57" s="933"/>
      <c r="CY57" s="933"/>
      <c r="CZ57" s="933"/>
      <c r="DA57" s="943"/>
      <c r="DB57" s="932"/>
      <c r="DC57" s="933"/>
      <c r="DD57" s="933"/>
      <c r="DE57" s="933"/>
      <c r="DF57" s="943"/>
      <c r="DG57" s="932"/>
      <c r="DH57" s="933"/>
      <c r="DI57" s="933"/>
      <c r="DJ57" s="933"/>
      <c r="DK57" s="943"/>
      <c r="DL57" s="932"/>
      <c r="DM57" s="933"/>
      <c r="DN57" s="933"/>
      <c r="DO57" s="933"/>
      <c r="DP57" s="943"/>
      <c r="DQ57" s="932"/>
      <c r="DR57" s="933"/>
      <c r="DS57" s="933"/>
      <c r="DT57" s="933"/>
      <c r="DU57" s="943"/>
      <c r="DV57" s="925"/>
      <c r="DW57" s="926"/>
      <c r="DX57" s="926"/>
      <c r="DY57" s="926"/>
      <c r="DZ57" s="944"/>
      <c r="EA57" s="48"/>
    </row>
    <row r="58" spans="1:131" ht="26.25" customHeight="1" x14ac:dyDescent="0.2">
      <c r="A58" s="52">
        <v>31</v>
      </c>
      <c r="B58" s="925"/>
      <c r="C58" s="926"/>
      <c r="D58" s="926"/>
      <c r="E58" s="926"/>
      <c r="F58" s="926"/>
      <c r="G58" s="926"/>
      <c r="H58" s="926"/>
      <c r="I58" s="926"/>
      <c r="J58" s="926"/>
      <c r="K58" s="926"/>
      <c r="L58" s="926"/>
      <c r="M58" s="926"/>
      <c r="N58" s="926"/>
      <c r="O58" s="926"/>
      <c r="P58" s="927"/>
      <c r="Q58" s="952"/>
      <c r="R58" s="953"/>
      <c r="S58" s="953"/>
      <c r="T58" s="953"/>
      <c r="U58" s="953"/>
      <c r="V58" s="953"/>
      <c r="W58" s="953"/>
      <c r="X58" s="953"/>
      <c r="Y58" s="953"/>
      <c r="Z58" s="953"/>
      <c r="AA58" s="953"/>
      <c r="AB58" s="953"/>
      <c r="AC58" s="953"/>
      <c r="AD58" s="953"/>
      <c r="AE58" s="954"/>
      <c r="AF58" s="955"/>
      <c r="AG58" s="933"/>
      <c r="AH58" s="933"/>
      <c r="AI58" s="933"/>
      <c r="AJ58" s="956"/>
      <c r="AK58" s="957"/>
      <c r="AL58" s="953"/>
      <c r="AM58" s="953"/>
      <c r="AN58" s="953"/>
      <c r="AO58" s="953"/>
      <c r="AP58" s="953"/>
      <c r="AQ58" s="953"/>
      <c r="AR58" s="953"/>
      <c r="AS58" s="953"/>
      <c r="AT58" s="953"/>
      <c r="AU58" s="953"/>
      <c r="AV58" s="953"/>
      <c r="AW58" s="953"/>
      <c r="AX58" s="953"/>
      <c r="AY58" s="953"/>
      <c r="AZ58" s="958"/>
      <c r="BA58" s="958"/>
      <c r="BB58" s="958"/>
      <c r="BC58" s="958"/>
      <c r="BD58" s="958"/>
      <c r="BE58" s="930"/>
      <c r="BF58" s="930"/>
      <c r="BG58" s="930"/>
      <c r="BH58" s="930"/>
      <c r="BI58" s="931"/>
      <c r="BJ58" s="56"/>
      <c r="BK58" s="56"/>
      <c r="BL58" s="56"/>
      <c r="BM58" s="56"/>
      <c r="BN58" s="56"/>
      <c r="BO58" s="55"/>
      <c r="BP58" s="55"/>
      <c r="BQ58" s="52">
        <v>52</v>
      </c>
      <c r="BR58" s="72"/>
      <c r="BS58" s="925"/>
      <c r="BT58" s="926"/>
      <c r="BU58" s="926"/>
      <c r="BV58" s="926"/>
      <c r="BW58" s="926"/>
      <c r="BX58" s="926"/>
      <c r="BY58" s="926"/>
      <c r="BZ58" s="926"/>
      <c r="CA58" s="926"/>
      <c r="CB58" s="926"/>
      <c r="CC58" s="926"/>
      <c r="CD58" s="926"/>
      <c r="CE58" s="926"/>
      <c r="CF58" s="926"/>
      <c r="CG58" s="927"/>
      <c r="CH58" s="932"/>
      <c r="CI58" s="933"/>
      <c r="CJ58" s="933"/>
      <c r="CK58" s="933"/>
      <c r="CL58" s="943"/>
      <c r="CM58" s="932"/>
      <c r="CN58" s="933"/>
      <c r="CO58" s="933"/>
      <c r="CP58" s="933"/>
      <c r="CQ58" s="943"/>
      <c r="CR58" s="932"/>
      <c r="CS58" s="933"/>
      <c r="CT58" s="933"/>
      <c r="CU58" s="933"/>
      <c r="CV58" s="943"/>
      <c r="CW58" s="932"/>
      <c r="CX58" s="933"/>
      <c r="CY58" s="933"/>
      <c r="CZ58" s="933"/>
      <c r="DA58" s="943"/>
      <c r="DB58" s="932"/>
      <c r="DC58" s="933"/>
      <c r="DD58" s="933"/>
      <c r="DE58" s="933"/>
      <c r="DF58" s="943"/>
      <c r="DG58" s="932"/>
      <c r="DH58" s="933"/>
      <c r="DI58" s="933"/>
      <c r="DJ58" s="933"/>
      <c r="DK58" s="943"/>
      <c r="DL58" s="932"/>
      <c r="DM58" s="933"/>
      <c r="DN58" s="933"/>
      <c r="DO58" s="933"/>
      <c r="DP58" s="943"/>
      <c r="DQ58" s="932"/>
      <c r="DR58" s="933"/>
      <c r="DS58" s="933"/>
      <c r="DT58" s="933"/>
      <c r="DU58" s="943"/>
      <c r="DV58" s="925"/>
      <c r="DW58" s="926"/>
      <c r="DX58" s="926"/>
      <c r="DY58" s="926"/>
      <c r="DZ58" s="944"/>
      <c r="EA58" s="48"/>
    </row>
    <row r="59" spans="1:131" ht="26.25" customHeight="1" x14ac:dyDescent="0.2">
      <c r="A59" s="52">
        <v>32</v>
      </c>
      <c r="B59" s="925"/>
      <c r="C59" s="926"/>
      <c r="D59" s="926"/>
      <c r="E59" s="926"/>
      <c r="F59" s="926"/>
      <c r="G59" s="926"/>
      <c r="H59" s="926"/>
      <c r="I59" s="926"/>
      <c r="J59" s="926"/>
      <c r="K59" s="926"/>
      <c r="L59" s="926"/>
      <c r="M59" s="926"/>
      <c r="N59" s="926"/>
      <c r="O59" s="926"/>
      <c r="P59" s="927"/>
      <c r="Q59" s="952"/>
      <c r="R59" s="953"/>
      <c r="S59" s="953"/>
      <c r="T59" s="953"/>
      <c r="U59" s="953"/>
      <c r="V59" s="953"/>
      <c r="W59" s="953"/>
      <c r="X59" s="953"/>
      <c r="Y59" s="953"/>
      <c r="Z59" s="953"/>
      <c r="AA59" s="953"/>
      <c r="AB59" s="953"/>
      <c r="AC59" s="953"/>
      <c r="AD59" s="953"/>
      <c r="AE59" s="954"/>
      <c r="AF59" s="955"/>
      <c r="AG59" s="933"/>
      <c r="AH59" s="933"/>
      <c r="AI59" s="933"/>
      <c r="AJ59" s="956"/>
      <c r="AK59" s="957"/>
      <c r="AL59" s="953"/>
      <c r="AM59" s="953"/>
      <c r="AN59" s="953"/>
      <c r="AO59" s="953"/>
      <c r="AP59" s="953"/>
      <c r="AQ59" s="953"/>
      <c r="AR59" s="953"/>
      <c r="AS59" s="953"/>
      <c r="AT59" s="953"/>
      <c r="AU59" s="953"/>
      <c r="AV59" s="953"/>
      <c r="AW59" s="953"/>
      <c r="AX59" s="953"/>
      <c r="AY59" s="953"/>
      <c r="AZ59" s="958"/>
      <c r="BA59" s="958"/>
      <c r="BB59" s="958"/>
      <c r="BC59" s="958"/>
      <c r="BD59" s="958"/>
      <c r="BE59" s="930"/>
      <c r="BF59" s="930"/>
      <c r="BG59" s="930"/>
      <c r="BH59" s="930"/>
      <c r="BI59" s="931"/>
      <c r="BJ59" s="56"/>
      <c r="BK59" s="56"/>
      <c r="BL59" s="56"/>
      <c r="BM59" s="56"/>
      <c r="BN59" s="56"/>
      <c r="BO59" s="55"/>
      <c r="BP59" s="55"/>
      <c r="BQ59" s="52">
        <v>53</v>
      </c>
      <c r="BR59" s="72"/>
      <c r="BS59" s="925"/>
      <c r="BT59" s="926"/>
      <c r="BU59" s="926"/>
      <c r="BV59" s="926"/>
      <c r="BW59" s="926"/>
      <c r="BX59" s="926"/>
      <c r="BY59" s="926"/>
      <c r="BZ59" s="926"/>
      <c r="CA59" s="926"/>
      <c r="CB59" s="926"/>
      <c r="CC59" s="926"/>
      <c r="CD59" s="926"/>
      <c r="CE59" s="926"/>
      <c r="CF59" s="926"/>
      <c r="CG59" s="927"/>
      <c r="CH59" s="932"/>
      <c r="CI59" s="933"/>
      <c r="CJ59" s="933"/>
      <c r="CK59" s="933"/>
      <c r="CL59" s="943"/>
      <c r="CM59" s="932"/>
      <c r="CN59" s="933"/>
      <c r="CO59" s="933"/>
      <c r="CP59" s="933"/>
      <c r="CQ59" s="943"/>
      <c r="CR59" s="932"/>
      <c r="CS59" s="933"/>
      <c r="CT59" s="933"/>
      <c r="CU59" s="933"/>
      <c r="CV59" s="943"/>
      <c r="CW59" s="932"/>
      <c r="CX59" s="933"/>
      <c r="CY59" s="933"/>
      <c r="CZ59" s="933"/>
      <c r="DA59" s="943"/>
      <c r="DB59" s="932"/>
      <c r="DC59" s="933"/>
      <c r="DD59" s="933"/>
      <c r="DE59" s="933"/>
      <c r="DF59" s="943"/>
      <c r="DG59" s="932"/>
      <c r="DH59" s="933"/>
      <c r="DI59" s="933"/>
      <c r="DJ59" s="933"/>
      <c r="DK59" s="943"/>
      <c r="DL59" s="932"/>
      <c r="DM59" s="933"/>
      <c r="DN59" s="933"/>
      <c r="DO59" s="933"/>
      <c r="DP59" s="943"/>
      <c r="DQ59" s="932"/>
      <c r="DR59" s="933"/>
      <c r="DS59" s="933"/>
      <c r="DT59" s="933"/>
      <c r="DU59" s="943"/>
      <c r="DV59" s="925"/>
      <c r="DW59" s="926"/>
      <c r="DX59" s="926"/>
      <c r="DY59" s="926"/>
      <c r="DZ59" s="944"/>
      <c r="EA59" s="48"/>
    </row>
    <row r="60" spans="1:131" ht="26.25" customHeight="1" x14ac:dyDescent="0.2">
      <c r="A60" s="52">
        <v>33</v>
      </c>
      <c r="B60" s="925"/>
      <c r="C60" s="926"/>
      <c r="D60" s="926"/>
      <c r="E60" s="926"/>
      <c r="F60" s="926"/>
      <c r="G60" s="926"/>
      <c r="H60" s="926"/>
      <c r="I60" s="926"/>
      <c r="J60" s="926"/>
      <c r="K60" s="926"/>
      <c r="L60" s="926"/>
      <c r="M60" s="926"/>
      <c r="N60" s="926"/>
      <c r="O60" s="926"/>
      <c r="P60" s="927"/>
      <c r="Q60" s="952"/>
      <c r="R60" s="953"/>
      <c r="S60" s="953"/>
      <c r="T60" s="953"/>
      <c r="U60" s="953"/>
      <c r="V60" s="953"/>
      <c r="W60" s="953"/>
      <c r="X60" s="953"/>
      <c r="Y60" s="953"/>
      <c r="Z60" s="953"/>
      <c r="AA60" s="953"/>
      <c r="AB60" s="953"/>
      <c r="AC60" s="953"/>
      <c r="AD60" s="953"/>
      <c r="AE60" s="954"/>
      <c r="AF60" s="955"/>
      <c r="AG60" s="933"/>
      <c r="AH60" s="933"/>
      <c r="AI60" s="933"/>
      <c r="AJ60" s="956"/>
      <c r="AK60" s="957"/>
      <c r="AL60" s="953"/>
      <c r="AM60" s="953"/>
      <c r="AN60" s="953"/>
      <c r="AO60" s="953"/>
      <c r="AP60" s="953"/>
      <c r="AQ60" s="953"/>
      <c r="AR60" s="953"/>
      <c r="AS60" s="953"/>
      <c r="AT60" s="953"/>
      <c r="AU60" s="953"/>
      <c r="AV60" s="953"/>
      <c r="AW60" s="953"/>
      <c r="AX60" s="953"/>
      <c r="AY60" s="953"/>
      <c r="AZ60" s="958"/>
      <c r="BA60" s="958"/>
      <c r="BB60" s="958"/>
      <c r="BC60" s="958"/>
      <c r="BD60" s="958"/>
      <c r="BE60" s="930"/>
      <c r="BF60" s="930"/>
      <c r="BG60" s="930"/>
      <c r="BH60" s="930"/>
      <c r="BI60" s="931"/>
      <c r="BJ60" s="56"/>
      <c r="BK60" s="56"/>
      <c r="BL60" s="56"/>
      <c r="BM60" s="56"/>
      <c r="BN60" s="56"/>
      <c r="BO60" s="55"/>
      <c r="BP60" s="55"/>
      <c r="BQ60" s="52">
        <v>54</v>
      </c>
      <c r="BR60" s="72"/>
      <c r="BS60" s="925"/>
      <c r="BT60" s="926"/>
      <c r="BU60" s="926"/>
      <c r="BV60" s="926"/>
      <c r="BW60" s="926"/>
      <c r="BX60" s="926"/>
      <c r="BY60" s="926"/>
      <c r="BZ60" s="926"/>
      <c r="CA60" s="926"/>
      <c r="CB60" s="926"/>
      <c r="CC60" s="926"/>
      <c r="CD60" s="926"/>
      <c r="CE60" s="926"/>
      <c r="CF60" s="926"/>
      <c r="CG60" s="927"/>
      <c r="CH60" s="932"/>
      <c r="CI60" s="933"/>
      <c r="CJ60" s="933"/>
      <c r="CK60" s="933"/>
      <c r="CL60" s="943"/>
      <c r="CM60" s="932"/>
      <c r="CN60" s="933"/>
      <c r="CO60" s="933"/>
      <c r="CP60" s="933"/>
      <c r="CQ60" s="943"/>
      <c r="CR60" s="932"/>
      <c r="CS60" s="933"/>
      <c r="CT60" s="933"/>
      <c r="CU60" s="933"/>
      <c r="CV60" s="943"/>
      <c r="CW60" s="932"/>
      <c r="CX60" s="933"/>
      <c r="CY60" s="933"/>
      <c r="CZ60" s="933"/>
      <c r="DA60" s="943"/>
      <c r="DB60" s="932"/>
      <c r="DC60" s="933"/>
      <c r="DD60" s="933"/>
      <c r="DE60" s="933"/>
      <c r="DF60" s="943"/>
      <c r="DG60" s="932"/>
      <c r="DH60" s="933"/>
      <c r="DI60" s="933"/>
      <c r="DJ60" s="933"/>
      <c r="DK60" s="943"/>
      <c r="DL60" s="932"/>
      <c r="DM60" s="933"/>
      <c r="DN60" s="933"/>
      <c r="DO60" s="933"/>
      <c r="DP60" s="943"/>
      <c r="DQ60" s="932"/>
      <c r="DR60" s="933"/>
      <c r="DS60" s="933"/>
      <c r="DT60" s="933"/>
      <c r="DU60" s="943"/>
      <c r="DV60" s="925"/>
      <c r="DW60" s="926"/>
      <c r="DX60" s="926"/>
      <c r="DY60" s="926"/>
      <c r="DZ60" s="944"/>
      <c r="EA60" s="48"/>
    </row>
    <row r="61" spans="1:131" ht="26.25" customHeight="1" x14ac:dyDescent="0.2">
      <c r="A61" s="52">
        <v>34</v>
      </c>
      <c r="B61" s="925"/>
      <c r="C61" s="926"/>
      <c r="D61" s="926"/>
      <c r="E61" s="926"/>
      <c r="F61" s="926"/>
      <c r="G61" s="926"/>
      <c r="H61" s="926"/>
      <c r="I61" s="926"/>
      <c r="J61" s="926"/>
      <c r="K61" s="926"/>
      <c r="L61" s="926"/>
      <c r="M61" s="926"/>
      <c r="N61" s="926"/>
      <c r="O61" s="926"/>
      <c r="P61" s="927"/>
      <c r="Q61" s="952"/>
      <c r="R61" s="953"/>
      <c r="S61" s="953"/>
      <c r="T61" s="953"/>
      <c r="U61" s="953"/>
      <c r="V61" s="953"/>
      <c r="W61" s="953"/>
      <c r="X61" s="953"/>
      <c r="Y61" s="953"/>
      <c r="Z61" s="953"/>
      <c r="AA61" s="953"/>
      <c r="AB61" s="953"/>
      <c r="AC61" s="953"/>
      <c r="AD61" s="953"/>
      <c r="AE61" s="954"/>
      <c r="AF61" s="955"/>
      <c r="AG61" s="933"/>
      <c r="AH61" s="933"/>
      <c r="AI61" s="933"/>
      <c r="AJ61" s="956"/>
      <c r="AK61" s="957"/>
      <c r="AL61" s="953"/>
      <c r="AM61" s="953"/>
      <c r="AN61" s="953"/>
      <c r="AO61" s="953"/>
      <c r="AP61" s="953"/>
      <c r="AQ61" s="953"/>
      <c r="AR61" s="953"/>
      <c r="AS61" s="953"/>
      <c r="AT61" s="953"/>
      <c r="AU61" s="953"/>
      <c r="AV61" s="953"/>
      <c r="AW61" s="953"/>
      <c r="AX61" s="953"/>
      <c r="AY61" s="953"/>
      <c r="AZ61" s="958"/>
      <c r="BA61" s="958"/>
      <c r="BB61" s="958"/>
      <c r="BC61" s="958"/>
      <c r="BD61" s="958"/>
      <c r="BE61" s="930"/>
      <c r="BF61" s="930"/>
      <c r="BG61" s="930"/>
      <c r="BH61" s="930"/>
      <c r="BI61" s="931"/>
      <c r="BJ61" s="56"/>
      <c r="BK61" s="56"/>
      <c r="BL61" s="56"/>
      <c r="BM61" s="56"/>
      <c r="BN61" s="56"/>
      <c r="BO61" s="55"/>
      <c r="BP61" s="55"/>
      <c r="BQ61" s="52">
        <v>55</v>
      </c>
      <c r="BR61" s="72"/>
      <c r="BS61" s="925"/>
      <c r="BT61" s="926"/>
      <c r="BU61" s="926"/>
      <c r="BV61" s="926"/>
      <c r="BW61" s="926"/>
      <c r="BX61" s="926"/>
      <c r="BY61" s="926"/>
      <c r="BZ61" s="926"/>
      <c r="CA61" s="926"/>
      <c r="CB61" s="926"/>
      <c r="CC61" s="926"/>
      <c r="CD61" s="926"/>
      <c r="CE61" s="926"/>
      <c r="CF61" s="926"/>
      <c r="CG61" s="927"/>
      <c r="CH61" s="932"/>
      <c r="CI61" s="933"/>
      <c r="CJ61" s="933"/>
      <c r="CK61" s="933"/>
      <c r="CL61" s="943"/>
      <c r="CM61" s="932"/>
      <c r="CN61" s="933"/>
      <c r="CO61" s="933"/>
      <c r="CP61" s="933"/>
      <c r="CQ61" s="943"/>
      <c r="CR61" s="932"/>
      <c r="CS61" s="933"/>
      <c r="CT61" s="933"/>
      <c r="CU61" s="933"/>
      <c r="CV61" s="943"/>
      <c r="CW61" s="932"/>
      <c r="CX61" s="933"/>
      <c r="CY61" s="933"/>
      <c r="CZ61" s="933"/>
      <c r="DA61" s="943"/>
      <c r="DB61" s="932"/>
      <c r="DC61" s="933"/>
      <c r="DD61" s="933"/>
      <c r="DE61" s="933"/>
      <c r="DF61" s="943"/>
      <c r="DG61" s="932"/>
      <c r="DH61" s="933"/>
      <c r="DI61" s="933"/>
      <c r="DJ61" s="933"/>
      <c r="DK61" s="943"/>
      <c r="DL61" s="932"/>
      <c r="DM61" s="933"/>
      <c r="DN61" s="933"/>
      <c r="DO61" s="933"/>
      <c r="DP61" s="943"/>
      <c r="DQ61" s="932"/>
      <c r="DR61" s="933"/>
      <c r="DS61" s="933"/>
      <c r="DT61" s="933"/>
      <c r="DU61" s="943"/>
      <c r="DV61" s="925"/>
      <c r="DW61" s="926"/>
      <c r="DX61" s="926"/>
      <c r="DY61" s="926"/>
      <c r="DZ61" s="944"/>
      <c r="EA61" s="48"/>
    </row>
    <row r="62" spans="1:131" ht="26.25" customHeight="1" x14ac:dyDescent="0.2">
      <c r="A62" s="52">
        <v>35</v>
      </c>
      <c r="B62" s="925"/>
      <c r="C62" s="926"/>
      <c r="D62" s="926"/>
      <c r="E62" s="926"/>
      <c r="F62" s="926"/>
      <c r="G62" s="926"/>
      <c r="H62" s="926"/>
      <c r="I62" s="926"/>
      <c r="J62" s="926"/>
      <c r="K62" s="926"/>
      <c r="L62" s="926"/>
      <c r="M62" s="926"/>
      <c r="N62" s="926"/>
      <c r="O62" s="926"/>
      <c r="P62" s="927"/>
      <c r="Q62" s="952"/>
      <c r="R62" s="953"/>
      <c r="S62" s="953"/>
      <c r="T62" s="953"/>
      <c r="U62" s="953"/>
      <c r="V62" s="953"/>
      <c r="W62" s="953"/>
      <c r="X62" s="953"/>
      <c r="Y62" s="953"/>
      <c r="Z62" s="953"/>
      <c r="AA62" s="953"/>
      <c r="AB62" s="953"/>
      <c r="AC62" s="953"/>
      <c r="AD62" s="953"/>
      <c r="AE62" s="954"/>
      <c r="AF62" s="955"/>
      <c r="AG62" s="933"/>
      <c r="AH62" s="933"/>
      <c r="AI62" s="933"/>
      <c r="AJ62" s="956"/>
      <c r="AK62" s="957"/>
      <c r="AL62" s="953"/>
      <c r="AM62" s="953"/>
      <c r="AN62" s="953"/>
      <c r="AO62" s="953"/>
      <c r="AP62" s="953"/>
      <c r="AQ62" s="953"/>
      <c r="AR62" s="953"/>
      <c r="AS62" s="953"/>
      <c r="AT62" s="953"/>
      <c r="AU62" s="953"/>
      <c r="AV62" s="953"/>
      <c r="AW62" s="953"/>
      <c r="AX62" s="953"/>
      <c r="AY62" s="953"/>
      <c r="AZ62" s="958"/>
      <c r="BA62" s="958"/>
      <c r="BB62" s="958"/>
      <c r="BC62" s="958"/>
      <c r="BD62" s="958"/>
      <c r="BE62" s="930"/>
      <c r="BF62" s="930"/>
      <c r="BG62" s="930"/>
      <c r="BH62" s="930"/>
      <c r="BI62" s="931"/>
      <c r="BJ62" s="959" t="s">
        <v>36</v>
      </c>
      <c r="BK62" s="960"/>
      <c r="BL62" s="960"/>
      <c r="BM62" s="960"/>
      <c r="BN62" s="961"/>
      <c r="BO62" s="55"/>
      <c r="BP62" s="55"/>
      <c r="BQ62" s="52">
        <v>56</v>
      </c>
      <c r="BR62" s="72"/>
      <c r="BS62" s="925"/>
      <c r="BT62" s="926"/>
      <c r="BU62" s="926"/>
      <c r="BV62" s="926"/>
      <c r="BW62" s="926"/>
      <c r="BX62" s="926"/>
      <c r="BY62" s="926"/>
      <c r="BZ62" s="926"/>
      <c r="CA62" s="926"/>
      <c r="CB62" s="926"/>
      <c r="CC62" s="926"/>
      <c r="CD62" s="926"/>
      <c r="CE62" s="926"/>
      <c r="CF62" s="926"/>
      <c r="CG62" s="927"/>
      <c r="CH62" s="932"/>
      <c r="CI62" s="933"/>
      <c r="CJ62" s="933"/>
      <c r="CK62" s="933"/>
      <c r="CL62" s="943"/>
      <c r="CM62" s="932"/>
      <c r="CN62" s="933"/>
      <c r="CO62" s="933"/>
      <c r="CP62" s="933"/>
      <c r="CQ62" s="943"/>
      <c r="CR62" s="932"/>
      <c r="CS62" s="933"/>
      <c r="CT62" s="933"/>
      <c r="CU62" s="933"/>
      <c r="CV62" s="943"/>
      <c r="CW62" s="932"/>
      <c r="CX62" s="933"/>
      <c r="CY62" s="933"/>
      <c r="CZ62" s="933"/>
      <c r="DA62" s="943"/>
      <c r="DB62" s="932"/>
      <c r="DC62" s="933"/>
      <c r="DD62" s="933"/>
      <c r="DE62" s="933"/>
      <c r="DF62" s="943"/>
      <c r="DG62" s="932"/>
      <c r="DH62" s="933"/>
      <c r="DI62" s="933"/>
      <c r="DJ62" s="933"/>
      <c r="DK62" s="943"/>
      <c r="DL62" s="932"/>
      <c r="DM62" s="933"/>
      <c r="DN62" s="933"/>
      <c r="DO62" s="933"/>
      <c r="DP62" s="943"/>
      <c r="DQ62" s="932"/>
      <c r="DR62" s="933"/>
      <c r="DS62" s="933"/>
      <c r="DT62" s="933"/>
      <c r="DU62" s="943"/>
      <c r="DV62" s="925"/>
      <c r="DW62" s="926"/>
      <c r="DX62" s="926"/>
      <c r="DY62" s="926"/>
      <c r="DZ62" s="944"/>
      <c r="EA62" s="48"/>
    </row>
    <row r="63" spans="1:131" ht="26.25" customHeight="1" x14ac:dyDescent="0.2">
      <c r="A63" s="53" t="s">
        <v>445</v>
      </c>
      <c r="B63" s="903" t="s">
        <v>73</v>
      </c>
      <c r="C63" s="904"/>
      <c r="D63" s="904"/>
      <c r="E63" s="904"/>
      <c r="F63" s="904"/>
      <c r="G63" s="904"/>
      <c r="H63" s="904"/>
      <c r="I63" s="904"/>
      <c r="J63" s="904"/>
      <c r="K63" s="904"/>
      <c r="L63" s="904"/>
      <c r="M63" s="904"/>
      <c r="N63" s="904"/>
      <c r="O63" s="904"/>
      <c r="P63" s="905"/>
      <c r="Q63" s="913"/>
      <c r="R63" s="914"/>
      <c r="S63" s="914"/>
      <c r="T63" s="914"/>
      <c r="U63" s="914"/>
      <c r="V63" s="914"/>
      <c r="W63" s="914"/>
      <c r="X63" s="914"/>
      <c r="Y63" s="914"/>
      <c r="Z63" s="914"/>
      <c r="AA63" s="914"/>
      <c r="AB63" s="914"/>
      <c r="AC63" s="914"/>
      <c r="AD63" s="914"/>
      <c r="AE63" s="945"/>
      <c r="AF63" s="946">
        <v>1680</v>
      </c>
      <c r="AG63" s="915"/>
      <c r="AH63" s="915"/>
      <c r="AI63" s="915"/>
      <c r="AJ63" s="947"/>
      <c r="AK63" s="948"/>
      <c r="AL63" s="914"/>
      <c r="AM63" s="914"/>
      <c r="AN63" s="914"/>
      <c r="AO63" s="914"/>
      <c r="AP63" s="915">
        <v>15989</v>
      </c>
      <c r="AQ63" s="915"/>
      <c r="AR63" s="915"/>
      <c r="AS63" s="915"/>
      <c r="AT63" s="915"/>
      <c r="AU63" s="915">
        <v>8801</v>
      </c>
      <c r="AV63" s="915"/>
      <c r="AW63" s="915"/>
      <c r="AX63" s="915"/>
      <c r="AY63" s="915"/>
      <c r="AZ63" s="949"/>
      <c r="BA63" s="949"/>
      <c r="BB63" s="949"/>
      <c r="BC63" s="949"/>
      <c r="BD63" s="949"/>
      <c r="BE63" s="916"/>
      <c r="BF63" s="916"/>
      <c r="BG63" s="916"/>
      <c r="BH63" s="916"/>
      <c r="BI63" s="917"/>
      <c r="BJ63" s="950" t="s">
        <v>33</v>
      </c>
      <c r="BK63" s="910"/>
      <c r="BL63" s="910"/>
      <c r="BM63" s="910"/>
      <c r="BN63" s="951"/>
      <c r="BO63" s="55"/>
      <c r="BP63" s="55"/>
      <c r="BQ63" s="52">
        <v>57</v>
      </c>
      <c r="BR63" s="72"/>
      <c r="BS63" s="925"/>
      <c r="BT63" s="926"/>
      <c r="BU63" s="926"/>
      <c r="BV63" s="926"/>
      <c r="BW63" s="926"/>
      <c r="BX63" s="926"/>
      <c r="BY63" s="926"/>
      <c r="BZ63" s="926"/>
      <c r="CA63" s="926"/>
      <c r="CB63" s="926"/>
      <c r="CC63" s="926"/>
      <c r="CD63" s="926"/>
      <c r="CE63" s="926"/>
      <c r="CF63" s="926"/>
      <c r="CG63" s="927"/>
      <c r="CH63" s="932"/>
      <c r="CI63" s="933"/>
      <c r="CJ63" s="933"/>
      <c r="CK63" s="933"/>
      <c r="CL63" s="943"/>
      <c r="CM63" s="932"/>
      <c r="CN63" s="933"/>
      <c r="CO63" s="933"/>
      <c r="CP63" s="933"/>
      <c r="CQ63" s="943"/>
      <c r="CR63" s="932"/>
      <c r="CS63" s="933"/>
      <c r="CT63" s="933"/>
      <c r="CU63" s="933"/>
      <c r="CV63" s="943"/>
      <c r="CW63" s="932"/>
      <c r="CX63" s="933"/>
      <c r="CY63" s="933"/>
      <c r="CZ63" s="933"/>
      <c r="DA63" s="943"/>
      <c r="DB63" s="932"/>
      <c r="DC63" s="933"/>
      <c r="DD63" s="933"/>
      <c r="DE63" s="933"/>
      <c r="DF63" s="943"/>
      <c r="DG63" s="932"/>
      <c r="DH63" s="933"/>
      <c r="DI63" s="933"/>
      <c r="DJ63" s="933"/>
      <c r="DK63" s="943"/>
      <c r="DL63" s="932"/>
      <c r="DM63" s="933"/>
      <c r="DN63" s="933"/>
      <c r="DO63" s="933"/>
      <c r="DP63" s="943"/>
      <c r="DQ63" s="932"/>
      <c r="DR63" s="933"/>
      <c r="DS63" s="933"/>
      <c r="DT63" s="933"/>
      <c r="DU63" s="943"/>
      <c r="DV63" s="925"/>
      <c r="DW63" s="926"/>
      <c r="DX63" s="926"/>
      <c r="DY63" s="926"/>
      <c r="DZ63" s="944"/>
      <c r="EA63" s="48"/>
    </row>
    <row r="64" spans="1:131" ht="26.25" customHeight="1" x14ac:dyDescent="0.2">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925"/>
      <c r="BT64" s="926"/>
      <c r="BU64" s="926"/>
      <c r="BV64" s="926"/>
      <c r="BW64" s="926"/>
      <c r="BX64" s="926"/>
      <c r="BY64" s="926"/>
      <c r="BZ64" s="926"/>
      <c r="CA64" s="926"/>
      <c r="CB64" s="926"/>
      <c r="CC64" s="926"/>
      <c r="CD64" s="926"/>
      <c r="CE64" s="926"/>
      <c r="CF64" s="926"/>
      <c r="CG64" s="927"/>
      <c r="CH64" s="932"/>
      <c r="CI64" s="933"/>
      <c r="CJ64" s="933"/>
      <c r="CK64" s="933"/>
      <c r="CL64" s="943"/>
      <c r="CM64" s="932"/>
      <c r="CN64" s="933"/>
      <c r="CO64" s="933"/>
      <c r="CP64" s="933"/>
      <c r="CQ64" s="943"/>
      <c r="CR64" s="932"/>
      <c r="CS64" s="933"/>
      <c r="CT64" s="933"/>
      <c r="CU64" s="933"/>
      <c r="CV64" s="943"/>
      <c r="CW64" s="932"/>
      <c r="CX64" s="933"/>
      <c r="CY64" s="933"/>
      <c r="CZ64" s="933"/>
      <c r="DA64" s="943"/>
      <c r="DB64" s="932"/>
      <c r="DC64" s="933"/>
      <c r="DD64" s="933"/>
      <c r="DE64" s="933"/>
      <c r="DF64" s="943"/>
      <c r="DG64" s="932"/>
      <c r="DH64" s="933"/>
      <c r="DI64" s="933"/>
      <c r="DJ64" s="933"/>
      <c r="DK64" s="943"/>
      <c r="DL64" s="932"/>
      <c r="DM64" s="933"/>
      <c r="DN64" s="933"/>
      <c r="DO64" s="933"/>
      <c r="DP64" s="943"/>
      <c r="DQ64" s="932"/>
      <c r="DR64" s="933"/>
      <c r="DS64" s="933"/>
      <c r="DT64" s="933"/>
      <c r="DU64" s="943"/>
      <c r="DV64" s="925"/>
      <c r="DW64" s="926"/>
      <c r="DX64" s="926"/>
      <c r="DY64" s="926"/>
      <c r="DZ64" s="944"/>
      <c r="EA64" s="48"/>
    </row>
    <row r="65" spans="1:131" ht="26.25" customHeight="1" x14ac:dyDescent="0.2">
      <c r="A65" s="56" t="s">
        <v>246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925"/>
      <c r="BT65" s="926"/>
      <c r="BU65" s="926"/>
      <c r="BV65" s="926"/>
      <c r="BW65" s="926"/>
      <c r="BX65" s="926"/>
      <c r="BY65" s="926"/>
      <c r="BZ65" s="926"/>
      <c r="CA65" s="926"/>
      <c r="CB65" s="926"/>
      <c r="CC65" s="926"/>
      <c r="CD65" s="926"/>
      <c r="CE65" s="926"/>
      <c r="CF65" s="926"/>
      <c r="CG65" s="927"/>
      <c r="CH65" s="932"/>
      <c r="CI65" s="933"/>
      <c r="CJ65" s="933"/>
      <c r="CK65" s="933"/>
      <c r="CL65" s="943"/>
      <c r="CM65" s="932"/>
      <c r="CN65" s="933"/>
      <c r="CO65" s="933"/>
      <c r="CP65" s="933"/>
      <c r="CQ65" s="943"/>
      <c r="CR65" s="932"/>
      <c r="CS65" s="933"/>
      <c r="CT65" s="933"/>
      <c r="CU65" s="933"/>
      <c r="CV65" s="943"/>
      <c r="CW65" s="932"/>
      <c r="CX65" s="933"/>
      <c r="CY65" s="933"/>
      <c r="CZ65" s="933"/>
      <c r="DA65" s="943"/>
      <c r="DB65" s="932"/>
      <c r="DC65" s="933"/>
      <c r="DD65" s="933"/>
      <c r="DE65" s="933"/>
      <c r="DF65" s="943"/>
      <c r="DG65" s="932"/>
      <c r="DH65" s="933"/>
      <c r="DI65" s="933"/>
      <c r="DJ65" s="933"/>
      <c r="DK65" s="943"/>
      <c r="DL65" s="932"/>
      <c r="DM65" s="933"/>
      <c r="DN65" s="933"/>
      <c r="DO65" s="933"/>
      <c r="DP65" s="943"/>
      <c r="DQ65" s="932"/>
      <c r="DR65" s="933"/>
      <c r="DS65" s="933"/>
      <c r="DT65" s="933"/>
      <c r="DU65" s="943"/>
      <c r="DV65" s="925"/>
      <c r="DW65" s="926"/>
      <c r="DX65" s="926"/>
      <c r="DY65" s="926"/>
      <c r="DZ65" s="944"/>
      <c r="EA65" s="48"/>
    </row>
    <row r="66" spans="1:131" ht="26.25" customHeight="1" x14ac:dyDescent="0.2">
      <c r="A66" s="671" t="s">
        <v>227</v>
      </c>
      <c r="B66" s="672"/>
      <c r="C66" s="672"/>
      <c r="D66" s="672"/>
      <c r="E66" s="672"/>
      <c r="F66" s="672"/>
      <c r="G66" s="672"/>
      <c r="H66" s="672"/>
      <c r="I66" s="672"/>
      <c r="J66" s="672"/>
      <c r="K66" s="672"/>
      <c r="L66" s="672"/>
      <c r="M66" s="672"/>
      <c r="N66" s="672"/>
      <c r="O66" s="672"/>
      <c r="P66" s="673"/>
      <c r="Q66" s="663" t="s">
        <v>415</v>
      </c>
      <c r="R66" s="664"/>
      <c r="S66" s="664"/>
      <c r="T66" s="664"/>
      <c r="U66" s="665"/>
      <c r="V66" s="663" t="s">
        <v>456</v>
      </c>
      <c r="W66" s="664"/>
      <c r="X66" s="664"/>
      <c r="Y66" s="664"/>
      <c r="Z66" s="665"/>
      <c r="AA66" s="663" t="s">
        <v>162</v>
      </c>
      <c r="AB66" s="664"/>
      <c r="AC66" s="664"/>
      <c r="AD66" s="664"/>
      <c r="AE66" s="665"/>
      <c r="AF66" s="683" t="s">
        <v>465</v>
      </c>
      <c r="AG66" s="678"/>
      <c r="AH66" s="678"/>
      <c r="AI66" s="678"/>
      <c r="AJ66" s="684"/>
      <c r="AK66" s="663" t="s">
        <v>466</v>
      </c>
      <c r="AL66" s="672"/>
      <c r="AM66" s="672"/>
      <c r="AN66" s="672"/>
      <c r="AO66" s="673"/>
      <c r="AP66" s="663" t="s">
        <v>421</v>
      </c>
      <c r="AQ66" s="664"/>
      <c r="AR66" s="664"/>
      <c r="AS66" s="664"/>
      <c r="AT66" s="665"/>
      <c r="AU66" s="663" t="s">
        <v>475</v>
      </c>
      <c r="AV66" s="664"/>
      <c r="AW66" s="664"/>
      <c r="AX66" s="664"/>
      <c r="AY66" s="665"/>
      <c r="AZ66" s="663" t="s">
        <v>454</v>
      </c>
      <c r="BA66" s="664"/>
      <c r="BB66" s="664"/>
      <c r="BC66" s="664"/>
      <c r="BD66" s="669"/>
      <c r="BE66" s="55"/>
      <c r="BF66" s="55"/>
      <c r="BG66" s="55"/>
      <c r="BH66" s="55"/>
      <c r="BI66" s="55"/>
      <c r="BJ66" s="55"/>
      <c r="BK66" s="55"/>
      <c r="BL66" s="55"/>
      <c r="BM66" s="55"/>
      <c r="BN66" s="55"/>
      <c r="BO66" s="55"/>
      <c r="BP66" s="55"/>
      <c r="BQ66" s="52">
        <v>60</v>
      </c>
      <c r="BR66" s="73"/>
      <c r="BS66" s="896"/>
      <c r="BT66" s="897"/>
      <c r="BU66" s="897"/>
      <c r="BV66" s="897"/>
      <c r="BW66" s="897"/>
      <c r="BX66" s="897"/>
      <c r="BY66" s="897"/>
      <c r="BZ66" s="897"/>
      <c r="CA66" s="897"/>
      <c r="CB66" s="897"/>
      <c r="CC66" s="897"/>
      <c r="CD66" s="897"/>
      <c r="CE66" s="897"/>
      <c r="CF66" s="897"/>
      <c r="CG66" s="898"/>
      <c r="CH66" s="899"/>
      <c r="CI66" s="900"/>
      <c r="CJ66" s="900"/>
      <c r="CK66" s="900"/>
      <c r="CL66" s="901"/>
      <c r="CM66" s="899"/>
      <c r="CN66" s="900"/>
      <c r="CO66" s="900"/>
      <c r="CP66" s="900"/>
      <c r="CQ66" s="901"/>
      <c r="CR66" s="899"/>
      <c r="CS66" s="900"/>
      <c r="CT66" s="900"/>
      <c r="CU66" s="900"/>
      <c r="CV66" s="901"/>
      <c r="CW66" s="899"/>
      <c r="CX66" s="900"/>
      <c r="CY66" s="900"/>
      <c r="CZ66" s="900"/>
      <c r="DA66" s="901"/>
      <c r="DB66" s="899"/>
      <c r="DC66" s="900"/>
      <c r="DD66" s="900"/>
      <c r="DE66" s="900"/>
      <c r="DF66" s="901"/>
      <c r="DG66" s="899"/>
      <c r="DH66" s="900"/>
      <c r="DI66" s="900"/>
      <c r="DJ66" s="900"/>
      <c r="DK66" s="901"/>
      <c r="DL66" s="899"/>
      <c r="DM66" s="900"/>
      <c r="DN66" s="900"/>
      <c r="DO66" s="900"/>
      <c r="DP66" s="901"/>
      <c r="DQ66" s="899"/>
      <c r="DR66" s="900"/>
      <c r="DS66" s="900"/>
      <c r="DT66" s="900"/>
      <c r="DU66" s="901"/>
      <c r="DV66" s="896"/>
      <c r="DW66" s="897"/>
      <c r="DX66" s="897"/>
      <c r="DY66" s="897"/>
      <c r="DZ66" s="902"/>
      <c r="EA66" s="48"/>
    </row>
    <row r="67" spans="1:131" ht="26.25" customHeight="1" x14ac:dyDescent="0.2">
      <c r="A67" s="674"/>
      <c r="B67" s="675"/>
      <c r="C67" s="675"/>
      <c r="D67" s="675"/>
      <c r="E67" s="675"/>
      <c r="F67" s="675"/>
      <c r="G67" s="675"/>
      <c r="H67" s="675"/>
      <c r="I67" s="675"/>
      <c r="J67" s="675"/>
      <c r="K67" s="675"/>
      <c r="L67" s="675"/>
      <c r="M67" s="675"/>
      <c r="N67" s="675"/>
      <c r="O67" s="675"/>
      <c r="P67" s="676"/>
      <c r="Q67" s="666"/>
      <c r="R67" s="667"/>
      <c r="S67" s="667"/>
      <c r="T67" s="667"/>
      <c r="U67" s="668"/>
      <c r="V67" s="666"/>
      <c r="W67" s="667"/>
      <c r="X67" s="667"/>
      <c r="Y67" s="667"/>
      <c r="Z67" s="668"/>
      <c r="AA67" s="666"/>
      <c r="AB67" s="667"/>
      <c r="AC67" s="667"/>
      <c r="AD67" s="667"/>
      <c r="AE67" s="668"/>
      <c r="AF67" s="685"/>
      <c r="AG67" s="681"/>
      <c r="AH67" s="681"/>
      <c r="AI67" s="681"/>
      <c r="AJ67" s="686"/>
      <c r="AK67" s="687"/>
      <c r="AL67" s="675"/>
      <c r="AM67" s="675"/>
      <c r="AN67" s="675"/>
      <c r="AO67" s="676"/>
      <c r="AP67" s="666"/>
      <c r="AQ67" s="667"/>
      <c r="AR67" s="667"/>
      <c r="AS67" s="667"/>
      <c r="AT67" s="668"/>
      <c r="AU67" s="666"/>
      <c r="AV67" s="667"/>
      <c r="AW67" s="667"/>
      <c r="AX67" s="667"/>
      <c r="AY67" s="668"/>
      <c r="AZ67" s="666"/>
      <c r="BA67" s="667"/>
      <c r="BB67" s="667"/>
      <c r="BC67" s="667"/>
      <c r="BD67" s="670"/>
      <c r="BE67" s="55"/>
      <c r="BF67" s="55"/>
      <c r="BG67" s="55"/>
      <c r="BH67" s="55"/>
      <c r="BI67" s="55"/>
      <c r="BJ67" s="55"/>
      <c r="BK67" s="55"/>
      <c r="BL67" s="55"/>
      <c r="BM67" s="55"/>
      <c r="BN67" s="55"/>
      <c r="BO67" s="55"/>
      <c r="BP67" s="55"/>
      <c r="BQ67" s="52">
        <v>61</v>
      </c>
      <c r="BR67" s="73"/>
      <c r="BS67" s="896"/>
      <c r="BT67" s="897"/>
      <c r="BU67" s="897"/>
      <c r="BV67" s="897"/>
      <c r="BW67" s="897"/>
      <c r="BX67" s="897"/>
      <c r="BY67" s="897"/>
      <c r="BZ67" s="897"/>
      <c r="CA67" s="897"/>
      <c r="CB67" s="897"/>
      <c r="CC67" s="897"/>
      <c r="CD67" s="897"/>
      <c r="CE67" s="897"/>
      <c r="CF67" s="897"/>
      <c r="CG67" s="898"/>
      <c r="CH67" s="899"/>
      <c r="CI67" s="900"/>
      <c r="CJ67" s="900"/>
      <c r="CK67" s="900"/>
      <c r="CL67" s="901"/>
      <c r="CM67" s="899"/>
      <c r="CN67" s="900"/>
      <c r="CO67" s="900"/>
      <c r="CP67" s="900"/>
      <c r="CQ67" s="901"/>
      <c r="CR67" s="899"/>
      <c r="CS67" s="900"/>
      <c r="CT67" s="900"/>
      <c r="CU67" s="900"/>
      <c r="CV67" s="901"/>
      <c r="CW67" s="899"/>
      <c r="CX67" s="900"/>
      <c r="CY67" s="900"/>
      <c r="CZ67" s="900"/>
      <c r="DA67" s="901"/>
      <c r="DB67" s="899"/>
      <c r="DC67" s="900"/>
      <c r="DD67" s="900"/>
      <c r="DE67" s="900"/>
      <c r="DF67" s="901"/>
      <c r="DG67" s="899"/>
      <c r="DH67" s="900"/>
      <c r="DI67" s="900"/>
      <c r="DJ67" s="900"/>
      <c r="DK67" s="901"/>
      <c r="DL67" s="899"/>
      <c r="DM67" s="900"/>
      <c r="DN67" s="900"/>
      <c r="DO67" s="900"/>
      <c r="DP67" s="901"/>
      <c r="DQ67" s="899"/>
      <c r="DR67" s="900"/>
      <c r="DS67" s="900"/>
      <c r="DT67" s="900"/>
      <c r="DU67" s="901"/>
      <c r="DV67" s="896"/>
      <c r="DW67" s="897"/>
      <c r="DX67" s="897"/>
      <c r="DY67" s="897"/>
      <c r="DZ67" s="902"/>
      <c r="EA67" s="48"/>
    </row>
    <row r="68" spans="1:131" ht="26.25" customHeight="1" x14ac:dyDescent="0.2">
      <c r="A68" s="51">
        <v>1</v>
      </c>
      <c r="B68" s="936" t="s">
        <v>533</v>
      </c>
      <c r="C68" s="937"/>
      <c r="D68" s="937"/>
      <c r="E68" s="937"/>
      <c r="F68" s="937"/>
      <c r="G68" s="937"/>
      <c r="H68" s="937"/>
      <c r="I68" s="937"/>
      <c r="J68" s="937"/>
      <c r="K68" s="937"/>
      <c r="L68" s="937"/>
      <c r="M68" s="937"/>
      <c r="N68" s="937"/>
      <c r="O68" s="937"/>
      <c r="P68" s="938"/>
      <c r="Q68" s="939">
        <v>333</v>
      </c>
      <c r="R68" s="940"/>
      <c r="S68" s="940"/>
      <c r="T68" s="940"/>
      <c r="U68" s="940"/>
      <c r="V68" s="940">
        <v>304</v>
      </c>
      <c r="W68" s="940"/>
      <c r="X68" s="940"/>
      <c r="Y68" s="940"/>
      <c r="Z68" s="940"/>
      <c r="AA68" s="940">
        <v>29</v>
      </c>
      <c r="AB68" s="940"/>
      <c r="AC68" s="940"/>
      <c r="AD68" s="940"/>
      <c r="AE68" s="940"/>
      <c r="AF68" s="940">
        <v>29</v>
      </c>
      <c r="AG68" s="940"/>
      <c r="AH68" s="940"/>
      <c r="AI68" s="940"/>
      <c r="AJ68" s="940"/>
      <c r="AK68" s="940">
        <v>27</v>
      </c>
      <c r="AL68" s="940"/>
      <c r="AM68" s="940"/>
      <c r="AN68" s="940"/>
      <c r="AO68" s="940"/>
      <c r="AP68" s="940" t="s">
        <v>33</v>
      </c>
      <c r="AQ68" s="940"/>
      <c r="AR68" s="940"/>
      <c r="AS68" s="940"/>
      <c r="AT68" s="940"/>
      <c r="AU68" s="940" t="s">
        <v>33</v>
      </c>
      <c r="AV68" s="940"/>
      <c r="AW68" s="940"/>
      <c r="AX68" s="940"/>
      <c r="AY68" s="940"/>
      <c r="AZ68" s="941"/>
      <c r="BA68" s="941"/>
      <c r="BB68" s="941"/>
      <c r="BC68" s="941"/>
      <c r="BD68" s="942"/>
      <c r="BE68" s="55"/>
      <c r="BF68" s="55"/>
      <c r="BG68" s="55"/>
      <c r="BH68" s="55"/>
      <c r="BI68" s="55"/>
      <c r="BJ68" s="55"/>
      <c r="BK68" s="55"/>
      <c r="BL68" s="55"/>
      <c r="BM68" s="55"/>
      <c r="BN68" s="55"/>
      <c r="BO68" s="55"/>
      <c r="BP68" s="55"/>
      <c r="BQ68" s="52">
        <v>62</v>
      </c>
      <c r="BR68" s="73"/>
      <c r="BS68" s="896"/>
      <c r="BT68" s="897"/>
      <c r="BU68" s="897"/>
      <c r="BV68" s="897"/>
      <c r="BW68" s="897"/>
      <c r="BX68" s="897"/>
      <c r="BY68" s="897"/>
      <c r="BZ68" s="897"/>
      <c r="CA68" s="897"/>
      <c r="CB68" s="897"/>
      <c r="CC68" s="897"/>
      <c r="CD68" s="897"/>
      <c r="CE68" s="897"/>
      <c r="CF68" s="897"/>
      <c r="CG68" s="898"/>
      <c r="CH68" s="899"/>
      <c r="CI68" s="900"/>
      <c r="CJ68" s="900"/>
      <c r="CK68" s="900"/>
      <c r="CL68" s="901"/>
      <c r="CM68" s="899"/>
      <c r="CN68" s="900"/>
      <c r="CO68" s="900"/>
      <c r="CP68" s="900"/>
      <c r="CQ68" s="901"/>
      <c r="CR68" s="899"/>
      <c r="CS68" s="900"/>
      <c r="CT68" s="900"/>
      <c r="CU68" s="900"/>
      <c r="CV68" s="901"/>
      <c r="CW68" s="899"/>
      <c r="CX68" s="900"/>
      <c r="CY68" s="900"/>
      <c r="CZ68" s="900"/>
      <c r="DA68" s="901"/>
      <c r="DB68" s="899"/>
      <c r="DC68" s="900"/>
      <c r="DD68" s="900"/>
      <c r="DE68" s="900"/>
      <c r="DF68" s="901"/>
      <c r="DG68" s="899"/>
      <c r="DH68" s="900"/>
      <c r="DI68" s="900"/>
      <c r="DJ68" s="900"/>
      <c r="DK68" s="901"/>
      <c r="DL68" s="899"/>
      <c r="DM68" s="900"/>
      <c r="DN68" s="900"/>
      <c r="DO68" s="900"/>
      <c r="DP68" s="901"/>
      <c r="DQ68" s="899"/>
      <c r="DR68" s="900"/>
      <c r="DS68" s="900"/>
      <c r="DT68" s="900"/>
      <c r="DU68" s="901"/>
      <c r="DV68" s="896"/>
      <c r="DW68" s="897"/>
      <c r="DX68" s="897"/>
      <c r="DY68" s="897"/>
      <c r="DZ68" s="902"/>
      <c r="EA68" s="48"/>
    </row>
    <row r="69" spans="1:131" ht="26.25" customHeight="1" x14ac:dyDescent="0.2">
      <c r="A69" s="52">
        <v>2</v>
      </c>
      <c r="B69" s="925" t="s">
        <v>534</v>
      </c>
      <c r="C69" s="926"/>
      <c r="D69" s="926"/>
      <c r="E69" s="926"/>
      <c r="F69" s="926"/>
      <c r="G69" s="926"/>
      <c r="H69" s="926"/>
      <c r="I69" s="926"/>
      <c r="J69" s="926"/>
      <c r="K69" s="926"/>
      <c r="L69" s="926"/>
      <c r="M69" s="926"/>
      <c r="N69" s="926"/>
      <c r="O69" s="926"/>
      <c r="P69" s="927"/>
      <c r="Q69" s="928">
        <v>1895</v>
      </c>
      <c r="R69" s="929"/>
      <c r="S69" s="929"/>
      <c r="T69" s="929"/>
      <c r="U69" s="929"/>
      <c r="V69" s="929">
        <v>1887</v>
      </c>
      <c r="W69" s="929"/>
      <c r="X69" s="929"/>
      <c r="Y69" s="929"/>
      <c r="Z69" s="929"/>
      <c r="AA69" s="929">
        <v>9</v>
      </c>
      <c r="AB69" s="929"/>
      <c r="AC69" s="929"/>
      <c r="AD69" s="929"/>
      <c r="AE69" s="929"/>
      <c r="AF69" s="929">
        <v>9</v>
      </c>
      <c r="AG69" s="929"/>
      <c r="AH69" s="929"/>
      <c r="AI69" s="929"/>
      <c r="AJ69" s="929"/>
      <c r="AK69" s="929">
        <v>24</v>
      </c>
      <c r="AL69" s="929"/>
      <c r="AM69" s="929"/>
      <c r="AN69" s="929"/>
      <c r="AO69" s="929"/>
      <c r="AP69" s="929" t="s">
        <v>33</v>
      </c>
      <c r="AQ69" s="929"/>
      <c r="AR69" s="929"/>
      <c r="AS69" s="929"/>
      <c r="AT69" s="929"/>
      <c r="AU69" s="929" t="s">
        <v>33</v>
      </c>
      <c r="AV69" s="929"/>
      <c r="AW69" s="929"/>
      <c r="AX69" s="929"/>
      <c r="AY69" s="929"/>
      <c r="AZ69" s="930"/>
      <c r="BA69" s="930"/>
      <c r="BB69" s="930"/>
      <c r="BC69" s="930"/>
      <c r="BD69" s="931"/>
      <c r="BE69" s="55"/>
      <c r="BF69" s="55"/>
      <c r="BG69" s="55"/>
      <c r="BH69" s="55"/>
      <c r="BI69" s="55"/>
      <c r="BJ69" s="55"/>
      <c r="BK69" s="55"/>
      <c r="BL69" s="55"/>
      <c r="BM69" s="55"/>
      <c r="BN69" s="55"/>
      <c r="BO69" s="55"/>
      <c r="BP69" s="55"/>
      <c r="BQ69" s="52">
        <v>63</v>
      </c>
      <c r="BR69" s="73"/>
      <c r="BS69" s="896"/>
      <c r="BT69" s="897"/>
      <c r="BU69" s="897"/>
      <c r="BV69" s="897"/>
      <c r="BW69" s="897"/>
      <c r="BX69" s="897"/>
      <c r="BY69" s="897"/>
      <c r="BZ69" s="897"/>
      <c r="CA69" s="897"/>
      <c r="CB69" s="897"/>
      <c r="CC69" s="897"/>
      <c r="CD69" s="897"/>
      <c r="CE69" s="897"/>
      <c r="CF69" s="897"/>
      <c r="CG69" s="898"/>
      <c r="CH69" s="899"/>
      <c r="CI69" s="900"/>
      <c r="CJ69" s="900"/>
      <c r="CK69" s="900"/>
      <c r="CL69" s="901"/>
      <c r="CM69" s="899"/>
      <c r="CN69" s="900"/>
      <c r="CO69" s="900"/>
      <c r="CP69" s="900"/>
      <c r="CQ69" s="901"/>
      <c r="CR69" s="899"/>
      <c r="CS69" s="900"/>
      <c r="CT69" s="900"/>
      <c r="CU69" s="900"/>
      <c r="CV69" s="901"/>
      <c r="CW69" s="899"/>
      <c r="CX69" s="900"/>
      <c r="CY69" s="900"/>
      <c r="CZ69" s="900"/>
      <c r="DA69" s="901"/>
      <c r="DB69" s="899"/>
      <c r="DC69" s="900"/>
      <c r="DD69" s="900"/>
      <c r="DE69" s="900"/>
      <c r="DF69" s="901"/>
      <c r="DG69" s="899"/>
      <c r="DH69" s="900"/>
      <c r="DI69" s="900"/>
      <c r="DJ69" s="900"/>
      <c r="DK69" s="901"/>
      <c r="DL69" s="899"/>
      <c r="DM69" s="900"/>
      <c r="DN69" s="900"/>
      <c r="DO69" s="900"/>
      <c r="DP69" s="901"/>
      <c r="DQ69" s="899"/>
      <c r="DR69" s="900"/>
      <c r="DS69" s="900"/>
      <c r="DT69" s="900"/>
      <c r="DU69" s="901"/>
      <c r="DV69" s="896"/>
      <c r="DW69" s="897"/>
      <c r="DX69" s="897"/>
      <c r="DY69" s="897"/>
      <c r="DZ69" s="902"/>
      <c r="EA69" s="48"/>
    </row>
    <row r="70" spans="1:131" ht="26.25" customHeight="1" x14ac:dyDescent="0.2">
      <c r="A70" s="52">
        <v>3</v>
      </c>
      <c r="B70" s="925" t="s">
        <v>535</v>
      </c>
      <c r="C70" s="926"/>
      <c r="D70" s="926"/>
      <c r="E70" s="926"/>
      <c r="F70" s="926"/>
      <c r="G70" s="926"/>
      <c r="H70" s="926"/>
      <c r="I70" s="926"/>
      <c r="J70" s="926"/>
      <c r="K70" s="926"/>
      <c r="L70" s="926"/>
      <c r="M70" s="926"/>
      <c r="N70" s="926"/>
      <c r="O70" s="926"/>
      <c r="P70" s="927"/>
      <c r="Q70" s="928">
        <v>25</v>
      </c>
      <c r="R70" s="929"/>
      <c r="S70" s="929"/>
      <c r="T70" s="929"/>
      <c r="U70" s="929"/>
      <c r="V70" s="929">
        <v>23</v>
      </c>
      <c r="W70" s="929"/>
      <c r="X70" s="929"/>
      <c r="Y70" s="929"/>
      <c r="Z70" s="929"/>
      <c r="AA70" s="929">
        <v>1</v>
      </c>
      <c r="AB70" s="929"/>
      <c r="AC70" s="929"/>
      <c r="AD70" s="929"/>
      <c r="AE70" s="929"/>
      <c r="AF70" s="929">
        <v>1</v>
      </c>
      <c r="AG70" s="929"/>
      <c r="AH70" s="929"/>
      <c r="AI70" s="929"/>
      <c r="AJ70" s="929"/>
      <c r="AK70" s="929">
        <v>9</v>
      </c>
      <c r="AL70" s="929"/>
      <c r="AM70" s="929"/>
      <c r="AN70" s="929"/>
      <c r="AO70" s="929"/>
      <c r="AP70" s="929" t="s">
        <v>33</v>
      </c>
      <c r="AQ70" s="929"/>
      <c r="AR70" s="929"/>
      <c r="AS70" s="929"/>
      <c r="AT70" s="929"/>
      <c r="AU70" s="929" t="s">
        <v>33</v>
      </c>
      <c r="AV70" s="929"/>
      <c r="AW70" s="929"/>
      <c r="AX70" s="929"/>
      <c r="AY70" s="929"/>
      <c r="AZ70" s="930"/>
      <c r="BA70" s="930"/>
      <c r="BB70" s="930"/>
      <c r="BC70" s="930"/>
      <c r="BD70" s="931"/>
      <c r="BE70" s="55"/>
      <c r="BF70" s="55"/>
      <c r="BG70" s="55"/>
      <c r="BH70" s="55"/>
      <c r="BI70" s="55"/>
      <c r="BJ70" s="55"/>
      <c r="BK70" s="55"/>
      <c r="BL70" s="55"/>
      <c r="BM70" s="55"/>
      <c r="BN70" s="55"/>
      <c r="BO70" s="55"/>
      <c r="BP70" s="55"/>
      <c r="BQ70" s="52">
        <v>64</v>
      </c>
      <c r="BR70" s="73"/>
      <c r="BS70" s="896"/>
      <c r="BT70" s="897"/>
      <c r="BU70" s="897"/>
      <c r="BV70" s="897"/>
      <c r="BW70" s="897"/>
      <c r="BX70" s="897"/>
      <c r="BY70" s="897"/>
      <c r="BZ70" s="897"/>
      <c r="CA70" s="897"/>
      <c r="CB70" s="897"/>
      <c r="CC70" s="897"/>
      <c r="CD70" s="897"/>
      <c r="CE70" s="897"/>
      <c r="CF70" s="897"/>
      <c r="CG70" s="898"/>
      <c r="CH70" s="899"/>
      <c r="CI70" s="900"/>
      <c r="CJ70" s="900"/>
      <c r="CK70" s="900"/>
      <c r="CL70" s="901"/>
      <c r="CM70" s="899"/>
      <c r="CN70" s="900"/>
      <c r="CO70" s="900"/>
      <c r="CP70" s="900"/>
      <c r="CQ70" s="901"/>
      <c r="CR70" s="899"/>
      <c r="CS70" s="900"/>
      <c r="CT70" s="900"/>
      <c r="CU70" s="900"/>
      <c r="CV70" s="901"/>
      <c r="CW70" s="899"/>
      <c r="CX70" s="900"/>
      <c r="CY70" s="900"/>
      <c r="CZ70" s="900"/>
      <c r="DA70" s="901"/>
      <c r="DB70" s="899"/>
      <c r="DC70" s="900"/>
      <c r="DD70" s="900"/>
      <c r="DE70" s="900"/>
      <c r="DF70" s="901"/>
      <c r="DG70" s="899"/>
      <c r="DH70" s="900"/>
      <c r="DI70" s="900"/>
      <c r="DJ70" s="900"/>
      <c r="DK70" s="901"/>
      <c r="DL70" s="899"/>
      <c r="DM70" s="900"/>
      <c r="DN70" s="900"/>
      <c r="DO70" s="900"/>
      <c r="DP70" s="901"/>
      <c r="DQ70" s="899"/>
      <c r="DR70" s="900"/>
      <c r="DS70" s="900"/>
      <c r="DT70" s="900"/>
      <c r="DU70" s="901"/>
      <c r="DV70" s="896"/>
      <c r="DW70" s="897"/>
      <c r="DX70" s="897"/>
      <c r="DY70" s="897"/>
      <c r="DZ70" s="902"/>
      <c r="EA70" s="48"/>
    </row>
    <row r="71" spans="1:131" ht="26.25" customHeight="1" x14ac:dyDescent="0.2">
      <c r="A71" s="52">
        <v>4</v>
      </c>
      <c r="B71" s="925" t="s">
        <v>536</v>
      </c>
      <c r="C71" s="926"/>
      <c r="D71" s="926"/>
      <c r="E71" s="926"/>
      <c r="F71" s="926"/>
      <c r="G71" s="926"/>
      <c r="H71" s="926"/>
      <c r="I71" s="926"/>
      <c r="J71" s="926"/>
      <c r="K71" s="926"/>
      <c r="L71" s="926"/>
      <c r="M71" s="926"/>
      <c r="N71" s="926"/>
      <c r="O71" s="926"/>
      <c r="P71" s="927"/>
      <c r="Q71" s="928">
        <v>22</v>
      </c>
      <c r="R71" s="929"/>
      <c r="S71" s="929"/>
      <c r="T71" s="929"/>
      <c r="U71" s="929"/>
      <c r="V71" s="929">
        <v>20</v>
      </c>
      <c r="W71" s="929"/>
      <c r="X71" s="929"/>
      <c r="Y71" s="929"/>
      <c r="Z71" s="929"/>
      <c r="AA71" s="929">
        <v>2</v>
      </c>
      <c r="AB71" s="929"/>
      <c r="AC71" s="929"/>
      <c r="AD71" s="929"/>
      <c r="AE71" s="929"/>
      <c r="AF71" s="929">
        <v>2</v>
      </c>
      <c r="AG71" s="929"/>
      <c r="AH71" s="929"/>
      <c r="AI71" s="929"/>
      <c r="AJ71" s="929"/>
      <c r="AK71" s="929" t="s">
        <v>33</v>
      </c>
      <c r="AL71" s="929"/>
      <c r="AM71" s="929"/>
      <c r="AN71" s="929"/>
      <c r="AO71" s="929"/>
      <c r="AP71" s="929" t="s">
        <v>33</v>
      </c>
      <c r="AQ71" s="929"/>
      <c r="AR71" s="929"/>
      <c r="AS71" s="929"/>
      <c r="AT71" s="929"/>
      <c r="AU71" s="929" t="s">
        <v>33</v>
      </c>
      <c r="AV71" s="929"/>
      <c r="AW71" s="929"/>
      <c r="AX71" s="929"/>
      <c r="AY71" s="929"/>
      <c r="AZ71" s="930"/>
      <c r="BA71" s="930"/>
      <c r="BB71" s="930"/>
      <c r="BC71" s="930"/>
      <c r="BD71" s="931"/>
      <c r="BE71" s="55"/>
      <c r="BF71" s="55"/>
      <c r="BG71" s="55"/>
      <c r="BH71" s="55"/>
      <c r="BI71" s="55"/>
      <c r="BJ71" s="55"/>
      <c r="BK71" s="55"/>
      <c r="BL71" s="55"/>
      <c r="BM71" s="55"/>
      <c r="BN71" s="55"/>
      <c r="BO71" s="55"/>
      <c r="BP71" s="55"/>
      <c r="BQ71" s="52">
        <v>65</v>
      </c>
      <c r="BR71" s="73"/>
      <c r="BS71" s="896"/>
      <c r="BT71" s="897"/>
      <c r="BU71" s="897"/>
      <c r="BV71" s="897"/>
      <c r="BW71" s="897"/>
      <c r="BX71" s="897"/>
      <c r="BY71" s="897"/>
      <c r="BZ71" s="897"/>
      <c r="CA71" s="897"/>
      <c r="CB71" s="897"/>
      <c r="CC71" s="897"/>
      <c r="CD71" s="897"/>
      <c r="CE71" s="897"/>
      <c r="CF71" s="897"/>
      <c r="CG71" s="898"/>
      <c r="CH71" s="899"/>
      <c r="CI71" s="900"/>
      <c r="CJ71" s="900"/>
      <c r="CK71" s="900"/>
      <c r="CL71" s="901"/>
      <c r="CM71" s="899"/>
      <c r="CN71" s="900"/>
      <c r="CO71" s="900"/>
      <c r="CP71" s="900"/>
      <c r="CQ71" s="901"/>
      <c r="CR71" s="899"/>
      <c r="CS71" s="900"/>
      <c r="CT71" s="900"/>
      <c r="CU71" s="900"/>
      <c r="CV71" s="901"/>
      <c r="CW71" s="899"/>
      <c r="CX71" s="900"/>
      <c r="CY71" s="900"/>
      <c r="CZ71" s="900"/>
      <c r="DA71" s="901"/>
      <c r="DB71" s="899"/>
      <c r="DC71" s="900"/>
      <c r="DD71" s="900"/>
      <c r="DE71" s="900"/>
      <c r="DF71" s="901"/>
      <c r="DG71" s="899"/>
      <c r="DH71" s="900"/>
      <c r="DI71" s="900"/>
      <c r="DJ71" s="900"/>
      <c r="DK71" s="901"/>
      <c r="DL71" s="899"/>
      <c r="DM71" s="900"/>
      <c r="DN71" s="900"/>
      <c r="DO71" s="900"/>
      <c r="DP71" s="901"/>
      <c r="DQ71" s="899"/>
      <c r="DR71" s="900"/>
      <c r="DS71" s="900"/>
      <c r="DT71" s="900"/>
      <c r="DU71" s="901"/>
      <c r="DV71" s="896"/>
      <c r="DW71" s="897"/>
      <c r="DX71" s="897"/>
      <c r="DY71" s="897"/>
      <c r="DZ71" s="902"/>
      <c r="EA71" s="48"/>
    </row>
    <row r="72" spans="1:131" ht="26.25" customHeight="1" x14ac:dyDescent="0.2">
      <c r="A72" s="52">
        <v>5</v>
      </c>
      <c r="B72" s="925" t="s">
        <v>305</v>
      </c>
      <c r="C72" s="926"/>
      <c r="D72" s="926"/>
      <c r="E72" s="926"/>
      <c r="F72" s="926"/>
      <c r="G72" s="926"/>
      <c r="H72" s="926"/>
      <c r="I72" s="926"/>
      <c r="J72" s="926"/>
      <c r="K72" s="926"/>
      <c r="L72" s="926"/>
      <c r="M72" s="926"/>
      <c r="N72" s="926"/>
      <c r="O72" s="926"/>
      <c r="P72" s="927"/>
      <c r="Q72" s="928">
        <v>222</v>
      </c>
      <c r="R72" s="929"/>
      <c r="S72" s="929"/>
      <c r="T72" s="929"/>
      <c r="U72" s="929"/>
      <c r="V72" s="929">
        <v>215</v>
      </c>
      <c r="W72" s="929"/>
      <c r="X72" s="929"/>
      <c r="Y72" s="929"/>
      <c r="Z72" s="929"/>
      <c r="AA72" s="929">
        <v>7</v>
      </c>
      <c r="AB72" s="929"/>
      <c r="AC72" s="929"/>
      <c r="AD72" s="929"/>
      <c r="AE72" s="929"/>
      <c r="AF72" s="929">
        <v>7</v>
      </c>
      <c r="AG72" s="929"/>
      <c r="AH72" s="929"/>
      <c r="AI72" s="929"/>
      <c r="AJ72" s="929"/>
      <c r="AK72" s="929">
        <v>6</v>
      </c>
      <c r="AL72" s="929"/>
      <c r="AM72" s="929"/>
      <c r="AN72" s="929"/>
      <c r="AO72" s="929"/>
      <c r="AP72" s="929" t="s">
        <v>33</v>
      </c>
      <c r="AQ72" s="929"/>
      <c r="AR72" s="929"/>
      <c r="AS72" s="929"/>
      <c r="AT72" s="929"/>
      <c r="AU72" s="929" t="s">
        <v>33</v>
      </c>
      <c r="AV72" s="929"/>
      <c r="AW72" s="929"/>
      <c r="AX72" s="929"/>
      <c r="AY72" s="929"/>
      <c r="AZ72" s="930"/>
      <c r="BA72" s="930"/>
      <c r="BB72" s="930"/>
      <c r="BC72" s="930"/>
      <c r="BD72" s="931"/>
      <c r="BE72" s="55"/>
      <c r="BF72" s="55"/>
      <c r="BG72" s="55"/>
      <c r="BH72" s="55"/>
      <c r="BI72" s="55"/>
      <c r="BJ72" s="55"/>
      <c r="BK72" s="55"/>
      <c r="BL72" s="55"/>
      <c r="BM72" s="55"/>
      <c r="BN72" s="55"/>
      <c r="BO72" s="55"/>
      <c r="BP72" s="55"/>
      <c r="BQ72" s="52">
        <v>66</v>
      </c>
      <c r="BR72" s="73"/>
      <c r="BS72" s="896"/>
      <c r="BT72" s="897"/>
      <c r="BU72" s="897"/>
      <c r="BV72" s="897"/>
      <c r="BW72" s="897"/>
      <c r="BX72" s="897"/>
      <c r="BY72" s="897"/>
      <c r="BZ72" s="897"/>
      <c r="CA72" s="897"/>
      <c r="CB72" s="897"/>
      <c r="CC72" s="897"/>
      <c r="CD72" s="897"/>
      <c r="CE72" s="897"/>
      <c r="CF72" s="897"/>
      <c r="CG72" s="898"/>
      <c r="CH72" s="899"/>
      <c r="CI72" s="900"/>
      <c r="CJ72" s="900"/>
      <c r="CK72" s="900"/>
      <c r="CL72" s="901"/>
      <c r="CM72" s="899"/>
      <c r="CN72" s="900"/>
      <c r="CO72" s="900"/>
      <c r="CP72" s="900"/>
      <c r="CQ72" s="901"/>
      <c r="CR72" s="899"/>
      <c r="CS72" s="900"/>
      <c r="CT72" s="900"/>
      <c r="CU72" s="900"/>
      <c r="CV72" s="901"/>
      <c r="CW72" s="899"/>
      <c r="CX72" s="900"/>
      <c r="CY72" s="900"/>
      <c r="CZ72" s="900"/>
      <c r="DA72" s="901"/>
      <c r="DB72" s="899"/>
      <c r="DC72" s="900"/>
      <c r="DD72" s="900"/>
      <c r="DE72" s="900"/>
      <c r="DF72" s="901"/>
      <c r="DG72" s="899"/>
      <c r="DH72" s="900"/>
      <c r="DI72" s="900"/>
      <c r="DJ72" s="900"/>
      <c r="DK72" s="901"/>
      <c r="DL72" s="899"/>
      <c r="DM72" s="900"/>
      <c r="DN72" s="900"/>
      <c r="DO72" s="900"/>
      <c r="DP72" s="901"/>
      <c r="DQ72" s="899"/>
      <c r="DR72" s="900"/>
      <c r="DS72" s="900"/>
      <c r="DT72" s="900"/>
      <c r="DU72" s="901"/>
      <c r="DV72" s="896"/>
      <c r="DW72" s="897"/>
      <c r="DX72" s="897"/>
      <c r="DY72" s="897"/>
      <c r="DZ72" s="902"/>
      <c r="EA72" s="48"/>
    </row>
    <row r="73" spans="1:131" ht="26.25" customHeight="1" x14ac:dyDescent="0.2">
      <c r="A73" s="52">
        <v>6</v>
      </c>
      <c r="B73" s="925" t="s">
        <v>537</v>
      </c>
      <c r="C73" s="926"/>
      <c r="D73" s="926"/>
      <c r="E73" s="926"/>
      <c r="F73" s="926"/>
      <c r="G73" s="926"/>
      <c r="H73" s="926"/>
      <c r="I73" s="926"/>
      <c r="J73" s="926"/>
      <c r="K73" s="926"/>
      <c r="L73" s="926"/>
      <c r="M73" s="926"/>
      <c r="N73" s="926"/>
      <c r="O73" s="926"/>
      <c r="P73" s="927"/>
      <c r="Q73" s="928">
        <v>176722</v>
      </c>
      <c r="R73" s="929"/>
      <c r="S73" s="929"/>
      <c r="T73" s="929"/>
      <c r="U73" s="929"/>
      <c r="V73" s="929">
        <v>170611</v>
      </c>
      <c r="W73" s="929"/>
      <c r="X73" s="929"/>
      <c r="Y73" s="929"/>
      <c r="Z73" s="929"/>
      <c r="AA73" s="929">
        <v>6110</v>
      </c>
      <c r="AB73" s="929"/>
      <c r="AC73" s="929"/>
      <c r="AD73" s="929"/>
      <c r="AE73" s="929"/>
      <c r="AF73" s="929">
        <v>6110</v>
      </c>
      <c r="AG73" s="929"/>
      <c r="AH73" s="929"/>
      <c r="AI73" s="929"/>
      <c r="AJ73" s="929"/>
      <c r="AK73" s="929">
        <v>2165</v>
      </c>
      <c r="AL73" s="929"/>
      <c r="AM73" s="929"/>
      <c r="AN73" s="929"/>
      <c r="AO73" s="929"/>
      <c r="AP73" s="929" t="s">
        <v>33</v>
      </c>
      <c r="AQ73" s="929"/>
      <c r="AR73" s="929"/>
      <c r="AS73" s="929"/>
      <c r="AT73" s="929"/>
      <c r="AU73" s="929" t="s">
        <v>33</v>
      </c>
      <c r="AV73" s="929"/>
      <c r="AW73" s="929"/>
      <c r="AX73" s="929"/>
      <c r="AY73" s="929"/>
      <c r="AZ73" s="930"/>
      <c r="BA73" s="930"/>
      <c r="BB73" s="930"/>
      <c r="BC73" s="930"/>
      <c r="BD73" s="931"/>
      <c r="BE73" s="55"/>
      <c r="BF73" s="55"/>
      <c r="BG73" s="55"/>
      <c r="BH73" s="55"/>
      <c r="BI73" s="55"/>
      <c r="BJ73" s="55"/>
      <c r="BK73" s="55"/>
      <c r="BL73" s="55"/>
      <c r="BM73" s="55"/>
      <c r="BN73" s="55"/>
      <c r="BO73" s="55"/>
      <c r="BP73" s="55"/>
      <c r="BQ73" s="52">
        <v>67</v>
      </c>
      <c r="BR73" s="73"/>
      <c r="BS73" s="896"/>
      <c r="BT73" s="897"/>
      <c r="BU73" s="897"/>
      <c r="BV73" s="897"/>
      <c r="BW73" s="897"/>
      <c r="BX73" s="897"/>
      <c r="BY73" s="897"/>
      <c r="BZ73" s="897"/>
      <c r="CA73" s="897"/>
      <c r="CB73" s="897"/>
      <c r="CC73" s="897"/>
      <c r="CD73" s="897"/>
      <c r="CE73" s="897"/>
      <c r="CF73" s="897"/>
      <c r="CG73" s="898"/>
      <c r="CH73" s="899"/>
      <c r="CI73" s="900"/>
      <c r="CJ73" s="900"/>
      <c r="CK73" s="900"/>
      <c r="CL73" s="901"/>
      <c r="CM73" s="899"/>
      <c r="CN73" s="900"/>
      <c r="CO73" s="900"/>
      <c r="CP73" s="900"/>
      <c r="CQ73" s="901"/>
      <c r="CR73" s="899"/>
      <c r="CS73" s="900"/>
      <c r="CT73" s="900"/>
      <c r="CU73" s="900"/>
      <c r="CV73" s="901"/>
      <c r="CW73" s="899"/>
      <c r="CX73" s="900"/>
      <c r="CY73" s="900"/>
      <c r="CZ73" s="900"/>
      <c r="DA73" s="901"/>
      <c r="DB73" s="899"/>
      <c r="DC73" s="900"/>
      <c r="DD73" s="900"/>
      <c r="DE73" s="900"/>
      <c r="DF73" s="901"/>
      <c r="DG73" s="899"/>
      <c r="DH73" s="900"/>
      <c r="DI73" s="900"/>
      <c r="DJ73" s="900"/>
      <c r="DK73" s="901"/>
      <c r="DL73" s="899"/>
      <c r="DM73" s="900"/>
      <c r="DN73" s="900"/>
      <c r="DO73" s="900"/>
      <c r="DP73" s="901"/>
      <c r="DQ73" s="899"/>
      <c r="DR73" s="900"/>
      <c r="DS73" s="900"/>
      <c r="DT73" s="900"/>
      <c r="DU73" s="901"/>
      <c r="DV73" s="896"/>
      <c r="DW73" s="897"/>
      <c r="DX73" s="897"/>
      <c r="DY73" s="897"/>
      <c r="DZ73" s="902"/>
      <c r="EA73" s="48"/>
    </row>
    <row r="74" spans="1:131" ht="26.25" customHeight="1" x14ac:dyDescent="0.2">
      <c r="A74" s="52">
        <v>7</v>
      </c>
      <c r="B74" s="925"/>
      <c r="C74" s="926"/>
      <c r="D74" s="926"/>
      <c r="E74" s="926"/>
      <c r="F74" s="926"/>
      <c r="G74" s="926"/>
      <c r="H74" s="926"/>
      <c r="I74" s="926"/>
      <c r="J74" s="926"/>
      <c r="K74" s="926"/>
      <c r="L74" s="926"/>
      <c r="M74" s="926"/>
      <c r="N74" s="926"/>
      <c r="O74" s="926"/>
      <c r="P74" s="927"/>
      <c r="Q74" s="928"/>
      <c r="R74" s="929"/>
      <c r="S74" s="929"/>
      <c r="T74" s="929"/>
      <c r="U74" s="929"/>
      <c r="V74" s="929"/>
      <c r="W74" s="929"/>
      <c r="X74" s="929"/>
      <c r="Y74" s="929"/>
      <c r="Z74" s="929"/>
      <c r="AA74" s="929"/>
      <c r="AB74" s="929"/>
      <c r="AC74" s="929"/>
      <c r="AD74" s="929"/>
      <c r="AE74" s="929"/>
      <c r="AF74" s="929"/>
      <c r="AG74" s="929"/>
      <c r="AH74" s="929"/>
      <c r="AI74" s="929"/>
      <c r="AJ74" s="929"/>
      <c r="AK74" s="929"/>
      <c r="AL74" s="929"/>
      <c r="AM74" s="929"/>
      <c r="AN74" s="929"/>
      <c r="AO74" s="929"/>
      <c r="AP74" s="929"/>
      <c r="AQ74" s="929"/>
      <c r="AR74" s="929"/>
      <c r="AS74" s="929"/>
      <c r="AT74" s="929"/>
      <c r="AU74" s="929"/>
      <c r="AV74" s="929"/>
      <c r="AW74" s="929"/>
      <c r="AX74" s="929"/>
      <c r="AY74" s="929"/>
      <c r="AZ74" s="930"/>
      <c r="BA74" s="930"/>
      <c r="BB74" s="930"/>
      <c r="BC74" s="930"/>
      <c r="BD74" s="931"/>
      <c r="BE74" s="55"/>
      <c r="BF74" s="55"/>
      <c r="BG74" s="55"/>
      <c r="BH74" s="55"/>
      <c r="BI74" s="55"/>
      <c r="BJ74" s="55"/>
      <c r="BK74" s="55"/>
      <c r="BL74" s="55"/>
      <c r="BM74" s="55"/>
      <c r="BN74" s="55"/>
      <c r="BO74" s="55"/>
      <c r="BP74" s="55"/>
      <c r="BQ74" s="52">
        <v>68</v>
      </c>
      <c r="BR74" s="73"/>
      <c r="BS74" s="896"/>
      <c r="BT74" s="897"/>
      <c r="BU74" s="897"/>
      <c r="BV74" s="897"/>
      <c r="BW74" s="897"/>
      <c r="BX74" s="897"/>
      <c r="BY74" s="897"/>
      <c r="BZ74" s="897"/>
      <c r="CA74" s="897"/>
      <c r="CB74" s="897"/>
      <c r="CC74" s="897"/>
      <c r="CD74" s="897"/>
      <c r="CE74" s="897"/>
      <c r="CF74" s="897"/>
      <c r="CG74" s="898"/>
      <c r="CH74" s="899"/>
      <c r="CI74" s="900"/>
      <c r="CJ74" s="900"/>
      <c r="CK74" s="900"/>
      <c r="CL74" s="901"/>
      <c r="CM74" s="899"/>
      <c r="CN74" s="900"/>
      <c r="CO74" s="900"/>
      <c r="CP74" s="900"/>
      <c r="CQ74" s="901"/>
      <c r="CR74" s="899"/>
      <c r="CS74" s="900"/>
      <c r="CT74" s="900"/>
      <c r="CU74" s="900"/>
      <c r="CV74" s="901"/>
      <c r="CW74" s="899"/>
      <c r="CX74" s="900"/>
      <c r="CY74" s="900"/>
      <c r="CZ74" s="900"/>
      <c r="DA74" s="901"/>
      <c r="DB74" s="899"/>
      <c r="DC74" s="900"/>
      <c r="DD74" s="900"/>
      <c r="DE74" s="900"/>
      <c r="DF74" s="901"/>
      <c r="DG74" s="899"/>
      <c r="DH74" s="900"/>
      <c r="DI74" s="900"/>
      <c r="DJ74" s="900"/>
      <c r="DK74" s="901"/>
      <c r="DL74" s="899"/>
      <c r="DM74" s="900"/>
      <c r="DN74" s="900"/>
      <c r="DO74" s="900"/>
      <c r="DP74" s="901"/>
      <c r="DQ74" s="899"/>
      <c r="DR74" s="900"/>
      <c r="DS74" s="900"/>
      <c r="DT74" s="900"/>
      <c r="DU74" s="901"/>
      <c r="DV74" s="896"/>
      <c r="DW74" s="897"/>
      <c r="DX74" s="897"/>
      <c r="DY74" s="897"/>
      <c r="DZ74" s="902"/>
      <c r="EA74" s="48"/>
    </row>
    <row r="75" spans="1:131" ht="26.25" customHeight="1" x14ac:dyDescent="0.2">
      <c r="A75" s="52">
        <v>8</v>
      </c>
      <c r="B75" s="925"/>
      <c r="C75" s="926"/>
      <c r="D75" s="926"/>
      <c r="E75" s="926"/>
      <c r="F75" s="926"/>
      <c r="G75" s="926"/>
      <c r="H75" s="926"/>
      <c r="I75" s="926"/>
      <c r="J75" s="926"/>
      <c r="K75" s="926"/>
      <c r="L75" s="926"/>
      <c r="M75" s="926"/>
      <c r="N75" s="926"/>
      <c r="O75" s="926"/>
      <c r="P75" s="927"/>
      <c r="Q75" s="932"/>
      <c r="R75" s="933"/>
      <c r="S75" s="933"/>
      <c r="T75" s="933"/>
      <c r="U75" s="934"/>
      <c r="V75" s="935"/>
      <c r="W75" s="933"/>
      <c r="X75" s="933"/>
      <c r="Y75" s="933"/>
      <c r="Z75" s="934"/>
      <c r="AA75" s="935"/>
      <c r="AB75" s="933"/>
      <c r="AC75" s="933"/>
      <c r="AD75" s="933"/>
      <c r="AE75" s="934"/>
      <c r="AF75" s="935"/>
      <c r="AG75" s="933"/>
      <c r="AH75" s="933"/>
      <c r="AI75" s="933"/>
      <c r="AJ75" s="934"/>
      <c r="AK75" s="935"/>
      <c r="AL75" s="933"/>
      <c r="AM75" s="933"/>
      <c r="AN75" s="933"/>
      <c r="AO75" s="934"/>
      <c r="AP75" s="935"/>
      <c r="AQ75" s="933"/>
      <c r="AR75" s="933"/>
      <c r="AS75" s="933"/>
      <c r="AT75" s="934"/>
      <c r="AU75" s="935"/>
      <c r="AV75" s="933"/>
      <c r="AW75" s="933"/>
      <c r="AX75" s="933"/>
      <c r="AY75" s="934"/>
      <c r="AZ75" s="930"/>
      <c r="BA75" s="930"/>
      <c r="BB75" s="930"/>
      <c r="BC75" s="930"/>
      <c r="BD75" s="931"/>
      <c r="BE75" s="55"/>
      <c r="BF75" s="55"/>
      <c r="BG75" s="55"/>
      <c r="BH75" s="55"/>
      <c r="BI75" s="55"/>
      <c r="BJ75" s="55"/>
      <c r="BK75" s="55"/>
      <c r="BL75" s="55"/>
      <c r="BM75" s="55"/>
      <c r="BN75" s="55"/>
      <c r="BO75" s="55"/>
      <c r="BP75" s="55"/>
      <c r="BQ75" s="52">
        <v>69</v>
      </c>
      <c r="BR75" s="73"/>
      <c r="BS75" s="896"/>
      <c r="BT75" s="897"/>
      <c r="BU75" s="897"/>
      <c r="BV75" s="897"/>
      <c r="BW75" s="897"/>
      <c r="BX75" s="897"/>
      <c r="BY75" s="897"/>
      <c r="BZ75" s="897"/>
      <c r="CA75" s="897"/>
      <c r="CB75" s="897"/>
      <c r="CC75" s="897"/>
      <c r="CD75" s="897"/>
      <c r="CE75" s="897"/>
      <c r="CF75" s="897"/>
      <c r="CG75" s="898"/>
      <c r="CH75" s="899"/>
      <c r="CI75" s="900"/>
      <c r="CJ75" s="900"/>
      <c r="CK75" s="900"/>
      <c r="CL75" s="901"/>
      <c r="CM75" s="899"/>
      <c r="CN75" s="900"/>
      <c r="CO75" s="900"/>
      <c r="CP75" s="900"/>
      <c r="CQ75" s="901"/>
      <c r="CR75" s="899"/>
      <c r="CS75" s="900"/>
      <c r="CT75" s="900"/>
      <c r="CU75" s="900"/>
      <c r="CV75" s="901"/>
      <c r="CW75" s="899"/>
      <c r="CX75" s="900"/>
      <c r="CY75" s="900"/>
      <c r="CZ75" s="900"/>
      <c r="DA75" s="901"/>
      <c r="DB75" s="899"/>
      <c r="DC75" s="900"/>
      <c r="DD75" s="900"/>
      <c r="DE75" s="900"/>
      <c r="DF75" s="901"/>
      <c r="DG75" s="899"/>
      <c r="DH75" s="900"/>
      <c r="DI75" s="900"/>
      <c r="DJ75" s="900"/>
      <c r="DK75" s="901"/>
      <c r="DL75" s="899"/>
      <c r="DM75" s="900"/>
      <c r="DN75" s="900"/>
      <c r="DO75" s="900"/>
      <c r="DP75" s="901"/>
      <c r="DQ75" s="899"/>
      <c r="DR75" s="900"/>
      <c r="DS75" s="900"/>
      <c r="DT75" s="900"/>
      <c r="DU75" s="901"/>
      <c r="DV75" s="896"/>
      <c r="DW75" s="897"/>
      <c r="DX75" s="897"/>
      <c r="DY75" s="897"/>
      <c r="DZ75" s="902"/>
      <c r="EA75" s="48"/>
    </row>
    <row r="76" spans="1:131" ht="26.25" customHeight="1" x14ac:dyDescent="0.2">
      <c r="A76" s="52">
        <v>9</v>
      </c>
      <c r="B76" s="925"/>
      <c r="C76" s="926"/>
      <c r="D76" s="926"/>
      <c r="E76" s="926"/>
      <c r="F76" s="926"/>
      <c r="G76" s="926"/>
      <c r="H76" s="926"/>
      <c r="I76" s="926"/>
      <c r="J76" s="926"/>
      <c r="K76" s="926"/>
      <c r="L76" s="926"/>
      <c r="M76" s="926"/>
      <c r="N76" s="926"/>
      <c r="O76" s="926"/>
      <c r="P76" s="927"/>
      <c r="Q76" s="932"/>
      <c r="R76" s="933"/>
      <c r="S76" s="933"/>
      <c r="T76" s="933"/>
      <c r="U76" s="934"/>
      <c r="V76" s="935"/>
      <c r="W76" s="933"/>
      <c r="X76" s="933"/>
      <c r="Y76" s="933"/>
      <c r="Z76" s="934"/>
      <c r="AA76" s="935"/>
      <c r="AB76" s="933"/>
      <c r="AC76" s="933"/>
      <c r="AD76" s="933"/>
      <c r="AE76" s="934"/>
      <c r="AF76" s="935"/>
      <c r="AG76" s="933"/>
      <c r="AH76" s="933"/>
      <c r="AI76" s="933"/>
      <c r="AJ76" s="934"/>
      <c r="AK76" s="935"/>
      <c r="AL76" s="933"/>
      <c r="AM76" s="933"/>
      <c r="AN76" s="933"/>
      <c r="AO76" s="934"/>
      <c r="AP76" s="935"/>
      <c r="AQ76" s="933"/>
      <c r="AR76" s="933"/>
      <c r="AS76" s="933"/>
      <c r="AT76" s="934"/>
      <c r="AU76" s="935"/>
      <c r="AV76" s="933"/>
      <c r="AW76" s="933"/>
      <c r="AX76" s="933"/>
      <c r="AY76" s="934"/>
      <c r="AZ76" s="930"/>
      <c r="BA76" s="930"/>
      <c r="BB76" s="930"/>
      <c r="BC76" s="930"/>
      <c r="BD76" s="931"/>
      <c r="BE76" s="55"/>
      <c r="BF76" s="55"/>
      <c r="BG76" s="55"/>
      <c r="BH76" s="55"/>
      <c r="BI76" s="55"/>
      <c r="BJ76" s="55"/>
      <c r="BK76" s="55"/>
      <c r="BL76" s="55"/>
      <c r="BM76" s="55"/>
      <c r="BN76" s="55"/>
      <c r="BO76" s="55"/>
      <c r="BP76" s="55"/>
      <c r="BQ76" s="52">
        <v>70</v>
      </c>
      <c r="BR76" s="73"/>
      <c r="BS76" s="896"/>
      <c r="BT76" s="897"/>
      <c r="BU76" s="897"/>
      <c r="BV76" s="897"/>
      <c r="BW76" s="897"/>
      <c r="BX76" s="897"/>
      <c r="BY76" s="897"/>
      <c r="BZ76" s="897"/>
      <c r="CA76" s="897"/>
      <c r="CB76" s="897"/>
      <c r="CC76" s="897"/>
      <c r="CD76" s="897"/>
      <c r="CE76" s="897"/>
      <c r="CF76" s="897"/>
      <c r="CG76" s="898"/>
      <c r="CH76" s="899"/>
      <c r="CI76" s="900"/>
      <c r="CJ76" s="900"/>
      <c r="CK76" s="900"/>
      <c r="CL76" s="901"/>
      <c r="CM76" s="899"/>
      <c r="CN76" s="900"/>
      <c r="CO76" s="900"/>
      <c r="CP76" s="900"/>
      <c r="CQ76" s="901"/>
      <c r="CR76" s="899"/>
      <c r="CS76" s="900"/>
      <c r="CT76" s="900"/>
      <c r="CU76" s="900"/>
      <c r="CV76" s="901"/>
      <c r="CW76" s="899"/>
      <c r="CX76" s="900"/>
      <c r="CY76" s="900"/>
      <c r="CZ76" s="900"/>
      <c r="DA76" s="901"/>
      <c r="DB76" s="899"/>
      <c r="DC76" s="900"/>
      <c r="DD76" s="900"/>
      <c r="DE76" s="900"/>
      <c r="DF76" s="901"/>
      <c r="DG76" s="899"/>
      <c r="DH76" s="900"/>
      <c r="DI76" s="900"/>
      <c r="DJ76" s="900"/>
      <c r="DK76" s="901"/>
      <c r="DL76" s="899"/>
      <c r="DM76" s="900"/>
      <c r="DN76" s="900"/>
      <c r="DO76" s="900"/>
      <c r="DP76" s="901"/>
      <c r="DQ76" s="899"/>
      <c r="DR76" s="900"/>
      <c r="DS76" s="900"/>
      <c r="DT76" s="900"/>
      <c r="DU76" s="901"/>
      <c r="DV76" s="896"/>
      <c r="DW76" s="897"/>
      <c r="DX76" s="897"/>
      <c r="DY76" s="897"/>
      <c r="DZ76" s="902"/>
      <c r="EA76" s="48"/>
    </row>
    <row r="77" spans="1:131" ht="26.25" customHeight="1" x14ac:dyDescent="0.2">
      <c r="A77" s="52">
        <v>10</v>
      </c>
      <c r="B77" s="925"/>
      <c r="C77" s="926"/>
      <c r="D77" s="926"/>
      <c r="E77" s="926"/>
      <c r="F77" s="926"/>
      <c r="G77" s="926"/>
      <c r="H77" s="926"/>
      <c r="I77" s="926"/>
      <c r="J77" s="926"/>
      <c r="K77" s="926"/>
      <c r="L77" s="926"/>
      <c r="M77" s="926"/>
      <c r="N77" s="926"/>
      <c r="O77" s="926"/>
      <c r="P77" s="927"/>
      <c r="Q77" s="932"/>
      <c r="R77" s="933"/>
      <c r="S77" s="933"/>
      <c r="T77" s="933"/>
      <c r="U77" s="934"/>
      <c r="V77" s="935"/>
      <c r="W77" s="933"/>
      <c r="X77" s="933"/>
      <c r="Y77" s="933"/>
      <c r="Z77" s="934"/>
      <c r="AA77" s="935"/>
      <c r="AB77" s="933"/>
      <c r="AC77" s="933"/>
      <c r="AD77" s="933"/>
      <c r="AE77" s="934"/>
      <c r="AF77" s="935"/>
      <c r="AG77" s="933"/>
      <c r="AH77" s="933"/>
      <c r="AI77" s="933"/>
      <c r="AJ77" s="934"/>
      <c r="AK77" s="935"/>
      <c r="AL77" s="933"/>
      <c r="AM77" s="933"/>
      <c r="AN77" s="933"/>
      <c r="AO77" s="934"/>
      <c r="AP77" s="935"/>
      <c r="AQ77" s="933"/>
      <c r="AR77" s="933"/>
      <c r="AS77" s="933"/>
      <c r="AT77" s="934"/>
      <c r="AU77" s="935"/>
      <c r="AV77" s="933"/>
      <c r="AW77" s="933"/>
      <c r="AX77" s="933"/>
      <c r="AY77" s="934"/>
      <c r="AZ77" s="930"/>
      <c r="BA77" s="930"/>
      <c r="BB77" s="930"/>
      <c r="BC77" s="930"/>
      <c r="BD77" s="931"/>
      <c r="BE77" s="55"/>
      <c r="BF77" s="55"/>
      <c r="BG77" s="55"/>
      <c r="BH77" s="55"/>
      <c r="BI77" s="55"/>
      <c r="BJ77" s="55"/>
      <c r="BK77" s="55"/>
      <c r="BL77" s="55"/>
      <c r="BM77" s="55"/>
      <c r="BN77" s="55"/>
      <c r="BO77" s="55"/>
      <c r="BP77" s="55"/>
      <c r="BQ77" s="52">
        <v>71</v>
      </c>
      <c r="BR77" s="73"/>
      <c r="BS77" s="896"/>
      <c r="BT77" s="897"/>
      <c r="BU77" s="897"/>
      <c r="BV77" s="897"/>
      <c r="BW77" s="897"/>
      <c r="BX77" s="897"/>
      <c r="BY77" s="897"/>
      <c r="BZ77" s="897"/>
      <c r="CA77" s="897"/>
      <c r="CB77" s="897"/>
      <c r="CC77" s="897"/>
      <c r="CD77" s="897"/>
      <c r="CE77" s="897"/>
      <c r="CF77" s="897"/>
      <c r="CG77" s="898"/>
      <c r="CH77" s="899"/>
      <c r="CI77" s="900"/>
      <c r="CJ77" s="900"/>
      <c r="CK77" s="900"/>
      <c r="CL77" s="901"/>
      <c r="CM77" s="899"/>
      <c r="CN77" s="900"/>
      <c r="CO77" s="900"/>
      <c r="CP77" s="900"/>
      <c r="CQ77" s="901"/>
      <c r="CR77" s="899"/>
      <c r="CS77" s="900"/>
      <c r="CT77" s="900"/>
      <c r="CU77" s="900"/>
      <c r="CV77" s="901"/>
      <c r="CW77" s="899"/>
      <c r="CX77" s="900"/>
      <c r="CY77" s="900"/>
      <c r="CZ77" s="900"/>
      <c r="DA77" s="901"/>
      <c r="DB77" s="899"/>
      <c r="DC77" s="900"/>
      <c r="DD77" s="900"/>
      <c r="DE77" s="900"/>
      <c r="DF77" s="901"/>
      <c r="DG77" s="899"/>
      <c r="DH77" s="900"/>
      <c r="DI77" s="900"/>
      <c r="DJ77" s="900"/>
      <c r="DK77" s="901"/>
      <c r="DL77" s="899"/>
      <c r="DM77" s="900"/>
      <c r="DN77" s="900"/>
      <c r="DO77" s="900"/>
      <c r="DP77" s="901"/>
      <c r="DQ77" s="899"/>
      <c r="DR77" s="900"/>
      <c r="DS77" s="900"/>
      <c r="DT77" s="900"/>
      <c r="DU77" s="901"/>
      <c r="DV77" s="896"/>
      <c r="DW77" s="897"/>
      <c r="DX77" s="897"/>
      <c r="DY77" s="897"/>
      <c r="DZ77" s="902"/>
      <c r="EA77" s="48"/>
    </row>
    <row r="78" spans="1:131" ht="26.25" customHeight="1" x14ac:dyDescent="0.2">
      <c r="A78" s="52">
        <v>11</v>
      </c>
      <c r="B78" s="925"/>
      <c r="C78" s="926"/>
      <c r="D78" s="926"/>
      <c r="E78" s="926"/>
      <c r="F78" s="926"/>
      <c r="G78" s="926"/>
      <c r="H78" s="926"/>
      <c r="I78" s="926"/>
      <c r="J78" s="926"/>
      <c r="K78" s="926"/>
      <c r="L78" s="926"/>
      <c r="M78" s="926"/>
      <c r="N78" s="926"/>
      <c r="O78" s="926"/>
      <c r="P78" s="927"/>
      <c r="Q78" s="928"/>
      <c r="R78" s="929"/>
      <c r="S78" s="929"/>
      <c r="T78" s="929"/>
      <c r="U78" s="929"/>
      <c r="V78" s="929"/>
      <c r="W78" s="929"/>
      <c r="X78" s="929"/>
      <c r="Y78" s="929"/>
      <c r="Z78" s="929"/>
      <c r="AA78" s="929"/>
      <c r="AB78" s="929"/>
      <c r="AC78" s="929"/>
      <c r="AD78" s="929"/>
      <c r="AE78" s="929"/>
      <c r="AF78" s="929"/>
      <c r="AG78" s="929"/>
      <c r="AH78" s="929"/>
      <c r="AI78" s="929"/>
      <c r="AJ78" s="929"/>
      <c r="AK78" s="929"/>
      <c r="AL78" s="929"/>
      <c r="AM78" s="929"/>
      <c r="AN78" s="929"/>
      <c r="AO78" s="929"/>
      <c r="AP78" s="929"/>
      <c r="AQ78" s="929"/>
      <c r="AR78" s="929"/>
      <c r="AS78" s="929"/>
      <c r="AT78" s="929"/>
      <c r="AU78" s="929"/>
      <c r="AV78" s="929"/>
      <c r="AW78" s="929"/>
      <c r="AX78" s="929"/>
      <c r="AY78" s="929"/>
      <c r="AZ78" s="930"/>
      <c r="BA78" s="930"/>
      <c r="BB78" s="930"/>
      <c r="BC78" s="930"/>
      <c r="BD78" s="931"/>
      <c r="BE78" s="55"/>
      <c r="BF78" s="55"/>
      <c r="BG78" s="55"/>
      <c r="BH78" s="55"/>
      <c r="BI78" s="55"/>
      <c r="BJ78" s="48"/>
      <c r="BK78" s="48"/>
      <c r="BL78" s="48"/>
      <c r="BM78" s="48"/>
      <c r="BN78" s="48"/>
      <c r="BO78" s="55"/>
      <c r="BP78" s="55"/>
      <c r="BQ78" s="52">
        <v>72</v>
      </c>
      <c r="BR78" s="73"/>
      <c r="BS78" s="896"/>
      <c r="BT78" s="897"/>
      <c r="BU78" s="897"/>
      <c r="BV78" s="897"/>
      <c r="BW78" s="897"/>
      <c r="BX78" s="897"/>
      <c r="BY78" s="897"/>
      <c r="BZ78" s="897"/>
      <c r="CA78" s="897"/>
      <c r="CB78" s="897"/>
      <c r="CC78" s="897"/>
      <c r="CD78" s="897"/>
      <c r="CE78" s="897"/>
      <c r="CF78" s="897"/>
      <c r="CG78" s="898"/>
      <c r="CH78" s="899"/>
      <c r="CI78" s="900"/>
      <c r="CJ78" s="900"/>
      <c r="CK78" s="900"/>
      <c r="CL78" s="901"/>
      <c r="CM78" s="899"/>
      <c r="CN78" s="900"/>
      <c r="CO78" s="900"/>
      <c r="CP78" s="900"/>
      <c r="CQ78" s="901"/>
      <c r="CR78" s="899"/>
      <c r="CS78" s="900"/>
      <c r="CT78" s="900"/>
      <c r="CU78" s="900"/>
      <c r="CV78" s="901"/>
      <c r="CW78" s="899"/>
      <c r="CX78" s="900"/>
      <c r="CY78" s="900"/>
      <c r="CZ78" s="900"/>
      <c r="DA78" s="901"/>
      <c r="DB78" s="899"/>
      <c r="DC78" s="900"/>
      <c r="DD78" s="900"/>
      <c r="DE78" s="900"/>
      <c r="DF78" s="901"/>
      <c r="DG78" s="899"/>
      <c r="DH78" s="900"/>
      <c r="DI78" s="900"/>
      <c r="DJ78" s="900"/>
      <c r="DK78" s="901"/>
      <c r="DL78" s="899"/>
      <c r="DM78" s="900"/>
      <c r="DN78" s="900"/>
      <c r="DO78" s="900"/>
      <c r="DP78" s="901"/>
      <c r="DQ78" s="899"/>
      <c r="DR78" s="900"/>
      <c r="DS78" s="900"/>
      <c r="DT78" s="900"/>
      <c r="DU78" s="901"/>
      <c r="DV78" s="896"/>
      <c r="DW78" s="897"/>
      <c r="DX78" s="897"/>
      <c r="DY78" s="897"/>
      <c r="DZ78" s="902"/>
      <c r="EA78" s="48"/>
    </row>
    <row r="79" spans="1:131" ht="26.25" customHeight="1" x14ac:dyDescent="0.2">
      <c r="A79" s="52">
        <v>12</v>
      </c>
      <c r="B79" s="925"/>
      <c r="C79" s="926"/>
      <c r="D79" s="926"/>
      <c r="E79" s="926"/>
      <c r="F79" s="926"/>
      <c r="G79" s="926"/>
      <c r="H79" s="926"/>
      <c r="I79" s="926"/>
      <c r="J79" s="926"/>
      <c r="K79" s="926"/>
      <c r="L79" s="926"/>
      <c r="M79" s="926"/>
      <c r="N79" s="926"/>
      <c r="O79" s="926"/>
      <c r="P79" s="927"/>
      <c r="Q79" s="928"/>
      <c r="R79" s="929"/>
      <c r="S79" s="929"/>
      <c r="T79" s="929"/>
      <c r="U79" s="929"/>
      <c r="V79" s="929"/>
      <c r="W79" s="929"/>
      <c r="X79" s="929"/>
      <c r="Y79" s="929"/>
      <c r="Z79" s="929"/>
      <c r="AA79" s="929"/>
      <c r="AB79" s="929"/>
      <c r="AC79" s="929"/>
      <c r="AD79" s="929"/>
      <c r="AE79" s="929"/>
      <c r="AF79" s="929"/>
      <c r="AG79" s="929"/>
      <c r="AH79" s="929"/>
      <c r="AI79" s="929"/>
      <c r="AJ79" s="929"/>
      <c r="AK79" s="929"/>
      <c r="AL79" s="929"/>
      <c r="AM79" s="929"/>
      <c r="AN79" s="929"/>
      <c r="AO79" s="929"/>
      <c r="AP79" s="929"/>
      <c r="AQ79" s="929"/>
      <c r="AR79" s="929"/>
      <c r="AS79" s="929"/>
      <c r="AT79" s="929"/>
      <c r="AU79" s="929"/>
      <c r="AV79" s="929"/>
      <c r="AW79" s="929"/>
      <c r="AX79" s="929"/>
      <c r="AY79" s="929"/>
      <c r="AZ79" s="930"/>
      <c r="BA79" s="930"/>
      <c r="BB79" s="930"/>
      <c r="BC79" s="930"/>
      <c r="BD79" s="931"/>
      <c r="BE79" s="55"/>
      <c r="BF79" s="55"/>
      <c r="BG79" s="55"/>
      <c r="BH79" s="55"/>
      <c r="BI79" s="55"/>
      <c r="BJ79" s="48"/>
      <c r="BK79" s="48"/>
      <c r="BL79" s="48"/>
      <c r="BM79" s="48"/>
      <c r="BN79" s="48"/>
      <c r="BO79" s="55"/>
      <c r="BP79" s="55"/>
      <c r="BQ79" s="52">
        <v>73</v>
      </c>
      <c r="BR79" s="73"/>
      <c r="BS79" s="896"/>
      <c r="BT79" s="897"/>
      <c r="BU79" s="897"/>
      <c r="BV79" s="897"/>
      <c r="BW79" s="897"/>
      <c r="BX79" s="897"/>
      <c r="BY79" s="897"/>
      <c r="BZ79" s="897"/>
      <c r="CA79" s="897"/>
      <c r="CB79" s="897"/>
      <c r="CC79" s="897"/>
      <c r="CD79" s="897"/>
      <c r="CE79" s="897"/>
      <c r="CF79" s="897"/>
      <c r="CG79" s="898"/>
      <c r="CH79" s="899"/>
      <c r="CI79" s="900"/>
      <c r="CJ79" s="900"/>
      <c r="CK79" s="900"/>
      <c r="CL79" s="901"/>
      <c r="CM79" s="899"/>
      <c r="CN79" s="900"/>
      <c r="CO79" s="900"/>
      <c r="CP79" s="900"/>
      <c r="CQ79" s="901"/>
      <c r="CR79" s="899"/>
      <c r="CS79" s="900"/>
      <c r="CT79" s="900"/>
      <c r="CU79" s="900"/>
      <c r="CV79" s="901"/>
      <c r="CW79" s="899"/>
      <c r="CX79" s="900"/>
      <c r="CY79" s="900"/>
      <c r="CZ79" s="900"/>
      <c r="DA79" s="901"/>
      <c r="DB79" s="899"/>
      <c r="DC79" s="900"/>
      <c r="DD79" s="900"/>
      <c r="DE79" s="900"/>
      <c r="DF79" s="901"/>
      <c r="DG79" s="899"/>
      <c r="DH79" s="900"/>
      <c r="DI79" s="900"/>
      <c r="DJ79" s="900"/>
      <c r="DK79" s="901"/>
      <c r="DL79" s="899"/>
      <c r="DM79" s="900"/>
      <c r="DN79" s="900"/>
      <c r="DO79" s="900"/>
      <c r="DP79" s="901"/>
      <c r="DQ79" s="899"/>
      <c r="DR79" s="900"/>
      <c r="DS79" s="900"/>
      <c r="DT79" s="900"/>
      <c r="DU79" s="901"/>
      <c r="DV79" s="896"/>
      <c r="DW79" s="897"/>
      <c r="DX79" s="897"/>
      <c r="DY79" s="897"/>
      <c r="DZ79" s="902"/>
      <c r="EA79" s="48"/>
    </row>
    <row r="80" spans="1:131" ht="26.25" customHeight="1" x14ac:dyDescent="0.2">
      <c r="A80" s="52">
        <v>13</v>
      </c>
      <c r="B80" s="925"/>
      <c r="C80" s="926"/>
      <c r="D80" s="926"/>
      <c r="E80" s="926"/>
      <c r="F80" s="926"/>
      <c r="G80" s="926"/>
      <c r="H80" s="926"/>
      <c r="I80" s="926"/>
      <c r="J80" s="926"/>
      <c r="K80" s="926"/>
      <c r="L80" s="926"/>
      <c r="M80" s="926"/>
      <c r="N80" s="926"/>
      <c r="O80" s="926"/>
      <c r="P80" s="927"/>
      <c r="Q80" s="928"/>
      <c r="R80" s="929"/>
      <c r="S80" s="929"/>
      <c r="T80" s="929"/>
      <c r="U80" s="929"/>
      <c r="V80" s="929"/>
      <c r="W80" s="929"/>
      <c r="X80" s="929"/>
      <c r="Y80" s="929"/>
      <c r="Z80" s="929"/>
      <c r="AA80" s="929"/>
      <c r="AB80" s="929"/>
      <c r="AC80" s="929"/>
      <c r="AD80" s="929"/>
      <c r="AE80" s="929"/>
      <c r="AF80" s="929"/>
      <c r="AG80" s="929"/>
      <c r="AH80" s="929"/>
      <c r="AI80" s="929"/>
      <c r="AJ80" s="929"/>
      <c r="AK80" s="929"/>
      <c r="AL80" s="929"/>
      <c r="AM80" s="929"/>
      <c r="AN80" s="929"/>
      <c r="AO80" s="929"/>
      <c r="AP80" s="929"/>
      <c r="AQ80" s="929"/>
      <c r="AR80" s="929"/>
      <c r="AS80" s="929"/>
      <c r="AT80" s="929"/>
      <c r="AU80" s="929"/>
      <c r="AV80" s="929"/>
      <c r="AW80" s="929"/>
      <c r="AX80" s="929"/>
      <c r="AY80" s="929"/>
      <c r="AZ80" s="930"/>
      <c r="BA80" s="930"/>
      <c r="BB80" s="930"/>
      <c r="BC80" s="930"/>
      <c r="BD80" s="931"/>
      <c r="BE80" s="55"/>
      <c r="BF80" s="55"/>
      <c r="BG80" s="55"/>
      <c r="BH80" s="55"/>
      <c r="BI80" s="55"/>
      <c r="BJ80" s="55"/>
      <c r="BK80" s="55"/>
      <c r="BL80" s="55"/>
      <c r="BM80" s="55"/>
      <c r="BN80" s="55"/>
      <c r="BO80" s="55"/>
      <c r="BP80" s="55"/>
      <c r="BQ80" s="52">
        <v>74</v>
      </c>
      <c r="BR80" s="73"/>
      <c r="BS80" s="896"/>
      <c r="BT80" s="897"/>
      <c r="BU80" s="897"/>
      <c r="BV80" s="897"/>
      <c r="BW80" s="897"/>
      <c r="BX80" s="897"/>
      <c r="BY80" s="897"/>
      <c r="BZ80" s="897"/>
      <c r="CA80" s="897"/>
      <c r="CB80" s="897"/>
      <c r="CC80" s="897"/>
      <c r="CD80" s="897"/>
      <c r="CE80" s="897"/>
      <c r="CF80" s="897"/>
      <c r="CG80" s="898"/>
      <c r="CH80" s="899"/>
      <c r="CI80" s="900"/>
      <c r="CJ80" s="900"/>
      <c r="CK80" s="900"/>
      <c r="CL80" s="901"/>
      <c r="CM80" s="899"/>
      <c r="CN80" s="900"/>
      <c r="CO80" s="900"/>
      <c r="CP80" s="900"/>
      <c r="CQ80" s="901"/>
      <c r="CR80" s="899"/>
      <c r="CS80" s="900"/>
      <c r="CT80" s="900"/>
      <c r="CU80" s="900"/>
      <c r="CV80" s="901"/>
      <c r="CW80" s="899"/>
      <c r="CX80" s="900"/>
      <c r="CY80" s="900"/>
      <c r="CZ80" s="900"/>
      <c r="DA80" s="901"/>
      <c r="DB80" s="899"/>
      <c r="DC80" s="900"/>
      <c r="DD80" s="900"/>
      <c r="DE80" s="900"/>
      <c r="DF80" s="901"/>
      <c r="DG80" s="899"/>
      <c r="DH80" s="900"/>
      <c r="DI80" s="900"/>
      <c r="DJ80" s="900"/>
      <c r="DK80" s="901"/>
      <c r="DL80" s="899"/>
      <c r="DM80" s="900"/>
      <c r="DN80" s="900"/>
      <c r="DO80" s="900"/>
      <c r="DP80" s="901"/>
      <c r="DQ80" s="899"/>
      <c r="DR80" s="900"/>
      <c r="DS80" s="900"/>
      <c r="DT80" s="900"/>
      <c r="DU80" s="901"/>
      <c r="DV80" s="896"/>
      <c r="DW80" s="897"/>
      <c r="DX80" s="897"/>
      <c r="DY80" s="897"/>
      <c r="DZ80" s="902"/>
      <c r="EA80" s="48"/>
    </row>
    <row r="81" spans="1:131" ht="26.25" customHeight="1" x14ac:dyDescent="0.2">
      <c r="A81" s="52">
        <v>14</v>
      </c>
      <c r="B81" s="925"/>
      <c r="C81" s="926"/>
      <c r="D81" s="926"/>
      <c r="E81" s="926"/>
      <c r="F81" s="926"/>
      <c r="G81" s="926"/>
      <c r="H81" s="926"/>
      <c r="I81" s="926"/>
      <c r="J81" s="926"/>
      <c r="K81" s="926"/>
      <c r="L81" s="926"/>
      <c r="M81" s="926"/>
      <c r="N81" s="926"/>
      <c r="O81" s="926"/>
      <c r="P81" s="927"/>
      <c r="Q81" s="928"/>
      <c r="R81" s="929"/>
      <c r="S81" s="929"/>
      <c r="T81" s="929"/>
      <c r="U81" s="929"/>
      <c r="V81" s="929"/>
      <c r="W81" s="929"/>
      <c r="X81" s="929"/>
      <c r="Y81" s="929"/>
      <c r="Z81" s="929"/>
      <c r="AA81" s="929"/>
      <c r="AB81" s="929"/>
      <c r="AC81" s="929"/>
      <c r="AD81" s="929"/>
      <c r="AE81" s="929"/>
      <c r="AF81" s="929"/>
      <c r="AG81" s="929"/>
      <c r="AH81" s="929"/>
      <c r="AI81" s="929"/>
      <c r="AJ81" s="929"/>
      <c r="AK81" s="929"/>
      <c r="AL81" s="929"/>
      <c r="AM81" s="929"/>
      <c r="AN81" s="929"/>
      <c r="AO81" s="929"/>
      <c r="AP81" s="929"/>
      <c r="AQ81" s="929"/>
      <c r="AR81" s="929"/>
      <c r="AS81" s="929"/>
      <c r="AT81" s="929"/>
      <c r="AU81" s="929"/>
      <c r="AV81" s="929"/>
      <c r="AW81" s="929"/>
      <c r="AX81" s="929"/>
      <c r="AY81" s="929"/>
      <c r="AZ81" s="930"/>
      <c r="BA81" s="930"/>
      <c r="BB81" s="930"/>
      <c r="BC81" s="930"/>
      <c r="BD81" s="931"/>
      <c r="BE81" s="55"/>
      <c r="BF81" s="55"/>
      <c r="BG81" s="55"/>
      <c r="BH81" s="55"/>
      <c r="BI81" s="55"/>
      <c r="BJ81" s="55"/>
      <c r="BK81" s="55"/>
      <c r="BL81" s="55"/>
      <c r="BM81" s="55"/>
      <c r="BN81" s="55"/>
      <c r="BO81" s="55"/>
      <c r="BP81" s="55"/>
      <c r="BQ81" s="52">
        <v>75</v>
      </c>
      <c r="BR81" s="73"/>
      <c r="BS81" s="896"/>
      <c r="BT81" s="897"/>
      <c r="BU81" s="897"/>
      <c r="BV81" s="897"/>
      <c r="BW81" s="897"/>
      <c r="BX81" s="897"/>
      <c r="BY81" s="897"/>
      <c r="BZ81" s="897"/>
      <c r="CA81" s="897"/>
      <c r="CB81" s="897"/>
      <c r="CC81" s="897"/>
      <c r="CD81" s="897"/>
      <c r="CE81" s="897"/>
      <c r="CF81" s="897"/>
      <c r="CG81" s="898"/>
      <c r="CH81" s="899"/>
      <c r="CI81" s="900"/>
      <c r="CJ81" s="900"/>
      <c r="CK81" s="900"/>
      <c r="CL81" s="901"/>
      <c r="CM81" s="899"/>
      <c r="CN81" s="900"/>
      <c r="CO81" s="900"/>
      <c r="CP81" s="900"/>
      <c r="CQ81" s="901"/>
      <c r="CR81" s="899"/>
      <c r="CS81" s="900"/>
      <c r="CT81" s="900"/>
      <c r="CU81" s="900"/>
      <c r="CV81" s="901"/>
      <c r="CW81" s="899"/>
      <c r="CX81" s="900"/>
      <c r="CY81" s="900"/>
      <c r="CZ81" s="900"/>
      <c r="DA81" s="901"/>
      <c r="DB81" s="899"/>
      <c r="DC81" s="900"/>
      <c r="DD81" s="900"/>
      <c r="DE81" s="900"/>
      <c r="DF81" s="901"/>
      <c r="DG81" s="899"/>
      <c r="DH81" s="900"/>
      <c r="DI81" s="900"/>
      <c r="DJ81" s="900"/>
      <c r="DK81" s="901"/>
      <c r="DL81" s="899"/>
      <c r="DM81" s="900"/>
      <c r="DN81" s="900"/>
      <c r="DO81" s="900"/>
      <c r="DP81" s="901"/>
      <c r="DQ81" s="899"/>
      <c r="DR81" s="900"/>
      <c r="DS81" s="900"/>
      <c r="DT81" s="900"/>
      <c r="DU81" s="901"/>
      <c r="DV81" s="896"/>
      <c r="DW81" s="897"/>
      <c r="DX81" s="897"/>
      <c r="DY81" s="897"/>
      <c r="DZ81" s="902"/>
      <c r="EA81" s="48"/>
    </row>
    <row r="82" spans="1:131" ht="26.25" customHeight="1" x14ac:dyDescent="0.2">
      <c r="A82" s="52">
        <v>15</v>
      </c>
      <c r="B82" s="925"/>
      <c r="C82" s="926"/>
      <c r="D82" s="926"/>
      <c r="E82" s="926"/>
      <c r="F82" s="926"/>
      <c r="G82" s="926"/>
      <c r="H82" s="926"/>
      <c r="I82" s="926"/>
      <c r="J82" s="926"/>
      <c r="K82" s="926"/>
      <c r="L82" s="926"/>
      <c r="M82" s="926"/>
      <c r="N82" s="926"/>
      <c r="O82" s="926"/>
      <c r="P82" s="927"/>
      <c r="Q82" s="928"/>
      <c r="R82" s="929"/>
      <c r="S82" s="929"/>
      <c r="T82" s="929"/>
      <c r="U82" s="929"/>
      <c r="V82" s="929"/>
      <c r="W82" s="929"/>
      <c r="X82" s="929"/>
      <c r="Y82" s="929"/>
      <c r="Z82" s="929"/>
      <c r="AA82" s="929"/>
      <c r="AB82" s="929"/>
      <c r="AC82" s="929"/>
      <c r="AD82" s="929"/>
      <c r="AE82" s="929"/>
      <c r="AF82" s="929"/>
      <c r="AG82" s="929"/>
      <c r="AH82" s="929"/>
      <c r="AI82" s="929"/>
      <c r="AJ82" s="929"/>
      <c r="AK82" s="929"/>
      <c r="AL82" s="929"/>
      <c r="AM82" s="929"/>
      <c r="AN82" s="929"/>
      <c r="AO82" s="929"/>
      <c r="AP82" s="929"/>
      <c r="AQ82" s="929"/>
      <c r="AR82" s="929"/>
      <c r="AS82" s="929"/>
      <c r="AT82" s="929"/>
      <c r="AU82" s="929"/>
      <c r="AV82" s="929"/>
      <c r="AW82" s="929"/>
      <c r="AX82" s="929"/>
      <c r="AY82" s="929"/>
      <c r="AZ82" s="930"/>
      <c r="BA82" s="930"/>
      <c r="BB82" s="930"/>
      <c r="BC82" s="930"/>
      <c r="BD82" s="931"/>
      <c r="BE82" s="55"/>
      <c r="BF82" s="55"/>
      <c r="BG82" s="55"/>
      <c r="BH82" s="55"/>
      <c r="BI82" s="55"/>
      <c r="BJ82" s="55"/>
      <c r="BK82" s="55"/>
      <c r="BL82" s="55"/>
      <c r="BM82" s="55"/>
      <c r="BN82" s="55"/>
      <c r="BO82" s="55"/>
      <c r="BP82" s="55"/>
      <c r="BQ82" s="52">
        <v>76</v>
      </c>
      <c r="BR82" s="73"/>
      <c r="BS82" s="896"/>
      <c r="BT82" s="897"/>
      <c r="BU82" s="897"/>
      <c r="BV82" s="897"/>
      <c r="BW82" s="897"/>
      <c r="BX82" s="897"/>
      <c r="BY82" s="897"/>
      <c r="BZ82" s="897"/>
      <c r="CA82" s="897"/>
      <c r="CB82" s="897"/>
      <c r="CC82" s="897"/>
      <c r="CD82" s="897"/>
      <c r="CE82" s="897"/>
      <c r="CF82" s="897"/>
      <c r="CG82" s="898"/>
      <c r="CH82" s="899"/>
      <c r="CI82" s="900"/>
      <c r="CJ82" s="900"/>
      <c r="CK82" s="900"/>
      <c r="CL82" s="901"/>
      <c r="CM82" s="899"/>
      <c r="CN82" s="900"/>
      <c r="CO82" s="900"/>
      <c r="CP82" s="900"/>
      <c r="CQ82" s="901"/>
      <c r="CR82" s="899"/>
      <c r="CS82" s="900"/>
      <c r="CT82" s="900"/>
      <c r="CU82" s="900"/>
      <c r="CV82" s="901"/>
      <c r="CW82" s="899"/>
      <c r="CX82" s="900"/>
      <c r="CY82" s="900"/>
      <c r="CZ82" s="900"/>
      <c r="DA82" s="901"/>
      <c r="DB82" s="899"/>
      <c r="DC82" s="900"/>
      <c r="DD82" s="900"/>
      <c r="DE82" s="900"/>
      <c r="DF82" s="901"/>
      <c r="DG82" s="899"/>
      <c r="DH82" s="900"/>
      <c r="DI82" s="900"/>
      <c r="DJ82" s="900"/>
      <c r="DK82" s="901"/>
      <c r="DL82" s="899"/>
      <c r="DM82" s="900"/>
      <c r="DN82" s="900"/>
      <c r="DO82" s="900"/>
      <c r="DP82" s="901"/>
      <c r="DQ82" s="899"/>
      <c r="DR82" s="900"/>
      <c r="DS82" s="900"/>
      <c r="DT82" s="900"/>
      <c r="DU82" s="901"/>
      <c r="DV82" s="896"/>
      <c r="DW82" s="897"/>
      <c r="DX82" s="897"/>
      <c r="DY82" s="897"/>
      <c r="DZ82" s="902"/>
      <c r="EA82" s="48"/>
    </row>
    <row r="83" spans="1:131" ht="26.25" customHeight="1" x14ac:dyDescent="0.2">
      <c r="A83" s="52">
        <v>16</v>
      </c>
      <c r="B83" s="925"/>
      <c r="C83" s="926"/>
      <c r="D83" s="926"/>
      <c r="E83" s="926"/>
      <c r="F83" s="926"/>
      <c r="G83" s="926"/>
      <c r="H83" s="926"/>
      <c r="I83" s="926"/>
      <c r="J83" s="926"/>
      <c r="K83" s="926"/>
      <c r="L83" s="926"/>
      <c r="M83" s="926"/>
      <c r="N83" s="926"/>
      <c r="O83" s="926"/>
      <c r="P83" s="927"/>
      <c r="Q83" s="928"/>
      <c r="R83" s="929"/>
      <c r="S83" s="929"/>
      <c r="T83" s="929"/>
      <c r="U83" s="929"/>
      <c r="V83" s="929"/>
      <c r="W83" s="929"/>
      <c r="X83" s="929"/>
      <c r="Y83" s="929"/>
      <c r="Z83" s="929"/>
      <c r="AA83" s="929"/>
      <c r="AB83" s="929"/>
      <c r="AC83" s="929"/>
      <c r="AD83" s="929"/>
      <c r="AE83" s="929"/>
      <c r="AF83" s="929"/>
      <c r="AG83" s="929"/>
      <c r="AH83" s="929"/>
      <c r="AI83" s="929"/>
      <c r="AJ83" s="929"/>
      <c r="AK83" s="929"/>
      <c r="AL83" s="929"/>
      <c r="AM83" s="929"/>
      <c r="AN83" s="929"/>
      <c r="AO83" s="929"/>
      <c r="AP83" s="929"/>
      <c r="AQ83" s="929"/>
      <c r="AR83" s="929"/>
      <c r="AS83" s="929"/>
      <c r="AT83" s="929"/>
      <c r="AU83" s="929"/>
      <c r="AV83" s="929"/>
      <c r="AW83" s="929"/>
      <c r="AX83" s="929"/>
      <c r="AY83" s="929"/>
      <c r="AZ83" s="930"/>
      <c r="BA83" s="930"/>
      <c r="BB83" s="930"/>
      <c r="BC83" s="930"/>
      <c r="BD83" s="931"/>
      <c r="BE83" s="55"/>
      <c r="BF83" s="55"/>
      <c r="BG83" s="55"/>
      <c r="BH83" s="55"/>
      <c r="BI83" s="55"/>
      <c r="BJ83" s="55"/>
      <c r="BK83" s="55"/>
      <c r="BL83" s="55"/>
      <c r="BM83" s="55"/>
      <c r="BN83" s="55"/>
      <c r="BO83" s="55"/>
      <c r="BP83" s="55"/>
      <c r="BQ83" s="52">
        <v>77</v>
      </c>
      <c r="BR83" s="73"/>
      <c r="BS83" s="896"/>
      <c r="BT83" s="897"/>
      <c r="BU83" s="897"/>
      <c r="BV83" s="897"/>
      <c r="BW83" s="897"/>
      <c r="BX83" s="897"/>
      <c r="BY83" s="897"/>
      <c r="BZ83" s="897"/>
      <c r="CA83" s="897"/>
      <c r="CB83" s="897"/>
      <c r="CC83" s="897"/>
      <c r="CD83" s="897"/>
      <c r="CE83" s="897"/>
      <c r="CF83" s="897"/>
      <c r="CG83" s="898"/>
      <c r="CH83" s="899"/>
      <c r="CI83" s="900"/>
      <c r="CJ83" s="900"/>
      <c r="CK83" s="900"/>
      <c r="CL83" s="901"/>
      <c r="CM83" s="899"/>
      <c r="CN83" s="900"/>
      <c r="CO83" s="900"/>
      <c r="CP83" s="900"/>
      <c r="CQ83" s="901"/>
      <c r="CR83" s="899"/>
      <c r="CS83" s="900"/>
      <c r="CT83" s="900"/>
      <c r="CU83" s="900"/>
      <c r="CV83" s="901"/>
      <c r="CW83" s="899"/>
      <c r="CX83" s="900"/>
      <c r="CY83" s="900"/>
      <c r="CZ83" s="900"/>
      <c r="DA83" s="901"/>
      <c r="DB83" s="899"/>
      <c r="DC83" s="900"/>
      <c r="DD83" s="900"/>
      <c r="DE83" s="900"/>
      <c r="DF83" s="901"/>
      <c r="DG83" s="899"/>
      <c r="DH83" s="900"/>
      <c r="DI83" s="900"/>
      <c r="DJ83" s="900"/>
      <c r="DK83" s="901"/>
      <c r="DL83" s="899"/>
      <c r="DM83" s="900"/>
      <c r="DN83" s="900"/>
      <c r="DO83" s="900"/>
      <c r="DP83" s="901"/>
      <c r="DQ83" s="899"/>
      <c r="DR83" s="900"/>
      <c r="DS83" s="900"/>
      <c r="DT83" s="900"/>
      <c r="DU83" s="901"/>
      <c r="DV83" s="896"/>
      <c r="DW83" s="897"/>
      <c r="DX83" s="897"/>
      <c r="DY83" s="897"/>
      <c r="DZ83" s="902"/>
      <c r="EA83" s="48"/>
    </row>
    <row r="84" spans="1:131" ht="26.25" customHeight="1" x14ac:dyDescent="0.2">
      <c r="A84" s="52">
        <v>17</v>
      </c>
      <c r="B84" s="925"/>
      <c r="C84" s="926"/>
      <c r="D84" s="926"/>
      <c r="E84" s="926"/>
      <c r="F84" s="926"/>
      <c r="G84" s="926"/>
      <c r="H84" s="926"/>
      <c r="I84" s="926"/>
      <c r="J84" s="926"/>
      <c r="K84" s="926"/>
      <c r="L84" s="926"/>
      <c r="M84" s="926"/>
      <c r="N84" s="926"/>
      <c r="O84" s="926"/>
      <c r="P84" s="927"/>
      <c r="Q84" s="928"/>
      <c r="R84" s="929"/>
      <c r="S84" s="929"/>
      <c r="T84" s="929"/>
      <c r="U84" s="929"/>
      <c r="V84" s="929"/>
      <c r="W84" s="929"/>
      <c r="X84" s="929"/>
      <c r="Y84" s="929"/>
      <c r="Z84" s="929"/>
      <c r="AA84" s="929"/>
      <c r="AB84" s="929"/>
      <c r="AC84" s="929"/>
      <c r="AD84" s="929"/>
      <c r="AE84" s="929"/>
      <c r="AF84" s="929"/>
      <c r="AG84" s="929"/>
      <c r="AH84" s="929"/>
      <c r="AI84" s="929"/>
      <c r="AJ84" s="929"/>
      <c r="AK84" s="929"/>
      <c r="AL84" s="929"/>
      <c r="AM84" s="929"/>
      <c r="AN84" s="929"/>
      <c r="AO84" s="929"/>
      <c r="AP84" s="929"/>
      <c r="AQ84" s="929"/>
      <c r="AR84" s="929"/>
      <c r="AS84" s="929"/>
      <c r="AT84" s="929"/>
      <c r="AU84" s="929"/>
      <c r="AV84" s="929"/>
      <c r="AW84" s="929"/>
      <c r="AX84" s="929"/>
      <c r="AY84" s="929"/>
      <c r="AZ84" s="930"/>
      <c r="BA84" s="930"/>
      <c r="BB84" s="930"/>
      <c r="BC84" s="930"/>
      <c r="BD84" s="931"/>
      <c r="BE84" s="55"/>
      <c r="BF84" s="55"/>
      <c r="BG84" s="55"/>
      <c r="BH84" s="55"/>
      <c r="BI84" s="55"/>
      <c r="BJ84" s="55"/>
      <c r="BK84" s="55"/>
      <c r="BL84" s="55"/>
      <c r="BM84" s="55"/>
      <c r="BN84" s="55"/>
      <c r="BO84" s="55"/>
      <c r="BP84" s="55"/>
      <c r="BQ84" s="52">
        <v>78</v>
      </c>
      <c r="BR84" s="73"/>
      <c r="BS84" s="896"/>
      <c r="BT84" s="897"/>
      <c r="BU84" s="897"/>
      <c r="BV84" s="897"/>
      <c r="BW84" s="897"/>
      <c r="BX84" s="897"/>
      <c r="BY84" s="897"/>
      <c r="BZ84" s="897"/>
      <c r="CA84" s="897"/>
      <c r="CB84" s="897"/>
      <c r="CC84" s="897"/>
      <c r="CD84" s="897"/>
      <c r="CE84" s="897"/>
      <c r="CF84" s="897"/>
      <c r="CG84" s="898"/>
      <c r="CH84" s="899"/>
      <c r="CI84" s="900"/>
      <c r="CJ84" s="900"/>
      <c r="CK84" s="900"/>
      <c r="CL84" s="901"/>
      <c r="CM84" s="899"/>
      <c r="CN84" s="900"/>
      <c r="CO84" s="900"/>
      <c r="CP84" s="900"/>
      <c r="CQ84" s="901"/>
      <c r="CR84" s="899"/>
      <c r="CS84" s="900"/>
      <c r="CT84" s="900"/>
      <c r="CU84" s="900"/>
      <c r="CV84" s="901"/>
      <c r="CW84" s="899"/>
      <c r="CX84" s="900"/>
      <c r="CY84" s="900"/>
      <c r="CZ84" s="900"/>
      <c r="DA84" s="901"/>
      <c r="DB84" s="899"/>
      <c r="DC84" s="900"/>
      <c r="DD84" s="900"/>
      <c r="DE84" s="900"/>
      <c r="DF84" s="901"/>
      <c r="DG84" s="899"/>
      <c r="DH84" s="900"/>
      <c r="DI84" s="900"/>
      <c r="DJ84" s="900"/>
      <c r="DK84" s="901"/>
      <c r="DL84" s="899"/>
      <c r="DM84" s="900"/>
      <c r="DN84" s="900"/>
      <c r="DO84" s="900"/>
      <c r="DP84" s="901"/>
      <c r="DQ84" s="899"/>
      <c r="DR84" s="900"/>
      <c r="DS84" s="900"/>
      <c r="DT84" s="900"/>
      <c r="DU84" s="901"/>
      <c r="DV84" s="896"/>
      <c r="DW84" s="897"/>
      <c r="DX84" s="897"/>
      <c r="DY84" s="897"/>
      <c r="DZ84" s="902"/>
      <c r="EA84" s="48"/>
    </row>
    <row r="85" spans="1:131" ht="26.25" customHeight="1" x14ac:dyDescent="0.2">
      <c r="A85" s="52">
        <v>18</v>
      </c>
      <c r="B85" s="925"/>
      <c r="C85" s="926"/>
      <c r="D85" s="926"/>
      <c r="E85" s="926"/>
      <c r="F85" s="926"/>
      <c r="G85" s="926"/>
      <c r="H85" s="926"/>
      <c r="I85" s="926"/>
      <c r="J85" s="926"/>
      <c r="K85" s="926"/>
      <c r="L85" s="926"/>
      <c r="M85" s="926"/>
      <c r="N85" s="926"/>
      <c r="O85" s="926"/>
      <c r="P85" s="927"/>
      <c r="Q85" s="928"/>
      <c r="R85" s="929"/>
      <c r="S85" s="929"/>
      <c r="T85" s="929"/>
      <c r="U85" s="929"/>
      <c r="V85" s="929"/>
      <c r="W85" s="929"/>
      <c r="X85" s="929"/>
      <c r="Y85" s="929"/>
      <c r="Z85" s="929"/>
      <c r="AA85" s="929"/>
      <c r="AB85" s="929"/>
      <c r="AC85" s="929"/>
      <c r="AD85" s="929"/>
      <c r="AE85" s="929"/>
      <c r="AF85" s="929"/>
      <c r="AG85" s="929"/>
      <c r="AH85" s="929"/>
      <c r="AI85" s="929"/>
      <c r="AJ85" s="929"/>
      <c r="AK85" s="929"/>
      <c r="AL85" s="929"/>
      <c r="AM85" s="929"/>
      <c r="AN85" s="929"/>
      <c r="AO85" s="929"/>
      <c r="AP85" s="929"/>
      <c r="AQ85" s="929"/>
      <c r="AR85" s="929"/>
      <c r="AS85" s="929"/>
      <c r="AT85" s="929"/>
      <c r="AU85" s="929"/>
      <c r="AV85" s="929"/>
      <c r="AW85" s="929"/>
      <c r="AX85" s="929"/>
      <c r="AY85" s="929"/>
      <c r="AZ85" s="930"/>
      <c r="BA85" s="930"/>
      <c r="BB85" s="930"/>
      <c r="BC85" s="930"/>
      <c r="BD85" s="931"/>
      <c r="BE85" s="55"/>
      <c r="BF85" s="55"/>
      <c r="BG85" s="55"/>
      <c r="BH85" s="55"/>
      <c r="BI85" s="55"/>
      <c r="BJ85" s="55"/>
      <c r="BK85" s="55"/>
      <c r="BL85" s="55"/>
      <c r="BM85" s="55"/>
      <c r="BN85" s="55"/>
      <c r="BO85" s="55"/>
      <c r="BP85" s="55"/>
      <c r="BQ85" s="52">
        <v>79</v>
      </c>
      <c r="BR85" s="73"/>
      <c r="BS85" s="896"/>
      <c r="BT85" s="897"/>
      <c r="BU85" s="897"/>
      <c r="BV85" s="897"/>
      <c r="BW85" s="897"/>
      <c r="BX85" s="897"/>
      <c r="BY85" s="897"/>
      <c r="BZ85" s="897"/>
      <c r="CA85" s="897"/>
      <c r="CB85" s="897"/>
      <c r="CC85" s="897"/>
      <c r="CD85" s="897"/>
      <c r="CE85" s="897"/>
      <c r="CF85" s="897"/>
      <c r="CG85" s="898"/>
      <c r="CH85" s="899"/>
      <c r="CI85" s="900"/>
      <c r="CJ85" s="900"/>
      <c r="CK85" s="900"/>
      <c r="CL85" s="901"/>
      <c r="CM85" s="899"/>
      <c r="CN85" s="900"/>
      <c r="CO85" s="900"/>
      <c r="CP85" s="900"/>
      <c r="CQ85" s="901"/>
      <c r="CR85" s="899"/>
      <c r="CS85" s="900"/>
      <c r="CT85" s="900"/>
      <c r="CU85" s="900"/>
      <c r="CV85" s="901"/>
      <c r="CW85" s="899"/>
      <c r="CX85" s="900"/>
      <c r="CY85" s="900"/>
      <c r="CZ85" s="900"/>
      <c r="DA85" s="901"/>
      <c r="DB85" s="899"/>
      <c r="DC85" s="900"/>
      <c r="DD85" s="900"/>
      <c r="DE85" s="900"/>
      <c r="DF85" s="901"/>
      <c r="DG85" s="899"/>
      <c r="DH85" s="900"/>
      <c r="DI85" s="900"/>
      <c r="DJ85" s="900"/>
      <c r="DK85" s="901"/>
      <c r="DL85" s="899"/>
      <c r="DM85" s="900"/>
      <c r="DN85" s="900"/>
      <c r="DO85" s="900"/>
      <c r="DP85" s="901"/>
      <c r="DQ85" s="899"/>
      <c r="DR85" s="900"/>
      <c r="DS85" s="900"/>
      <c r="DT85" s="900"/>
      <c r="DU85" s="901"/>
      <c r="DV85" s="896"/>
      <c r="DW85" s="897"/>
      <c r="DX85" s="897"/>
      <c r="DY85" s="897"/>
      <c r="DZ85" s="902"/>
      <c r="EA85" s="48"/>
    </row>
    <row r="86" spans="1:131" ht="26.25" customHeight="1" x14ac:dyDescent="0.2">
      <c r="A86" s="52">
        <v>19</v>
      </c>
      <c r="B86" s="925"/>
      <c r="C86" s="926"/>
      <c r="D86" s="926"/>
      <c r="E86" s="926"/>
      <c r="F86" s="926"/>
      <c r="G86" s="926"/>
      <c r="H86" s="926"/>
      <c r="I86" s="926"/>
      <c r="J86" s="926"/>
      <c r="K86" s="926"/>
      <c r="L86" s="926"/>
      <c r="M86" s="926"/>
      <c r="N86" s="926"/>
      <c r="O86" s="926"/>
      <c r="P86" s="927"/>
      <c r="Q86" s="928"/>
      <c r="R86" s="929"/>
      <c r="S86" s="929"/>
      <c r="T86" s="929"/>
      <c r="U86" s="929"/>
      <c r="V86" s="929"/>
      <c r="W86" s="929"/>
      <c r="X86" s="929"/>
      <c r="Y86" s="929"/>
      <c r="Z86" s="929"/>
      <c r="AA86" s="929"/>
      <c r="AB86" s="929"/>
      <c r="AC86" s="929"/>
      <c r="AD86" s="929"/>
      <c r="AE86" s="929"/>
      <c r="AF86" s="929"/>
      <c r="AG86" s="929"/>
      <c r="AH86" s="929"/>
      <c r="AI86" s="929"/>
      <c r="AJ86" s="929"/>
      <c r="AK86" s="929"/>
      <c r="AL86" s="929"/>
      <c r="AM86" s="929"/>
      <c r="AN86" s="929"/>
      <c r="AO86" s="929"/>
      <c r="AP86" s="929"/>
      <c r="AQ86" s="929"/>
      <c r="AR86" s="929"/>
      <c r="AS86" s="929"/>
      <c r="AT86" s="929"/>
      <c r="AU86" s="929"/>
      <c r="AV86" s="929"/>
      <c r="AW86" s="929"/>
      <c r="AX86" s="929"/>
      <c r="AY86" s="929"/>
      <c r="AZ86" s="930"/>
      <c r="BA86" s="930"/>
      <c r="BB86" s="930"/>
      <c r="BC86" s="930"/>
      <c r="BD86" s="931"/>
      <c r="BE86" s="55"/>
      <c r="BF86" s="55"/>
      <c r="BG86" s="55"/>
      <c r="BH86" s="55"/>
      <c r="BI86" s="55"/>
      <c r="BJ86" s="55"/>
      <c r="BK86" s="55"/>
      <c r="BL86" s="55"/>
      <c r="BM86" s="55"/>
      <c r="BN86" s="55"/>
      <c r="BO86" s="55"/>
      <c r="BP86" s="55"/>
      <c r="BQ86" s="52">
        <v>80</v>
      </c>
      <c r="BR86" s="73"/>
      <c r="BS86" s="896"/>
      <c r="BT86" s="897"/>
      <c r="BU86" s="897"/>
      <c r="BV86" s="897"/>
      <c r="BW86" s="897"/>
      <c r="BX86" s="897"/>
      <c r="BY86" s="897"/>
      <c r="BZ86" s="897"/>
      <c r="CA86" s="897"/>
      <c r="CB86" s="897"/>
      <c r="CC86" s="897"/>
      <c r="CD86" s="897"/>
      <c r="CE86" s="897"/>
      <c r="CF86" s="897"/>
      <c r="CG86" s="898"/>
      <c r="CH86" s="899"/>
      <c r="CI86" s="900"/>
      <c r="CJ86" s="900"/>
      <c r="CK86" s="900"/>
      <c r="CL86" s="901"/>
      <c r="CM86" s="899"/>
      <c r="CN86" s="900"/>
      <c r="CO86" s="900"/>
      <c r="CP86" s="900"/>
      <c r="CQ86" s="901"/>
      <c r="CR86" s="899"/>
      <c r="CS86" s="900"/>
      <c r="CT86" s="900"/>
      <c r="CU86" s="900"/>
      <c r="CV86" s="901"/>
      <c r="CW86" s="899"/>
      <c r="CX86" s="900"/>
      <c r="CY86" s="900"/>
      <c r="CZ86" s="900"/>
      <c r="DA86" s="901"/>
      <c r="DB86" s="899"/>
      <c r="DC86" s="900"/>
      <c r="DD86" s="900"/>
      <c r="DE86" s="900"/>
      <c r="DF86" s="901"/>
      <c r="DG86" s="899"/>
      <c r="DH86" s="900"/>
      <c r="DI86" s="900"/>
      <c r="DJ86" s="900"/>
      <c r="DK86" s="901"/>
      <c r="DL86" s="899"/>
      <c r="DM86" s="900"/>
      <c r="DN86" s="900"/>
      <c r="DO86" s="900"/>
      <c r="DP86" s="901"/>
      <c r="DQ86" s="899"/>
      <c r="DR86" s="900"/>
      <c r="DS86" s="900"/>
      <c r="DT86" s="900"/>
      <c r="DU86" s="901"/>
      <c r="DV86" s="896"/>
      <c r="DW86" s="897"/>
      <c r="DX86" s="897"/>
      <c r="DY86" s="897"/>
      <c r="DZ86" s="902"/>
      <c r="EA86" s="48"/>
    </row>
    <row r="87" spans="1:131" ht="26.25" customHeight="1" x14ac:dyDescent="0.2">
      <c r="A87" s="57">
        <v>20</v>
      </c>
      <c r="B87" s="918"/>
      <c r="C87" s="919"/>
      <c r="D87" s="919"/>
      <c r="E87" s="919"/>
      <c r="F87" s="919"/>
      <c r="G87" s="919"/>
      <c r="H87" s="919"/>
      <c r="I87" s="919"/>
      <c r="J87" s="919"/>
      <c r="K87" s="919"/>
      <c r="L87" s="919"/>
      <c r="M87" s="919"/>
      <c r="N87" s="919"/>
      <c r="O87" s="919"/>
      <c r="P87" s="920"/>
      <c r="Q87" s="921"/>
      <c r="R87" s="922"/>
      <c r="S87" s="922"/>
      <c r="T87" s="922"/>
      <c r="U87" s="922"/>
      <c r="V87" s="922"/>
      <c r="W87" s="922"/>
      <c r="X87" s="922"/>
      <c r="Y87" s="922"/>
      <c r="Z87" s="922"/>
      <c r="AA87" s="922"/>
      <c r="AB87" s="922"/>
      <c r="AC87" s="922"/>
      <c r="AD87" s="922"/>
      <c r="AE87" s="922"/>
      <c r="AF87" s="922"/>
      <c r="AG87" s="922"/>
      <c r="AH87" s="922"/>
      <c r="AI87" s="922"/>
      <c r="AJ87" s="922"/>
      <c r="AK87" s="922"/>
      <c r="AL87" s="922"/>
      <c r="AM87" s="922"/>
      <c r="AN87" s="922"/>
      <c r="AO87" s="922"/>
      <c r="AP87" s="922"/>
      <c r="AQ87" s="922"/>
      <c r="AR87" s="922"/>
      <c r="AS87" s="922"/>
      <c r="AT87" s="922"/>
      <c r="AU87" s="922"/>
      <c r="AV87" s="922"/>
      <c r="AW87" s="922"/>
      <c r="AX87" s="922"/>
      <c r="AY87" s="922"/>
      <c r="AZ87" s="923"/>
      <c r="BA87" s="923"/>
      <c r="BB87" s="923"/>
      <c r="BC87" s="923"/>
      <c r="BD87" s="924"/>
      <c r="BE87" s="55"/>
      <c r="BF87" s="55"/>
      <c r="BG87" s="55"/>
      <c r="BH87" s="55"/>
      <c r="BI87" s="55"/>
      <c r="BJ87" s="55"/>
      <c r="BK87" s="55"/>
      <c r="BL87" s="55"/>
      <c r="BM87" s="55"/>
      <c r="BN87" s="55"/>
      <c r="BO87" s="55"/>
      <c r="BP87" s="55"/>
      <c r="BQ87" s="52">
        <v>81</v>
      </c>
      <c r="BR87" s="73"/>
      <c r="BS87" s="896"/>
      <c r="BT87" s="897"/>
      <c r="BU87" s="897"/>
      <c r="BV87" s="897"/>
      <c r="BW87" s="897"/>
      <c r="BX87" s="897"/>
      <c r="BY87" s="897"/>
      <c r="BZ87" s="897"/>
      <c r="CA87" s="897"/>
      <c r="CB87" s="897"/>
      <c r="CC87" s="897"/>
      <c r="CD87" s="897"/>
      <c r="CE87" s="897"/>
      <c r="CF87" s="897"/>
      <c r="CG87" s="898"/>
      <c r="CH87" s="899"/>
      <c r="CI87" s="900"/>
      <c r="CJ87" s="900"/>
      <c r="CK87" s="900"/>
      <c r="CL87" s="901"/>
      <c r="CM87" s="899"/>
      <c r="CN87" s="900"/>
      <c r="CO87" s="900"/>
      <c r="CP87" s="900"/>
      <c r="CQ87" s="901"/>
      <c r="CR87" s="899"/>
      <c r="CS87" s="900"/>
      <c r="CT87" s="900"/>
      <c r="CU87" s="900"/>
      <c r="CV87" s="901"/>
      <c r="CW87" s="899"/>
      <c r="CX87" s="900"/>
      <c r="CY87" s="900"/>
      <c r="CZ87" s="900"/>
      <c r="DA87" s="901"/>
      <c r="DB87" s="899"/>
      <c r="DC87" s="900"/>
      <c r="DD87" s="900"/>
      <c r="DE87" s="900"/>
      <c r="DF87" s="901"/>
      <c r="DG87" s="899"/>
      <c r="DH87" s="900"/>
      <c r="DI87" s="900"/>
      <c r="DJ87" s="900"/>
      <c r="DK87" s="901"/>
      <c r="DL87" s="899"/>
      <c r="DM87" s="900"/>
      <c r="DN87" s="900"/>
      <c r="DO87" s="900"/>
      <c r="DP87" s="901"/>
      <c r="DQ87" s="899"/>
      <c r="DR87" s="900"/>
      <c r="DS87" s="900"/>
      <c r="DT87" s="900"/>
      <c r="DU87" s="901"/>
      <c r="DV87" s="896"/>
      <c r="DW87" s="897"/>
      <c r="DX87" s="897"/>
      <c r="DY87" s="897"/>
      <c r="DZ87" s="902"/>
      <c r="EA87" s="48"/>
    </row>
    <row r="88" spans="1:131" ht="26.25" customHeight="1" x14ac:dyDescent="0.2">
      <c r="A88" s="53" t="s">
        <v>445</v>
      </c>
      <c r="B88" s="903" t="s">
        <v>328</v>
      </c>
      <c r="C88" s="904"/>
      <c r="D88" s="904"/>
      <c r="E88" s="904"/>
      <c r="F88" s="904"/>
      <c r="G88" s="904"/>
      <c r="H88" s="904"/>
      <c r="I88" s="904"/>
      <c r="J88" s="904"/>
      <c r="K88" s="904"/>
      <c r="L88" s="904"/>
      <c r="M88" s="904"/>
      <c r="N88" s="904"/>
      <c r="O88" s="904"/>
      <c r="P88" s="905"/>
      <c r="Q88" s="913"/>
      <c r="R88" s="914"/>
      <c r="S88" s="914"/>
      <c r="T88" s="914"/>
      <c r="U88" s="914"/>
      <c r="V88" s="914"/>
      <c r="W88" s="914"/>
      <c r="X88" s="914"/>
      <c r="Y88" s="914"/>
      <c r="Z88" s="914"/>
      <c r="AA88" s="914"/>
      <c r="AB88" s="914"/>
      <c r="AC88" s="914"/>
      <c r="AD88" s="914"/>
      <c r="AE88" s="914"/>
      <c r="AF88" s="915">
        <v>6158</v>
      </c>
      <c r="AG88" s="915"/>
      <c r="AH88" s="915"/>
      <c r="AI88" s="915"/>
      <c r="AJ88" s="915"/>
      <c r="AK88" s="914"/>
      <c r="AL88" s="914"/>
      <c r="AM88" s="914"/>
      <c r="AN88" s="914"/>
      <c r="AO88" s="914"/>
      <c r="AP88" s="915" t="s">
        <v>33</v>
      </c>
      <c r="AQ88" s="915"/>
      <c r="AR88" s="915"/>
      <c r="AS88" s="915"/>
      <c r="AT88" s="915"/>
      <c r="AU88" s="915" t="s">
        <v>33</v>
      </c>
      <c r="AV88" s="915"/>
      <c r="AW88" s="915"/>
      <c r="AX88" s="915"/>
      <c r="AY88" s="915"/>
      <c r="AZ88" s="916"/>
      <c r="BA88" s="916"/>
      <c r="BB88" s="916"/>
      <c r="BC88" s="916"/>
      <c r="BD88" s="917"/>
      <c r="BE88" s="55"/>
      <c r="BF88" s="55"/>
      <c r="BG88" s="55"/>
      <c r="BH88" s="55"/>
      <c r="BI88" s="55"/>
      <c r="BJ88" s="55"/>
      <c r="BK88" s="55"/>
      <c r="BL88" s="55"/>
      <c r="BM88" s="55"/>
      <c r="BN88" s="55"/>
      <c r="BO88" s="55"/>
      <c r="BP88" s="55"/>
      <c r="BQ88" s="52">
        <v>82</v>
      </c>
      <c r="BR88" s="73"/>
      <c r="BS88" s="896"/>
      <c r="BT88" s="897"/>
      <c r="BU88" s="897"/>
      <c r="BV88" s="897"/>
      <c r="BW88" s="897"/>
      <c r="BX88" s="897"/>
      <c r="BY88" s="897"/>
      <c r="BZ88" s="897"/>
      <c r="CA88" s="897"/>
      <c r="CB88" s="897"/>
      <c r="CC88" s="897"/>
      <c r="CD88" s="897"/>
      <c r="CE88" s="897"/>
      <c r="CF88" s="897"/>
      <c r="CG88" s="898"/>
      <c r="CH88" s="899"/>
      <c r="CI88" s="900"/>
      <c r="CJ88" s="900"/>
      <c r="CK88" s="900"/>
      <c r="CL88" s="901"/>
      <c r="CM88" s="899"/>
      <c r="CN88" s="900"/>
      <c r="CO88" s="900"/>
      <c r="CP88" s="900"/>
      <c r="CQ88" s="901"/>
      <c r="CR88" s="899"/>
      <c r="CS88" s="900"/>
      <c r="CT88" s="900"/>
      <c r="CU88" s="900"/>
      <c r="CV88" s="901"/>
      <c r="CW88" s="899"/>
      <c r="CX88" s="900"/>
      <c r="CY88" s="900"/>
      <c r="CZ88" s="900"/>
      <c r="DA88" s="901"/>
      <c r="DB88" s="899"/>
      <c r="DC88" s="900"/>
      <c r="DD88" s="900"/>
      <c r="DE88" s="900"/>
      <c r="DF88" s="901"/>
      <c r="DG88" s="899"/>
      <c r="DH88" s="900"/>
      <c r="DI88" s="900"/>
      <c r="DJ88" s="900"/>
      <c r="DK88" s="901"/>
      <c r="DL88" s="899"/>
      <c r="DM88" s="900"/>
      <c r="DN88" s="900"/>
      <c r="DO88" s="900"/>
      <c r="DP88" s="901"/>
      <c r="DQ88" s="899"/>
      <c r="DR88" s="900"/>
      <c r="DS88" s="900"/>
      <c r="DT88" s="900"/>
      <c r="DU88" s="901"/>
      <c r="DV88" s="896"/>
      <c r="DW88" s="897"/>
      <c r="DX88" s="897"/>
      <c r="DY88" s="897"/>
      <c r="DZ88" s="902"/>
      <c r="EA88" s="48"/>
    </row>
    <row r="89" spans="1:131" ht="26.25" hidden="1" customHeight="1" x14ac:dyDescent="0.2">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896"/>
      <c r="BT89" s="897"/>
      <c r="BU89" s="897"/>
      <c r="BV89" s="897"/>
      <c r="BW89" s="897"/>
      <c r="BX89" s="897"/>
      <c r="BY89" s="897"/>
      <c r="BZ89" s="897"/>
      <c r="CA89" s="897"/>
      <c r="CB89" s="897"/>
      <c r="CC89" s="897"/>
      <c r="CD89" s="897"/>
      <c r="CE89" s="897"/>
      <c r="CF89" s="897"/>
      <c r="CG89" s="898"/>
      <c r="CH89" s="899"/>
      <c r="CI89" s="900"/>
      <c r="CJ89" s="900"/>
      <c r="CK89" s="900"/>
      <c r="CL89" s="901"/>
      <c r="CM89" s="899"/>
      <c r="CN89" s="900"/>
      <c r="CO89" s="900"/>
      <c r="CP89" s="900"/>
      <c r="CQ89" s="901"/>
      <c r="CR89" s="899"/>
      <c r="CS89" s="900"/>
      <c r="CT89" s="900"/>
      <c r="CU89" s="900"/>
      <c r="CV89" s="901"/>
      <c r="CW89" s="899"/>
      <c r="CX89" s="900"/>
      <c r="CY89" s="900"/>
      <c r="CZ89" s="900"/>
      <c r="DA89" s="901"/>
      <c r="DB89" s="899"/>
      <c r="DC89" s="900"/>
      <c r="DD89" s="900"/>
      <c r="DE89" s="900"/>
      <c r="DF89" s="901"/>
      <c r="DG89" s="899"/>
      <c r="DH89" s="900"/>
      <c r="DI89" s="900"/>
      <c r="DJ89" s="900"/>
      <c r="DK89" s="901"/>
      <c r="DL89" s="899"/>
      <c r="DM89" s="900"/>
      <c r="DN89" s="900"/>
      <c r="DO89" s="900"/>
      <c r="DP89" s="901"/>
      <c r="DQ89" s="899"/>
      <c r="DR89" s="900"/>
      <c r="DS89" s="900"/>
      <c r="DT89" s="900"/>
      <c r="DU89" s="901"/>
      <c r="DV89" s="896"/>
      <c r="DW89" s="897"/>
      <c r="DX89" s="897"/>
      <c r="DY89" s="897"/>
      <c r="DZ89" s="902"/>
      <c r="EA89" s="48"/>
    </row>
    <row r="90" spans="1:131" ht="26.25" hidden="1" customHeight="1" x14ac:dyDescent="0.2">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896"/>
      <c r="BT90" s="897"/>
      <c r="BU90" s="897"/>
      <c r="BV90" s="897"/>
      <c r="BW90" s="897"/>
      <c r="BX90" s="897"/>
      <c r="BY90" s="897"/>
      <c r="BZ90" s="897"/>
      <c r="CA90" s="897"/>
      <c r="CB90" s="897"/>
      <c r="CC90" s="897"/>
      <c r="CD90" s="897"/>
      <c r="CE90" s="897"/>
      <c r="CF90" s="897"/>
      <c r="CG90" s="898"/>
      <c r="CH90" s="899"/>
      <c r="CI90" s="900"/>
      <c r="CJ90" s="900"/>
      <c r="CK90" s="900"/>
      <c r="CL90" s="901"/>
      <c r="CM90" s="899"/>
      <c r="CN90" s="900"/>
      <c r="CO90" s="900"/>
      <c r="CP90" s="900"/>
      <c r="CQ90" s="901"/>
      <c r="CR90" s="899"/>
      <c r="CS90" s="900"/>
      <c r="CT90" s="900"/>
      <c r="CU90" s="900"/>
      <c r="CV90" s="901"/>
      <c r="CW90" s="899"/>
      <c r="CX90" s="900"/>
      <c r="CY90" s="900"/>
      <c r="CZ90" s="900"/>
      <c r="DA90" s="901"/>
      <c r="DB90" s="899"/>
      <c r="DC90" s="900"/>
      <c r="DD90" s="900"/>
      <c r="DE90" s="900"/>
      <c r="DF90" s="901"/>
      <c r="DG90" s="899"/>
      <c r="DH90" s="900"/>
      <c r="DI90" s="900"/>
      <c r="DJ90" s="900"/>
      <c r="DK90" s="901"/>
      <c r="DL90" s="899"/>
      <c r="DM90" s="900"/>
      <c r="DN90" s="900"/>
      <c r="DO90" s="900"/>
      <c r="DP90" s="901"/>
      <c r="DQ90" s="899"/>
      <c r="DR90" s="900"/>
      <c r="DS90" s="900"/>
      <c r="DT90" s="900"/>
      <c r="DU90" s="901"/>
      <c r="DV90" s="896"/>
      <c r="DW90" s="897"/>
      <c r="DX90" s="897"/>
      <c r="DY90" s="897"/>
      <c r="DZ90" s="902"/>
      <c r="EA90" s="48"/>
    </row>
    <row r="91" spans="1:131" ht="26.25" hidden="1" customHeight="1" x14ac:dyDescent="0.2">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896"/>
      <c r="BT91" s="897"/>
      <c r="BU91" s="897"/>
      <c r="BV91" s="897"/>
      <c r="BW91" s="897"/>
      <c r="BX91" s="897"/>
      <c r="BY91" s="897"/>
      <c r="BZ91" s="897"/>
      <c r="CA91" s="897"/>
      <c r="CB91" s="897"/>
      <c r="CC91" s="897"/>
      <c r="CD91" s="897"/>
      <c r="CE91" s="897"/>
      <c r="CF91" s="897"/>
      <c r="CG91" s="898"/>
      <c r="CH91" s="899"/>
      <c r="CI91" s="900"/>
      <c r="CJ91" s="900"/>
      <c r="CK91" s="900"/>
      <c r="CL91" s="901"/>
      <c r="CM91" s="899"/>
      <c r="CN91" s="900"/>
      <c r="CO91" s="900"/>
      <c r="CP91" s="900"/>
      <c r="CQ91" s="901"/>
      <c r="CR91" s="899"/>
      <c r="CS91" s="900"/>
      <c r="CT91" s="900"/>
      <c r="CU91" s="900"/>
      <c r="CV91" s="901"/>
      <c r="CW91" s="899"/>
      <c r="CX91" s="900"/>
      <c r="CY91" s="900"/>
      <c r="CZ91" s="900"/>
      <c r="DA91" s="901"/>
      <c r="DB91" s="899"/>
      <c r="DC91" s="900"/>
      <c r="DD91" s="900"/>
      <c r="DE91" s="900"/>
      <c r="DF91" s="901"/>
      <c r="DG91" s="899"/>
      <c r="DH91" s="900"/>
      <c r="DI91" s="900"/>
      <c r="DJ91" s="900"/>
      <c r="DK91" s="901"/>
      <c r="DL91" s="899"/>
      <c r="DM91" s="900"/>
      <c r="DN91" s="900"/>
      <c r="DO91" s="900"/>
      <c r="DP91" s="901"/>
      <c r="DQ91" s="899"/>
      <c r="DR91" s="900"/>
      <c r="DS91" s="900"/>
      <c r="DT91" s="900"/>
      <c r="DU91" s="901"/>
      <c r="DV91" s="896"/>
      <c r="DW91" s="897"/>
      <c r="DX91" s="897"/>
      <c r="DY91" s="897"/>
      <c r="DZ91" s="902"/>
      <c r="EA91" s="48"/>
    </row>
    <row r="92" spans="1:131" ht="26.25" hidden="1" customHeight="1" x14ac:dyDescent="0.2">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896"/>
      <c r="BT92" s="897"/>
      <c r="BU92" s="897"/>
      <c r="BV92" s="897"/>
      <c r="BW92" s="897"/>
      <c r="BX92" s="897"/>
      <c r="BY92" s="897"/>
      <c r="BZ92" s="897"/>
      <c r="CA92" s="897"/>
      <c r="CB92" s="897"/>
      <c r="CC92" s="897"/>
      <c r="CD92" s="897"/>
      <c r="CE92" s="897"/>
      <c r="CF92" s="897"/>
      <c r="CG92" s="898"/>
      <c r="CH92" s="899"/>
      <c r="CI92" s="900"/>
      <c r="CJ92" s="900"/>
      <c r="CK92" s="900"/>
      <c r="CL92" s="901"/>
      <c r="CM92" s="899"/>
      <c r="CN92" s="900"/>
      <c r="CO92" s="900"/>
      <c r="CP92" s="900"/>
      <c r="CQ92" s="901"/>
      <c r="CR92" s="899"/>
      <c r="CS92" s="900"/>
      <c r="CT92" s="900"/>
      <c r="CU92" s="900"/>
      <c r="CV92" s="901"/>
      <c r="CW92" s="899"/>
      <c r="CX92" s="900"/>
      <c r="CY92" s="900"/>
      <c r="CZ92" s="900"/>
      <c r="DA92" s="901"/>
      <c r="DB92" s="899"/>
      <c r="DC92" s="900"/>
      <c r="DD92" s="900"/>
      <c r="DE92" s="900"/>
      <c r="DF92" s="901"/>
      <c r="DG92" s="899"/>
      <c r="DH92" s="900"/>
      <c r="DI92" s="900"/>
      <c r="DJ92" s="900"/>
      <c r="DK92" s="901"/>
      <c r="DL92" s="899"/>
      <c r="DM92" s="900"/>
      <c r="DN92" s="900"/>
      <c r="DO92" s="900"/>
      <c r="DP92" s="901"/>
      <c r="DQ92" s="899"/>
      <c r="DR92" s="900"/>
      <c r="DS92" s="900"/>
      <c r="DT92" s="900"/>
      <c r="DU92" s="901"/>
      <c r="DV92" s="896"/>
      <c r="DW92" s="897"/>
      <c r="DX92" s="897"/>
      <c r="DY92" s="897"/>
      <c r="DZ92" s="902"/>
      <c r="EA92" s="48"/>
    </row>
    <row r="93" spans="1:131" ht="26.25" hidden="1" customHeight="1" x14ac:dyDescent="0.2">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896"/>
      <c r="BT93" s="897"/>
      <c r="BU93" s="897"/>
      <c r="BV93" s="897"/>
      <c r="BW93" s="897"/>
      <c r="BX93" s="897"/>
      <c r="BY93" s="897"/>
      <c r="BZ93" s="897"/>
      <c r="CA93" s="897"/>
      <c r="CB93" s="897"/>
      <c r="CC93" s="897"/>
      <c r="CD93" s="897"/>
      <c r="CE93" s="897"/>
      <c r="CF93" s="897"/>
      <c r="CG93" s="898"/>
      <c r="CH93" s="899"/>
      <c r="CI93" s="900"/>
      <c r="CJ93" s="900"/>
      <c r="CK93" s="900"/>
      <c r="CL93" s="901"/>
      <c r="CM93" s="899"/>
      <c r="CN93" s="900"/>
      <c r="CO93" s="900"/>
      <c r="CP93" s="900"/>
      <c r="CQ93" s="901"/>
      <c r="CR93" s="899"/>
      <c r="CS93" s="900"/>
      <c r="CT93" s="900"/>
      <c r="CU93" s="900"/>
      <c r="CV93" s="901"/>
      <c r="CW93" s="899"/>
      <c r="CX93" s="900"/>
      <c r="CY93" s="900"/>
      <c r="CZ93" s="900"/>
      <c r="DA93" s="901"/>
      <c r="DB93" s="899"/>
      <c r="DC93" s="900"/>
      <c r="DD93" s="900"/>
      <c r="DE93" s="900"/>
      <c r="DF93" s="901"/>
      <c r="DG93" s="899"/>
      <c r="DH93" s="900"/>
      <c r="DI93" s="900"/>
      <c r="DJ93" s="900"/>
      <c r="DK93" s="901"/>
      <c r="DL93" s="899"/>
      <c r="DM93" s="900"/>
      <c r="DN93" s="900"/>
      <c r="DO93" s="900"/>
      <c r="DP93" s="901"/>
      <c r="DQ93" s="899"/>
      <c r="DR93" s="900"/>
      <c r="DS93" s="900"/>
      <c r="DT93" s="900"/>
      <c r="DU93" s="901"/>
      <c r="DV93" s="896"/>
      <c r="DW93" s="897"/>
      <c r="DX93" s="897"/>
      <c r="DY93" s="897"/>
      <c r="DZ93" s="902"/>
      <c r="EA93" s="48"/>
    </row>
    <row r="94" spans="1:131" ht="26.25" hidden="1" customHeight="1" x14ac:dyDescent="0.2">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896"/>
      <c r="BT94" s="897"/>
      <c r="BU94" s="897"/>
      <c r="BV94" s="897"/>
      <c r="BW94" s="897"/>
      <c r="BX94" s="897"/>
      <c r="BY94" s="897"/>
      <c r="BZ94" s="897"/>
      <c r="CA94" s="897"/>
      <c r="CB94" s="897"/>
      <c r="CC94" s="897"/>
      <c r="CD94" s="897"/>
      <c r="CE94" s="897"/>
      <c r="CF94" s="897"/>
      <c r="CG94" s="898"/>
      <c r="CH94" s="899"/>
      <c r="CI94" s="900"/>
      <c r="CJ94" s="900"/>
      <c r="CK94" s="900"/>
      <c r="CL94" s="901"/>
      <c r="CM94" s="899"/>
      <c r="CN94" s="900"/>
      <c r="CO94" s="900"/>
      <c r="CP94" s="900"/>
      <c r="CQ94" s="901"/>
      <c r="CR94" s="899"/>
      <c r="CS94" s="900"/>
      <c r="CT94" s="900"/>
      <c r="CU94" s="900"/>
      <c r="CV94" s="901"/>
      <c r="CW94" s="899"/>
      <c r="CX94" s="900"/>
      <c r="CY94" s="900"/>
      <c r="CZ94" s="900"/>
      <c r="DA94" s="901"/>
      <c r="DB94" s="899"/>
      <c r="DC94" s="900"/>
      <c r="DD94" s="900"/>
      <c r="DE94" s="900"/>
      <c r="DF94" s="901"/>
      <c r="DG94" s="899"/>
      <c r="DH94" s="900"/>
      <c r="DI94" s="900"/>
      <c r="DJ94" s="900"/>
      <c r="DK94" s="901"/>
      <c r="DL94" s="899"/>
      <c r="DM94" s="900"/>
      <c r="DN94" s="900"/>
      <c r="DO94" s="900"/>
      <c r="DP94" s="901"/>
      <c r="DQ94" s="899"/>
      <c r="DR94" s="900"/>
      <c r="DS94" s="900"/>
      <c r="DT94" s="900"/>
      <c r="DU94" s="901"/>
      <c r="DV94" s="896"/>
      <c r="DW94" s="897"/>
      <c r="DX94" s="897"/>
      <c r="DY94" s="897"/>
      <c r="DZ94" s="902"/>
      <c r="EA94" s="48"/>
    </row>
    <row r="95" spans="1:131" ht="26.25" hidden="1" customHeight="1" x14ac:dyDescent="0.2">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896"/>
      <c r="BT95" s="897"/>
      <c r="BU95" s="897"/>
      <c r="BV95" s="897"/>
      <c r="BW95" s="897"/>
      <c r="BX95" s="897"/>
      <c r="BY95" s="897"/>
      <c r="BZ95" s="897"/>
      <c r="CA95" s="897"/>
      <c r="CB95" s="897"/>
      <c r="CC95" s="897"/>
      <c r="CD95" s="897"/>
      <c r="CE95" s="897"/>
      <c r="CF95" s="897"/>
      <c r="CG95" s="898"/>
      <c r="CH95" s="899"/>
      <c r="CI95" s="900"/>
      <c r="CJ95" s="900"/>
      <c r="CK95" s="900"/>
      <c r="CL95" s="901"/>
      <c r="CM95" s="899"/>
      <c r="CN95" s="900"/>
      <c r="CO95" s="900"/>
      <c r="CP95" s="900"/>
      <c r="CQ95" s="901"/>
      <c r="CR95" s="899"/>
      <c r="CS95" s="900"/>
      <c r="CT95" s="900"/>
      <c r="CU95" s="900"/>
      <c r="CV95" s="901"/>
      <c r="CW95" s="899"/>
      <c r="CX95" s="900"/>
      <c r="CY95" s="900"/>
      <c r="CZ95" s="900"/>
      <c r="DA95" s="901"/>
      <c r="DB95" s="899"/>
      <c r="DC95" s="900"/>
      <c r="DD95" s="900"/>
      <c r="DE95" s="900"/>
      <c r="DF95" s="901"/>
      <c r="DG95" s="899"/>
      <c r="DH95" s="900"/>
      <c r="DI95" s="900"/>
      <c r="DJ95" s="900"/>
      <c r="DK95" s="901"/>
      <c r="DL95" s="899"/>
      <c r="DM95" s="900"/>
      <c r="DN95" s="900"/>
      <c r="DO95" s="900"/>
      <c r="DP95" s="901"/>
      <c r="DQ95" s="899"/>
      <c r="DR95" s="900"/>
      <c r="DS95" s="900"/>
      <c r="DT95" s="900"/>
      <c r="DU95" s="901"/>
      <c r="DV95" s="896"/>
      <c r="DW95" s="897"/>
      <c r="DX95" s="897"/>
      <c r="DY95" s="897"/>
      <c r="DZ95" s="902"/>
      <c r="EA95" s="48"/>
    </row>
    <row r="96" spans="1:131" ht="26.25" hidden="1" customHeight="1" x14ac:dyDescent="0.2">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896"/>
      <c r="BT96" s="897"/>
      <c r="BU96" s="897"/>
      <c r="BV96" s="897"/>
      <c r="BW96" s="897"/>
      <c r="BX96" s="897"/>
      <c r="BY96" s="897"/>
      <c r="BZ96" s="897"/>
      <c r="CA96" s="897"/>
      <c r="CB96" s="897"/>
      <c r="CC96" s="897"/>
      <c r="CD96" s="897"/>
      <c r="CE96" s="897"/>
      <c r="CF96" s="897"/>
      <c r="CG96" s="898"/>
      <c r="CH96" s="899"/>
      <c r="CI96" s="900"/>
      <c r="CJ96" s="900"/>
      <c r="CK96" s="900"/>
      <c r="CL96" s="901"/>
      <c r="CM96" s="899"/>
      <c r="CN96" s="900"/>
      <c r="CO96" s="900"/>
      <c r="CP96" s="900"/>
      <c r="CQ96" s="901"/>
      <c r="CR96" s="899"/>
      <c r="CS96" s="900"/>
      <c r="CT96" s="900"/>
      <c r="CU96" s="900"/>
      <c r="CV96" s="901"/>
      <c r="CW96" s="899"/>
      <c r="CX96" s="900"/>
      <c r="CY96" s="900"/>
      <c r="CZ96" s="900"/>
      <c r="DA96" s="901"/>
      <c r="DB96" s="899"/>
      <c r="DC96" s="900"/>
      <c r="DD96" s="900"/>
      <c r="DE96" s="900"/>
      <c r="DF96" s="901"/>
      <c r="DG96" s="899"/>
      <c r="DH96" s="900"/>
      <c r="DI96" s="900"/>
      <c r="DJ96" s="900"/>
      <c r="DK96" s="901"/>
      <c r="DL96" s="899"/>
      <c r="DM96" s="900"/>
      <c r="DN96" s="900"/>
      <c r="DO96" s="900"/>
      <c r="DP96" s="901"/>
      <c r="DQ96" s="899"/>
      <c r="DR96" s="900"/>
      <c r="DS96" s="900"/>
      <c r="DT96" s="900"/>
      <c r="DU96" s="901"/>
      <c r="DV96" s="896"/>
      <c r="DW96" s="897"/>
      <c r="DX96" s="897"/>
      <c r="DY96" s="897"/>
      <c r="DZ96" s="902"/>
      <c r="EA96" s="48"/>
    </row>
    <row r="97" spans="1:131" ht="26.25" hidden="1" customHeight="1" x14ac:dyDescent="0.2">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896"/>
      <c r="BT97" s="897"/>
      <c r="BU97" s="897"/>
      <c r="BV97" s="897"/>
      <c r="BW97" s="897"/>
      <c r="BX97" s="897"/>
      <c r="BY97" s="897"/>
      <c r="BZ97" s="897"/>
      <c r="CA97" s="897"/>
      <c r="CB97" s="897"/>
      <c r="CC97" s="897"/>
      <c r="CD97" s="897"/>
      <c r="CE97" s="897"/>
      <c r="CF97" s="897"/>
      <c r="CG97" s="898"/>
      <c r="CH97" s="899"/>
      <c r="CI97" s="900"/>
      <c r="CJ97" s="900"/>
      <c r="CK97" s="900"/>
      <c r="CL97" s="901"/>
      <c r="CM97" s="899"/>
      <c r="CN97" s="900"/>
      <c r="CO97" s="900"/>
      <c r="CP97" s="900"/>
      <c r="CQ97" s="901"/>
      <c r="CR97" s="899"/>
      <c r="CS97" s="900"/>
      <c r="CT97" s="900"/>
      <c r="CU97" s="900"/>
      <c r="CV97" s="901"/>
      <c r="CW97" s="899"/>
      <c r="CX97" s="900"/>
      <c r="CY97" s="900"/>
      <c r="CZ97" s="900"/>
      <c r="DA97" s="901"/>
      <c r="DB97" s="899"/>
      <c r="DC97" s="900"/>
      <c r="DD97" s="900"/>
      <c r="DE97" s="900"/>
      <c r="DF97" s="901"/>
      <c r="DG97" s="899"/>
      <c r="DH97" s="900"/>
      <c r="DI97" s="900"/>
      <c r="DJ97" s="900"/>
      <c r="DK97" s="901"/>
      <c r="DL97" s="899"/>
      <c r="DM97" s="900"/>
      <c r="DN97" s="900"/>
      <c r="DO97" s="900"/>
      <c r="DP97" s="901"/>
      <c r="DQ97" s="899"/>
      <c r="DR97" s="900"/>
      <c r="DS97" s="900"/>
      <c r="DT97" s="900"/>
      <c r="DU97" s="901"/>
      <c r="DV97" s="896"/>
      <c r="DW97" s="897"/>
      <c r="DX97" s="897"/>
      <c r="DY97" s="897"/>
      <c r="DZ97" s="902"/>
      <c r="EA97" s="48"/>
    </row>
    <row r="98" spans="1:131" ht="26.25" hidden="1" customHeight="1" x14ac:dyDescent="0.2">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896"/>
      <c r="BT98" s="897"/>
      <c r="BU98" s="897"/>
      <c r="BV98" s="897"/>
      <c r="BW98" s="897"/>
      <c r="BX98" s="897"/>
      <c r="BY98" s="897"/>
      <c r="BZ98" s="897"/>
      <c r="CA98" s="897"/>
      <c r="CB98" s="897"/>
      <c r="CC98" s="897"/>
      <c r="CD98" s="897"/>
      <c r="CE98" s="897"/>
      <c r="CF98" s="897"/>
      <c r="CG98" s="898"/>
      <c r="CH98" s="899"/>
      <c r="CI98" s="900"/>
      <c r="CJ98" s="900"/>
      <c r="CK98" s="900"/>
      <c r="CL98" s="901"/>
      <c r="CM98" s="899"/>
      <c r="CN98" s="900"/>
      <c r="CO98" s="900"/>
      <c r="CP98" s="900"/>
      <c r="CQ98" s="901"/>
      <c r="CR98" s="899"/>
      <c r="CS98" s="900"/>
      <c r="CT98" s="900"/>
      <c r="CU98" s="900"/>
      <c r="CV98" s="901"/>
      <c r="CW98" s="899"/>
      <c r="CX98" s="900"/>
      <c r="CY98" s="900"/>
      <c r="CZ98" s="900"/>
      <c r="DA98" s="901"/>
      <c r="DB98" s="899"/>
      <c r="DC98" s="900"/>
      <c r="DD98" s="900"/>
      <c r="DE98" s="900"/>
      <c r="DF98" s="901"/>
      <c r="DG98" s="899"/>
      <c r="DH98" s="900"/>
      <c r="DI98" s="900"/>
      <c r="DJ98" s="900"/>
      <c r="DK98" s="901"/>
      <c r="DL98" s="899"/>
      <c r="DM98" s="900"/>
      <c r="DN98" s="900"/>
      <c r="DO98" s="900"/>
      <c r="DP98" s="901"/>
      <c r="DQ98" s="899"/>
      <c r="DR98" s="900"/>
      <c r="DS98" s="900"/>
      <c r="DT98" s="900"/>
      <c r="DU98" s="901"/>
      <c r="DV98" s="896"/>
      <c r="DW98" s="897"/>
      <c r="DX98" s="897"/>
      <c r="DY98" s="897"/>
      <c r="DZ98" s="902"/>
      <c r="EA98" s="48"/>
    </row>
    <row r="99" spans="1:131" ht="26.25" hidden="1" customHeight="1" x14ac:dyDescent="0.2">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896"/>
      <c r="BT99" s="897"/>
      <c r="BU99" s="897"/>
      <c r="BV99" s="897"/>
      <c r="BW99" s="897"/>
      <c r="BX99" s="897"/>
      <c r="BY99" s="897"/>
      <c r="BZ99" s="897"/>
      <c r="CA99" s="897"/>
      <c r="CB99" s="897"/>
      <c r="CC99" s="897"/>
      <c r="CD99" s="897"/>
      <c r="CE99" s="897"/>
      <c r="CF99" s="897"/>
      <c r="CG99" s="898"/>
      <c r="CH99" s="899"/>
      <c r="CI99" s="900"/>
      <c r="CJ99" s="900"/>
      <c r="CK99" s="900"/>
      <c r="CL99" s="901"/>
      <c r="CM99" s="899"/>
      <c r="CN99" s="900"/>
      <c r="CO99" s="900"/>
      <c r="CP99" s="900"/>
      <c r="CQ99" s="901"/>
      <c r="CR99" s="899"/>
      <c r="CS99" s="900"/>
      <c r="CT99" s="900"/>
      <c r="CU99" s="900"/>
      <c r="CV99" s="901"/>
      <c r="CW99" s="899"/>
      <c r="CX99" s="900"/>
      <c r="CY99" s="900"/>
      <c r="CZ99" s="900"/>
      <c r="DA99" s="901"/>
      <c r="DB99" s="899"/>
      <c r="DC99" s="900"/>
      <c r="DD99" s="900"/>
      <c r="DE99" s="900"/>
      <c r="DF99" s="901"/>
      <c r="DG99" s="899"/>
      <c r="DH99" s="900"/>
      <c r="DI99" s="900"/>
      <c r="DJ99" s="900"/>
      <c r="DK99" s="901"/>
      <c r="DL99" s="899"/>
      <c r="DM99" s="900"/>
      <c r="DN99" s="900"/>
      <c r="DO99" s="900"/>
      <c r="DP99" s="901"/>
      <c r="DQ99" s="899"/>
      <c r="DR99" s="900"/>
      <c r="DS99" s="900"/>
      <c r="DT99" s="900"/>
      <c r="DU99" s="901"/>
      <c r="DV99" s="896"/>
      <c r="DW99" s="897"/>
      <c r="DX99" s="897"/>
      <c r="DY99" s="897"/>
      <c r="DZ99" s="902"/>
      <c r="EA99" s="48"/>
    </row>
    <row r="100" spans="1:131" ht="26.25" hidden="1" customHeight="1" x14ac:dyDescent="0.2">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896"/>
      <c r="BT100" s="897"/>
      <c r="BU100" s="897"/>
      <c r="BV100" s="897"/>
      <c r="BW100" s="897"/>
      <c r="BX100" s="897"/>
      <c r="BY100" s="897"/>
      <c r="BZ100" s="897"/>
      <c r="CA100" s="897"/>
      <c r="CB100" s="897"/>
      <c r="CC100" s="897"/>
      <c r="CD100" s="897"/>
      <c r="CE100" s="897"/>
      <c r="CF100" s="897"/>
      <c r="CG100" s="898"/>
      <c r="CH100" s="899"/>
      <c r="CI100" s="900"/>
      <c r="CJ100" s="900"/>
      <c r="CK100" s="900"/>
      <c r="CL100" s="901"/>
      <c r="CM100" s="899"/>
      <c r="CN100" s="900"/>
      <c r="CO100" s="900"/>
      <c r="CP100" s="900"/>
      <c r="CQ100" s="901"/>
      <c r="CR100" s="899"/>
      <c r="CS100" s="900"/>
      <c r="CT100" s="900"/>
      <c r="CU100" s="900"/>
      <c r="CV100" s="901"/>
      <c r="CW100" s="899"/>
      <c r="CX100" s="900"/>
      <c r="CY100" s="900"/>
      <c r="CZ100" s="900"/>
      <c r="DA100" s="901"/>
      <c r="DB100" s="899"/>
      <c r="DC100" s="900"/>
      <c r="DD100" s="900"/>
      <c r="DE100" s="900"/>
      <c r="DF100" s="901"/>
      <c r="DG100" s="899"/>
      <c r="DH100" s="900"/>
      <c r="DI100" s="900"/>
      <c r="DJ100" s="900"/>
      <c r="DK100" s="901"/>
      <c r="DL100" s="899"/>
      <c r="DM100" s="900"/>
      <c r="DN100" s="900"/>
      <c r="DO100" s="900"/>
      <c r="DP100" s="901"/>
      <c r="DQ100" s="899"/>
      <c r="DR100" s="900"/>
      <c r="DS100" s="900"/>
      <c r="DT100" s="900"/>
      <c r="DU100" s="901"/>
      <c r="DV100" s="896"/>
      <c r="DW100" s="897"/>
      <c r="DX100" s="897"/>
      <c r="DY100" s="897"/>
      <c r="DZ100" s="902"/>
      <c r="EA100" s="48"/>
    </row>
    <row r="101" spans="1:131" ht="26.25" hidden="1" customHeight="1" x14ac:dyDescent="0.2">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896"/>
      <c r="BT101" s="897"/>
      <c r="BU101" s="897"/>
      <c r="BV101" s="897"/>
      <c r="BW101" s="897"/>
      <c r="BX101" s="897"/>
      <c r="BY101" s="897"/>
      <c r="BZ101" s="897"/>
      <c r="CA101" s="897"/>
      <c r="CB101" s="897"/>
      <c r="CC101" s="897"/>
      <c r="CD101" s="897"/>
      <c r="CE101" s="897"/>
      <c r="CF101" s="897"/>
      <c r="CG101" s="898"/>
      <c r="CH101" s="899"/>
      <c r="CI101" s="900"/>
      <c r="CJ101" s="900"/>
      <c r="CK101" s="900"/>
      <c r="CL101" s="901"/>
      <c r="CM101" s="899"/>
      <c r="CN101" s="900"/>
      <c r="CO101" s="900"/>
      <c r="CP101" s="900"/>
      <c r="CQ101" s="901"/>
      <c r="CR101" s="899"/>
      <c r="CS101" s="900"/>
      <c r="CT101" s="900"/>
      <c r="CU101" s="900"/>
      <c r="CV101" s="901"/>
      <c r="CW101" s="899"/>
      <c r="CX101" s="900"/>
      <c r="CY101" s="900"/>
      <c r="CZ101" s="900"/>
      <c r="DA101" s="901"/>
      <c r="DB101" s="899"/>
      <c r="DC101" s="900"/>
      <c r="DD101" s="900"/>
      <c r="DE101" s="900"/>
      <c r="DF101" s="901"/>
      <c r="DG101" s="899"/>
      <c r="DH101" s="900"/>
      <c r="DI101" s="900"/>
      <c r="DJ101" s="900"/>
      <c r="DK101" s="901"/>
      <c r="DL101" s="899"/>
      <c r="DM101" s="900"/>
      <c r="DN101" s="900"/>
      <c r="DO101" s="900"/>
      <c r="DP101" s="901"/>
      <c r="DQ101" s="899"/>
      <c r="DR101" s="900"/>
      <c r="DS101" s="900"/>
      <c r="DT101" s="900"/>
      <c r="DU101" s="901"/>
      <c r="DV101" s="896"/>
      <c r="DW101" s="897"/>
      <c r="DX101" s="897"/>
      <c r="DY101" s="897"/>
      <c r="DZ101" s="902"/>
      <c r="EA101" s="48"/>
    </row>
    <row r="102" spans="1:131" ht="26.25" customHeight="1" x14ac:dyDescent="0.2">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445</v>
      </c>
      <c r="BR102" s="903" t="s">
        <v>476</v>
      </c>
      <c r="BS102" s="904"/>
      <c r="BT102" s="904"/>
      <c r="BU102" s="904"/>
      <c r="BV102" s="904"/>
      <c r="BW102" s="904"/>
      <c r="BX102" s="904"/>
      <c r="BY102" s="904"/>
      <c r="BZ102" s="904"/>
      <c r="CA102" s="904"/>
      <c r="CB102" s="904"/>
      <c r="CC102" s="904"/>
      <c r="CD102" s="904"/>
      <c r="CE102" s="904"/>
      <c r="CF102" s="904"/>
      <c r="CG102" s="905"/>
      <c r="CH102" s="906"/>
      <c r="CI102" s="907"/>
      <c r="CJ102" s="907"/>
      <c r="CK102" s="907"/>
      <c r="CL102" s="908"/>
      <c r="CM102" s="906"/>
      <c r="CN102" s="907"/>
      <c r="CO102" s="907"/>
      <c r="CP102" s="907"/>
      <c r="CQ102" s="908"/>
      <c r="CR102" s="909">
        <v>54</v>
      </c>
      <c r="CS102" s="910"/>
      <c r="CT102" s="910"/>
      <c r="CU102" s="910"/>
      <c r="CV102" s="911"/>
      <c r="CW102" s="909">
        <v>1</v>
      </c>
      <c r="CX102" s="910"/>
      <c r="CY102" s="910"/>
      <c r="CZ102" s="910"/>
      <c r="DA102" s="911"/>
      <c r="DB102" s="909">
        <v>350</v>
      </c>
      <c r="DC102" s="910"/>
      <c r="DD102" s="910"/>
      <c r="DE102" s="910"/>
      <c r="DF102" s="911"/>
      <c r="DG102" s="909" t="s">
        <v>33</v>
      </c>
      <c r="DH102" s="910"/>
      <c r="DI102" s="910"/>
      <c r="DJ102" s="910"/>
      <c r="DK102" s="911"/>
      <c r="DL102" s="909" t="s">
        <v>33</v>
      </c>
      <c r="DM102" s="910"/>
      <c r="DN102" s="910"/>
      <c r="DO102" s="910"/>
      <c r="DP102" s="911"/>
      <c r="DQ102" s="909" t="s">
        <v>33</v>
      </c>
      <c r="DR102" s="910"/>
      <c r="DS102" s="910"/>
      <c r="DT102" s="910"/>
      <c r="DU102" s="911"/>
      <c r="DV102" s="903"/>
      <c r="DW102" s="904"/>
      <c r="DX102" s="904"/>
      <c r="DY102" s="904"/>
      <c r="DZ102" s="912"/>
      <c r="EA102" s="48"/>
    </row>
    <row r="103" spans="1:131" ht="26.25" customHeight="1" x14ac:dyDescent="0.2">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891" t="s">
        <v>477</v>
      </c>
      <c r="BR103" s="891"/>
      <c r="BS103" s="891"/>
      <c r="BT103" s="891"/>
      <c r="BU103" s="891"/>
      <c r="BV103" s="891"/>
      <c r="BW103" s="891"/>
      <c r="BX103" s="891"/>
      <c r="BY103" s="891"/>
      <c r="BZ103" s="891"/>
      <c r="CA103" s="891"/>
      <c r="CB103" s="891"/>
      <c r="CC103" s="891"/>
      <c r="CD103" s="891"/>
      <c r="CE103" s="891"/>
      <c r="CF103" s="891"/>
      <c r="CG103" s="891"/>
      <c r="CH103" s="891"/>
      <c r="CI103" s="891"/>
      <c r="CJ103" s="891"/>
      <c r="CK103" s="891"/>
      <c r="CL103" s="891"/>
      <c r="CM103" s="891"/>
      <c r="CN103" s="891"/>
      <c r="CO103" s="891"/>
      <c r="CP103" s="891"/>
      <c r="CQ103" s="891"/>
      <c r="CR103" s="891"/>
      <c r="CS103" s="891"/>
      <c r="CT103" s="891"/>
      <c r="CU103" s="891"/>
      <c r="CV103" s="891"/>
      <c r="CW103" s="891"/>
      <c r="CX103" s="891"/>
      <c r="CY103" s="891"/>
      <c r="CZ103" s="891"/>
      <c r="DA103" s="891"/>
      <c r="DB103" s="891"/>
      <c r="DC103" s="891"/>
      <c r="DD103" s="891"/>
      <c r="DE103" s="891"/>
      <c r="DF103" s="891"/>
      <c r="DG103" s="891"/>
      <c r="DH103" s="891"/>
      <c r="DI103" s="891"/>
      <c r="DJ103" s="891"/>
      <c r="DK103" s="891"/>
      <c r="DL103" s="891"/>
      <c r="DM103" s="891"/>
      <c r="DN103" s="891"/>
      <c r="DO103" s="891"/>
      <c r="DP103" s="891"/>
      <c r="DQ103" s="891"/>
      <c r="DR103" s="891"/>
      <c r="DS103" s="891"/>
      <c r="DT103" s="891"/>
      <c r="DU103" s="891"/>
      <c r="DV103" s="891"/>
      <c r="DW103" s="891"/>
      <c r="DX103" s="891"/>
      <c r="DY103" s="891"/>
      <c r="DZ103" s="891"/>
      <c r="EA103" s="48"/>
    </row>
    <row r="104" spans="1:131" ht="26.25" customHeight="1" x14ac:dyDescent="0.2">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24" t="s">
        <v>478</v>
      </c>
      <c r="BR104" s="724"/>
      <c r="BS104" s="724"/>
      <c r="BT104" s="724"/>
      <c r="BU104" s="724"/>
      <c r="BV104" s="724"/>
      <c r="BW104" s="724"/>
      <c r="BX104" s="724"/>
      <c r="BY104" s="724"/>
      <c r="BZ104" s="724"/>
      <c r="CA104" s="724"/>
      <c r="CB104" s="724"/>
      <c r="CC104" s="724"/>
      <c r="CD104" s="724"/>
      <c r="CE104" s="724"/>
      <c r="CF104" s="724"/>
      <c r="CG104" s="724"/>
      <c r="CH104" s="724"/>
      <c r="CI104" s="724"/>
      <c r="CJ104" s="724"/>
      <c r="CK104" s="724"/>
      <c r="CL104" s="724"/>
      <c r="CM104" s="724"/>
      <c r="CN104" s="724"/>
      <c r="CO104" s="724"/>
      <c r="CP104" s="724"/>
      <c r="CQ104" s="724"/>
      <c r="CR104" s="724"/>
      <c r="CS104" s="724"/>
      <c r="CT104" s="724"/>
      <c r="CU104" s="724"/>
      <c r="CV104" s="724"/>
      <c r="CW104" s="724"/>
      <c r="CX104" s="724"/>
      <c r="CY104" s="724"/>
      <c r="CZ104" s="724"/>
      <c r="DA104" s="724"/>
      <c r="DB104" s="724"/>
      <c r="DC104" s="724"/>
      <c r="DD104" s="724"/>
      <c r="DE104" s="724"/>
      <c r="DF104" s="724"/>
      <c r="DG104" s="724"/>
      <c r="DH104" s="724"/>
      <c r="DI104" s="724"/>
      <c r="DJ104" s="724"/>
      <c r="DK104" s="724"/>
      <c r="DL104" s="724"/>
      <c r="DM104" s="724"/>
      <c r="DN104" s="724"/>
      <c r="DO104" s="724"/>
      <c r="DP104" s="724"/>
      <c r="DQ104" s="724"/>
      <c r="DR104" s="724"/>
      <c r="DS104" s="724"/>
      <c r="DT104" s="724"/>
      <c r="DU104" s="724"/>
      <c r="DV104" s="724"/>
      <c r="DW104" s="724"/>
      <c r="DX104" s="724"/>
      <c r="DY104" s="724"/>
      <c r="DZ104" s="724"/>
      <c r="EA104" s="48"/>
    </row>
    <row r="105" spans="1:131" ht="11.25" customHeight="1" x14ac:dyDescent="0.2">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2">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2">
      <c r="A107" s="59" t="s">
        <v>323</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479</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2">
      <c r="A108" s="892" t="s">
        <v>480</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482</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48" customFormat="1" ht="26.25" customHeight="1" x14ac:dyDescent="0.2">
      <c r="A109" s="863" t="s">
        <v>483</v>
      </c>
      <c r="B109" s="864"/>
      <c r="C109" s="864"/>
      <c r="D109" s="864"/>
      <c r="E109" s="864"/>
      <c r="F109" s="864"/>
      <c r="G109" s="864"/>
      <c r="H109" s="864"/>
      <c r="I109" s="864"/>
      <c r="J109" s="864"/>
      <c r="K109" s="864"/>
      <c r="L109" s="864"/>
      <c r="M109" s="864"/>
      <c r="N109" s="864"/>
      <c r="O109" s="864"/>
      <c r="P109" s="864"/>
      <c r="Q109" s="864"/>
      <c r="R109" s="864"/>
      <c r="S109" s="864"/>
      <c r="T109" s="864"/>
      <c r="U109" s="864"/>
      <c r="V109" s="864"/>
      <c r="W109" s="864"/>
      <c r="X109" s="864"/>
      <c r="Y109" s="864"/>
      <c r="Z109" s="865"/>
      <c r="AA109" s="866" t="s">
        <v>416</v>
      </c>
      <c r="AB109" s="864"/>
      <c r="AC109" s="864"/>
      <c r="AD109" s="864"/>
      <c r="AE109" s="865"/>
      <c r="AF109" s="866" t="s">
        <v>485</v>
      </c>
      <c r="AG109" s="864"/>
      <c r="AH109" s="864"/>
      <c r="AI109" s="864"/>
      <c r="AJ109" s="865"/>
      <c r="AK109" s="866" t="s">
        <v>395</v>
      </c>
      <c r="AL109" s="864"/>
      <c r="AM109" s="864"/>
      <c r="AN109" s="864"/>
      <c r="AO109" s="865"/>
      <c r="AP109" s="866" t="s">
        <v>486</v>
      </c>
      <c r="AQ109" s="864"/>
      <c r="AR109" s="864"/>
      <c r="AS109" s="864"/>
      <c r="AT109" s="867"/>
      <c r="AU109" s="863" t="s">
        <v>483</v>
      </c>
      <c r="AV109" s="864"/>
      <c r="AW109" s="864"/>
      <c r="AX109" s="864"/>
      <c r="AY109" s="864"/>
      <c r="AZ109" s="864"/>
      <c r="BA109" s="864"/>
      <c r="BB109" s="864"/>
      <c r="BC109" s="864"/>
      <c r="BD109" s="864"/>
      <c r="BE109" s="864"/>
      <c r="BF109" s="864"/>
      <c r="BG109" s="864"/>
      <c r="BH109" s="864"/>
      <c r="BI109" s="864"/>
      <c r="BJ109" s="864"/>
      <c r="BK109" s="864"/>
      <c r="BL109" s="864"/>
      <c r="BM109" s="864"/>
      <c r="BN109" s="864"/>
      <c r="BO109" s="864"/>
      <c r="BP109" s="865"/>
      <c r="BQ109" s="866" t="s">
        <v>416</v>
      </c>
      <c r="BR109" s="864"/>
      <c r="BS109" s="864"/>
      <c r="BT109" s="864"/>
      <c r="BU109" s="865"/>
      <c r="BV109" s="866" t="s">
        <v>485</v>
      </c>
      <c r="BW109" s="864"/>
      <c r="BX109" s="864"/>
      <c r="BY109" s="864"/>
      <c r="BZ109" s="865"/>
      <c r="CA109" s="866" t="s">
        <v>395</v>
      </c>
      <c r="CB109" s="864"/>
      <c r="CC109" s="864"/>
      <c r="CD109" s="864"/>
      <c r="CE109" s="865"/>
      <c r="CF109" s="895" t="s">
        <v>486</v>
      </c>
      <c r="CG109" s="895"/>
      <c r="CH109" s="895"/>
      <c r="CI109" s="895"/>
      <c r="CJ109" s="895"/>
      <c r="CK109" s="866" t="s">
        <v>124</v>
      </c>
      <c r="CL109" s="864"/>
      <c r="CM109" s="864"/>
      <c r="CN109" s="864"/>
      <c r="CO109" s="864"/>
      <c r="CP109" s="864"/>
      <c r="CQ109" s="864"/>
      <c r="CR109" s="864"/>
      <c r="CS109" s="864"/>
      <c r="CT109" s="864"/>
      <c r="CU109" s="864"/>
      <c r="CV109" s="864"/>
      <c r="CW109" s="864"/>
      <c r="CX109" s="864"/>
      <c r="CY109" s="864"/>
      <c r="CZ109" s="864"/>
      <c r="DA109" s="864"/>
      <c r="DB109" s="864"/>
      <c r="DC109" s="864"/>
      <c r="DD109" s="864"/>
      <c r="DE109" s="864"/>
      <c r="DF109" s="865"/>
      <c r="DG109" s="866" t="s">
        <v>416</v>
      </c>
      <c r="DH109" s="864"/>
      <c r="DI109" s="864"/>
      <c r="DJ109" s="864"/>
      <c r="DK109" s="865"/>
      <c r="DL109" s="866" t="s">
        <v>485</v>
      </c>
      <c r="DM109" s="864"/>
      <c r="DN109" s="864"/>
      <c r="DO109" s="864"/>
      <c r="DP109" s="865"/>
      <c r="DQ109" s="866" t="s">
        <v>395</v>
      </c>
      <c r="DR109" s="864"/>
      <c r="DS109" s="864"/>
      <c r="DT109" s="864"/>
      <c r="DU109" s="865"/>
      <c r="DV109" s="866" t="s">
        <v>486</v>
      </c>
      <c r="DW109" s="864"/>
      <c r="DX109" s="864"/>
      <c r="DY109" s="864"/>
      <c r="DZ109" s="867"/>
    </row>
    <row r="110" spans="1:131" s="48" customFormat="1" ht="26.25" customHeight="1" x14ac:dyDescent="0.2">
      <c r="A110" s="774" t="s">
        <v>235</v>
      </c>
      <c r="B110" s="775"/>
      <c r="C110" s="775"/>
      <c r="D110" s="775"/>
      <c r="E110" s="775"/>
      <c r="F110" s="775"/>
      <c r="G110" s="775"/>
      <c r="H110" s="775"/>
      <c r="I110" s="775"/>
      <c r="J110" s="775"/>
      <c r="K110" s="775"/>
      <c r="L110" s="775"/>
      <c r="M110" s="775"/>
      <c r="N110" s="775"/>
      <c r="O110" s="775"/>
      <c r="P110" s="775"/>
      <c r="Q110" s="775"/>
      <c r="R110" s="775"/>
      <c r="S110" s="775"/>
      <c r="T110" s="775"/>
      <c r="U110" s="775"/>
      <c r="V110" s="775"/>
      <c r="W110" s="775"/>
      <c r="X110" s="775"/>
      <c r="Y110" s="775"/>
      <c r="Z110" s="776"/>
      <c r="AA110" s="767">
        <v>2889328</v>
      </c>
      <c r="AB110" s="768"/>
      <c r="AC110" s="768"/>
      <c r="AD110" s="768"/>
      <c r="AE110" s="769"/>
      <c r="AF110" s="770">
        <v>2814357</v>
      </c>
      <c r="AG110" s="768"/>
      <c r="AH110" s="768"/>
      <c r="AI110" s="768"/>
      <c r="AJ110" s="769"/>
      <c r="AK110" s="770">
        <v>2630884</v>
      </c>
      <c r="AL110" s="768"/>
      <c r="AM110" s="768"/>
      <c r="AN110" s="768"/>
      <c r="AO110" s="769"/>
      <c r="AP110" s="868">
        <v>19</v>
      </c>
      <c r="AQ110" s="869"/>
      <c r="AR110" s="869"/>
      <c r="AS110" s="869"/>
      <c r="AT110" s="870"/>
      <c r="AU110" s="871" t="s">
        <v>109</v>
      </c>
      <c r="AV110" s="872"/>
      <c r="AW110" s="872"/>
      <c r="AX110" s="872"/>
      <c r="AY110" s="872"/>
      <c r="AZ110" s="827" t="s">
        <v>274</v>
      </c>
      <c r="BA110" s="775"/>
      <c r="BB110" s="775"/>
      <c r="BC110" s="775"/>
      <c r="BD110" s="775"/>
      <c r="BE110" s="775"/>
      <c r="BF110" s="775"/>
      <c r="BG110" s="775"/>
      <c r="BH110" s="775"/>
      <c r="BI110" s="775"/>
      <c r="BJ110" s="775"/>
      <c r="BK110" s="775"/>
      <c r="BL110" s="775"/>
      <c r="BM110" s="775"/>
      <c r="BN110" s="775"/>
      <c r="BO110" s="775"/>
      <c r="BP110" s="776"/>
      <c r="BQ110" s="828">
        <v>28909592</v>
      </c>
      <c r="BR110" s="829"/>
      <c r="BS110" s="829"/>
      <c r="BT110" s="829"/>
      <c r="BU110" s="829"/>
      <c r="BV110" s="829">
        <v>28539769</v>
      </c>
      <c r="BW110" s="829"/>
      <c r="BX110" s="829"/>
      <c r="BY110" s="829"/>
      <c r="BZ110" s="829"/>
      <c r="CA110" s="829">
        <v>28570242</v>
      </c>
      <c r="CB110" s="829"/>
      <c r="CC110" s="829"/>
      <c r="CD110" s="829"/>
      <c r="CE110" s="829"/>
      <c r="CF110" s="853">
        <v>206.2</v>
      </c>
      <c r="CG110" s="854"/>
      <c r="CH110" s="854"/>
      <c r="CI110" s="854"/>
      <c r="CJ110" s="854"/>
      <c r="CK110" s="877" t="s">
        <v>102</v>
      </c>
      <c r="CL110" s="718"/>
      <c r="CM110" s="827" t="s">
        <v>487</v>
      </c>
      <c r="CN110" s="775"/>
      <c r="CO110" s="775"/>
      <c r="CP110" s="775"/>
      <c r="CQ110" s="775"/>
      <c r="CR110" s="775"/>
      <c r="CS110" s="775"/>
      <c r="CT110" s="775"/>
      <c r="CU110" s="775"/>
      <c r="CV110" s="775"/>
      <c r="CW110" s="775"/>
      <c r="CX110" s="775"/>
      <c r="CY110" s="775"/>
      <c r="CZ110" s="775"/>
      <c r="DA110" s="775"/>
      <c r="DB110" s="775"/>
      <c r="DC110" s="775"/>
      <c r="DD110" s="775"/>
      <c r="DE110" s="775"/>
      <c r="DF110" s="776"/>
      <c r="DG110" s="828" t="s">
        <v>33</v>
      </c>
      <c r="DH110" s="829"/>
      <c r="DI110" s="829"/>
      <c r="DJ110" s="829"/>
      <c r="DK110" s="829"/>
      <c r="DL110" s="829" t="s">
        <v>33</v>
      </c>
      <c r="DM110" s="829"/>
      <c r="DN110" s="829"/>
      <c r="DO110" s="829"/>
      <c r="DP110" s="829"/>
      <c r="DQ110" s="829" t="s">
        <v>33</v>
      </c>
      <c r="DR110" s="829"/>
      <c r="DS110" s="829"/>
      <c r="DT110" s="829"/>
      <c r="DU110" s="829"/>
      <c r="DV110" s="830" t="s">
        <v>33</v>
      </c>
      <c r="DW110" s="830"/>
      <c r="DX110" s="830"/>
      <c r="DY110" s="830"/>
      <c r="DZ110" s="831"/>
    </row>
    <row r="111" spans="1:131" s="48" customFormat="1" ht="26.25" customHeight="1" x14ac:dyDescent="0.2">
      <c r="A111" s="723" t="s">
        <v>373</v>
      </c>
      <c r="B111" s="724"/>
      <c r="C111" s="724"/>
      <c r="D111" s="724"/>
      <c r="E111" s="724"/>
      <c r="F111" s="724"/>
      <c r="G111" s="724"/>
      <c r="H111" s="724"/>
      <c r="I111" s="724"/>
      <c r="J111" s="724"/>
      <c r="K111" s="724"/>
      <c r="L111" s="724"/>
      <c r="M111" s="724"/>
      <c r="N111" s="724"/>
      <c r="O111" s="724"/>
      <c r="P111" s="724"/>
      <c r="Q111" s="724"/>
      <c r="R111" s="724"/>
      <c r="S111" s="724"/>
      <c r="T111" s="724"/>
      <c r="U111" s="724"/>
      <c r="V111" s="724"/>
      <c r="W111" s="724"/>
      <c r="X111" s="724"/>
      <c r="Y111" s="724"/>
      <c r="Z111" s="890"/>
      <c r="AA111" s="728" t="s">
        <v>33</v>
      </c>
      <c r="AB111" s="729"/>
      <c r="AC111" s="729"/>
      <c r="AD111" s="729"/>
      <c r="AE111" s="730"/>
      <c r="AF111" s="731" t="s">
        <v>33</v>
      </c>
      <c r="AG111" s="729"/>
      <c r="AH111" s="729"/>
      <c r="AI111" s="729"/>
      <c r="AJ111" s="730"/>
      <c r="AK111" s="731" t="s">
        <v>33</v>
      </c>
      <c r="AL111" s="729"/>
      <c r="AM111" s="729"/>
      <c r="AN111" s="729"/>
      <c r="AO111" s="730"/>
      <c r="AP111" s="800" t="s">
        <v>33</v>
      </c>
      <c r="AQ111" s="801"/>
      <c r="AR111" s="801"/>
      <c r="AS111" s="801"/>
      <c r="AT111" s="802"/>
      <c r="AU111" s="873"/>
      <c r="AV111" s="874"/>
      <c r="AW111" s="874"/>
      <c r="AX111" s="874"/>
      <c r="AY111" s="874"/>
      <c r="AZ111" s="799" t="s">
        <v>488</v>
      </c>
      <c r="BA111" s="736"/>
      <c r="BB111" s="736"/>
      <c r="BC111" s="736"/>
      <c r="BD111" s="736"/>
      <c r="BE111" s="736"/>
      <c r="BF111" s="736"/>
      <c r="BG111" s="736"/>
      <c r="BH111" s="736"/>
      <c r="BI111" s="736"/>
      <c r="BJ111" s="736"/>
      <c r="BK111" s="736"/>
      <c r="BL111" s="736"/>
      <c r="BM111" s="736"/>
      <c r="BN111" s="736"/>
      <c r="BO111" s="736"/>
      <c r="BP111" s="737"/>
      <c r="BQ111" s="803">
        <v>21957</v>
      </c>
      <c r="BR111" s="804"/>
      <c r="BS111" s="804"/>
      <c r="BT111" s="804"/>
      <c r="BU111" s="804"/>
      <c r="BV111" s="804">
        <v>17786</v>
      </c>
      <c r="BW111" s="804"/>
      <c r="BX111" s="804"/>
      <c r="BY111" s="804"/>
      <c r="BZ111" s="804"/>
      <c r="CA111" s="804">
        <v>14114</v>
      </c>
      <c r="CB111" s="804"/>
      <c r="CC111" s="804"/>
      <c r="CD111" s="804"/>
      <c r="CE111" s="804"/>
      <c r="CF111" s="861">
        <v>0.1</v>
      </c>
      <c r="CG111" s="862"/>
      <c r="CH111" s="862"/>
      <c r="CI111" s="862"/>
      <c r="CJ111" s="862"/>
      <c r="CK111" s="878"/>
      <c r="CL111" s="720"/>
      <c r="CM111" s="799" t="s">
        <v>458</v>
      </c>
      <c r="CN111" s="736"/>
      <c r="CO111" s="736"/>
      <c r="CP111" s="736"/>
      <c r="CQ111" s="736"/>
      <c r="CR111" s="736"/>
      <c r="CS111" s="736"/>
      <c r="CT111" s="736"/>
      <c r="CU111" s="736"/>
      <c r="CV111" s="736"/>
      <c r="CW111" s="736"/>
      <c r="CX111" s="736"/>
      <c r="CY111" s="736"/>
      <c r="CZ111" s="736"/>
      <c r="DA111" s="736"/>
      <c r="DB111" s="736"/>
      <c r="DC111" s="736"/>
      <c r="DD111" s="736"/>
      <c r="DE111" s="736"/>
      <c r="DF111" s="737"/>
      <c r="DG111" s="803" t="s">
        <v>33</v>
      </c>
      <c r="DH111" s="804"/>
      <c r="DI111" s="804"/>
      <c r="DJ111" s="804"/>
      <c r="DK111" s="804"/>
      <c r="DL111" s="804" t="s">
        <v>33</v>
      </c>
      <c r="DM111" s="804"/>
      <c r="DN111" s="804"/>
      <c r="DO111" s="804"/>
      <c r="DP111" s="804"/>
      <c r="DQ111" s="804" t="s">
        <v>33</v>
      </c>
      <c r="DR111" s="804"/>
      <c r="DS111" s="804"/>
      <c r="DT111" s="804"/>
      <c r="DU111" s="804"/>
      <c r="DV111" s="805" t="s">
        <v>33</v>
      </c>
      <c r="DW111" s="805"/>
      <c r="DX111" s="805"/>
      <c r="DY111" s="805"/>
      <c r="DZ111" s="806"/>
    </row>
    <row r="112" spans="1:131" s="48" customFormat="1" ht="26.25" customHeight="1" x14ac:dyDescent="0.2">
      <c r="A112" s="707" t="s">
        <v>484</v>
      </c>
      <c r="B112" s="708"/>
      <c r="C112" s="736" t="s">
        <v>22</v>
      </c>
      <c r="D112" s="736"/>
      <c r="E112" s="736"/>
      <c r="F112" s="736"/>
      <c r="G112" s="736"/>
      <c r="H112" s="736"/>
      <c r="I112" s="736"/>
      <c r="J112" s="736"/>
      <c r="K112" s="736"/>
      <c r="L112" s="736"/>
      <c r="M112" s="736"/>
      <c r="N112" s="736"/>
      <c r="O112" s="736"/>
      <c r="P112" s="736"/>
      <c r="Q112" s="736"/>
      <c r="R112" s="736"/>
      <c r="S112" s="736"/>
      <c r="T112" s="736"/>
      <c r="U112" s="736"/>
      <c r="V112" s="736"/>
      <c r="W112" s="736"/>
      <c r="X112" s="736"/>
      <c r="Y112" s="736"/>
      <c r="Z112" s="737"/>
      <c r="AA112" s="728" t="s">
        <v>33</v>
      </c>
      <c r="AB112" s="729"/>
      <c r="AC112" s="729"/>
      <c r="AD112" s="729"/>
      <c r="AE112" s="730"/>
      <c r="AF112" s="731" t="s">
        <v>33</v>
      </c>
      <c r="AG112" s="729"/>
      <c r="AH112" s="729"/>
      <c r="AI112" s="729"/>
      <c r="AJ112" s="730"/>
      <c r="AK112" s="731" t="s">
        <v>33</v>
      </c>
      <c r="AL112" s="729"/>
      <c r="AM112" s="729"/>
      <c r="AN112" s="729"/>
      <c r="AO112" s="730"/>
      <c r="AP112" s="800" t="s">
        <v>33</v>
      </c>
      <c r="AQ112" s="801"/>
      <c r="AR112" s="801"/>
      <c r="AS112" s="801"/>
      <c r="AT112" s="802"/>
      <c r="AU112" s="873"/>
      <c r="AV112" s="874"/>
      <c r="AW112" s="874"/>
      <c r="AX112" s="874"/>
      <c r="AY112" s="874"/>
      <c r="AZ112" s="799" t="s">
        <v>489</v>
      </c>
      <c r="BA112" s="736"/>
      <c r="BB112" s="736"/>
      <c r="BC112" s="736"/>
      <c r="BD112" s="736"/>
      <c r="BE112" s="736"/>
      <c r="BF112" s="736"/>
      <c r="BG112" s="736"/>
      <c r="BH112" s="736"/>
      <c r="BI112" s="736"/>
      <c r="BJ112" s="736"/>
      <c r="BK112" s="736"/>
      <c r="BL112" s="736"/>
      <c r="BM112" s="736"/>
      <c r="BN112" s="736"/>
      <c r="BO112" s="736"/>
      <c r="BP112" s="737"/>
      <c r="BQ112" s="803">
        <v>8397716</v>
      </c>
      <c r="BR112" s="804"/>
      <c r="BS112" s="804"/>
      <c r="BT112" s="804"/>
      <c r="BU112" s="804"/>
      <c r="BV112" s="804">
        <v>8647341</v>
      </c>
      <c r="BW112" s="804"/>
      <c r="BX112" s="804"/>
      <c r="BY112" s="804"/>
      <c r="BZ112" s="804"/>
      <c r="CA112" s="804">
        <v>8802003</v>
      </c>
      <c r="CB112" s="804"/>
      <c r="CC112" s="804"/>
      <c r="CD112" s="804"/>
      <c r="CE112" s="804"/>
      <c r="CF112" s="861">
        <v>63.5</v>
      </c>
      <c r="CG112" s="862"/>
      <c r="CH112" s="862"/>
      <c r="CI112" s="862"/>
      <c r="CJ112" s="862"/>
      <c r="CK112" s="878"/>
      <c r="CL112" s="720"/>
      <c r="CM112" s="799" t="s">
        <v>490</v>
      </c>
      <c r="CN112" s="736"/>
      <c r="CO112" s="736"/>
      <c r="CP112" s="736"/>
      <c r="CQ112" s="736"/>
      <c r="CR112" s="736"/>
      <c r="CS112" s="736"/>
      <c r="CT112" s="736"/>
      <c r="CU112" s="736"/>
      <c r="CV112" s="736"/>
      <c r="CW112" s="736"/>
      <c r="CX112" s="736"/>
      <c r="CY112" s="736"/>
      <c r="CZ112" s="736"/>
      <c r="DA112" s="736"/>
      <c r="DB112" s="736"/>
      <c r="DC112" s="736"/>
      <c r="DD112" s="736"/>
      <c r="DE112" s="736"/>
      <c r="DF112" s="737"/>
      <c r="DG112" s="803" t="s">
        <v>33</v>
      </c>
      <c r="DH112" s="804"/>
      <c r="DI112" s="804"/>
      <c r="DJ112" s="804"/>
      <c r="DK112" s="804"/>
      <c r="DL112" s="804" t="s">
        <v>33</v>
      </c>
      <c r="DM112" s="804"/>
      <c r="DN112" s="804"/>
      <c r="DO112" s="804"/>
      <c r="DP112" s="804"/>
      <c r="DQ112" s="804" t="s">
        <v>33</v>
      </c>
      <c r="DR112" s="804"/>
      <c r="DS112" s="804"/>
      <c r="DT112" s="804"/>
      <c r="DU112" s="804"/>
      <c r="DV112" s="805" t="s">
        <v>33</v>
      </c>
      <c r="DW112" s="805"/>
      <c r="DX112" s="805"/>
      <c r="DY112" s="805"/>
      <c r="DZ112" s="806"/>
    </row>
    <row r="113" spans="1:130" s="48" customFormat="1" ht="26.25" customHeight="1" x14ac:dyDescent="0.2">
      <c r="A113" s="709"/>
      <c r="B113" s="710"/>
      <c r="C113" s="736" t="s">
        <v>68</v>
      </c>
      <c r="D113" s="736"/>
      <c r="E113" s="736"/>
      <c r="F113" s="736"/>
      <c r="G113" s="736"/>
      <c r="H113" s="736"/>
      <c r="I113" s="736"/>
      <c r="J113" s="736"/>
      <c r="K113" s="736"/>
      <c r="L113" s="736"/>
      <c r="M113" s="736"/>
      <c r="N113" s="736"/>
      <c r="O113" s="736"/>
      <c r="P113" s="736"/>
      <c r="Q113" s="736"/>
      <c r="R113" s="736"/>
      <c r="S113" s="736"/>
      <c r="T113" s="736"/>
      <c r="U113" s="736"/>
      <c r="V113" s="736"/>
      <c r="W113" s="736"/>
      <c r="X113" s="736"/>
      <c r="Y113" s="736"/>
      <c r="Z113" s="737"/>
      <c r="AA113" s="728">
        <v>672445</v>
      </c>
      <c r="AB113" s="729"/>
      <c r="AC113" s="729"/>
      <c r="AD113" s="729"/>
      <c r="AE113" s="730"/>
      <c r="AF113" s="731">
        <v>656479</v>
      </c>
      <c r="AG113" s="729"/>
      <c r="AH113" s="729"/>
      <c r="AI113" s="729"/>
      <c r="AJ113" s="730"/>
      <c r="AK113" s="731">
        <v>685146</v>
      </c>
      <c r="AL113" s="729"/>
      <c r="AM113" s="729"/>
      <c r="AN113" s="729"/>
      <c r="AO113" s="730"/>
      <c r="AP113" s="800">
        <v>4.9000000000000004</v>
      </c>
      <c r="AQ113" s="801"/>
      <c r="AR113" s="801"/>
      <c r="AS113" s="801"/>
      <c r="AT113" s="802"/>
      <c r="AU113" s="873"/>
      <c r="AV113" s="874"/>
      <c r="AW113" s="874"/>
      <c r="AX113" s="874"/>
      <c r="AY113" s="874"/>
      <c r="AZ113" s="799" t="s">
        <v>491</v>
      </c>
      <c r="BA113" s="736"/>
      <c r="BB113" s="736"/>
      <c r="BC113" s="736"/>
      <c r="BD113" s="736"/>
      <c r="BE113" s="736"/>
      <c r="BF113" s="736"/>
      <c r="BG113" s="736"/>
      <c r="BH113" s="736"/>
      <c r="BI113" s="736"/>
      <c r="BJ113" s="736"/>
      <c r="BK113" s="736"/>
      <c r="BL113" s="736"/>
      <c r="BM113" s="736"/>
      <c r="BN113" s="736"/>
      <c r="BO113" s="736"/>
      <c r="BP113" s="737"/>
      <c r="BQ113" s="803" t="s">
        <v>33</v>
      </c>
      <c r="BR113" s="804"/>
      <c r="BS113" s="804"/>
      <c r="BT113" s="804"/>
      <c r="BU113" s="804"/>
      <c r="BV113" s="804" t="s">
        <v>33</v>
      </c>
      <c r="BW113" s="804"/>
      <c r="BX113" s="804"/>
      <c r="BY113" s="804"/>
      <c r="BZ113" s="804"/>
      <c r="CA113" s="804" t="s">
        <v>33</v>
      </c>
      <c r="CB113" s="804"/>
      <c r="CC113" s="804"/>
      <c r="CD113" s="804"/>
      <c r="CE113" s="804"/>
      <c r="CF113" s="861" t="s">
        <v>33</v>
      </c>
      <c r="CG113" s="862"/>
      <c r="CH113" s="862"/>
      <c r="CI113" s="862"/>
      <c r="CJ113" s="862"/>
      <c r="CK113" s="878"/>
      <c r="CL113" s="720"/>
      <c r="CM113" s="799" t="s">
        <v>59</v>
      </c>
      <c r="CN113" s="736"/>
      <c r="CO113" s="736"/>
      <c r="CP113" s="736"/>
      <c r="CQ113" s="736"/>
      <c r="CR113" s="736"/>
      <c r="CS113" s="736"/>
      <c r="CT113" s="736"/>
      <c r="CU113" s="736"/>
      <c r="CV113" s="736"/>
      <c r="CW113" s="736"/>
      <c r="CX113" s="736"/>
      <c r="CY113" s="736"/>
      <c r="CZ113" s="736"/>
      <c r="DA113" s="736"/>
      <c r="DB113" s="736"/>
      <c r="DC113" s="736"/>
      <c r="DD113" s="736"/>
      <c r="DE113" s="736"/>
      <c r="DF113" s="737"/>
      <c r="DG113" s="728" t="s">
        <v>33</v>
      </c>
      <c r="DH113" s="729"/>
      <c r="DI113" s="729"/>
      <c r="DJ113" s="729"/>
      <c r="DK113" s="730"/>
      <c r="DL113" s="731" t="s">
        <v>33</v>
      </c>
      <c r="DM113" s="729"/>
      <c r="DN113" s="729"/>
      <c r="DO113" s="729"/>
      <c r="DP113" s="730"/>
      <c r="DQ113" s="731" t="s">
        <v>33</v>
      </c>
      <c r="DR113" s="729"/>
      <c r="DS113" s="729"/>
      <c r="DT113" s="729"/>
      <c r="DU113" s="730"/>
      <c r="DV113" s="800" t="s">
        <v>33</v>
      </c>
      <c r="DW113" s="801"/>
      <c r="DX113" s="801"/>
      <c r="DY113" s="801"/>
      <c r="DZ113" s="802"/>
    </row>
    <row r="114" spans="1:130" s="48" customFormat="1" ht="26.25" customHeight="1" x14ac:dyDescent="0.2">
      <c r="A114" s="709"/>
      <c r="B114" s="710"/>
      <c r="C114" s="736" t="s">
        <v>423</v>
      </c>
      <c r="D114" s="736"/>
      <c r="E114" s="736"/>
      <c r="F114" s="736"/>
      <c r="G114" s="736"/>
      <c r="H114" s="736"/>
      <c r="I114" s="736"/>
      <c r="J114" s="736"/>
      <c r="K114" s="736"/>
      <c r="L114" s="736"/>
      <c r="M114" s="736"/>
      <c r="N114" s="736"/>
      <c r="O114" s="736"/>
      <c r="P114" s="736"/>
      <c r="Q114" s="736"/>
      <c r="R114" s="736"/>
      <c r="S114" s="736"/>
      <c r="T114" s="736"/>
      <c r="U114" s="736"/>
      <c r="V114" s="736"/>
      <c r="W114" s="736"/>
      <c r="X114" s="736"/>
      <c r="Y114" s="736"/>
      <c r="Z114" s="737"/>
      <c r="AA114" s="728" t="s">
        <v>33</v>
      </c>
      <c r="AB114" s="729"/>
      <c r="AC114" s="729"/>
      <c r="AD114" s="729"/>
      <c r="AE114" s="730"/>
      <c r="AF114" s="731" t="s">
        <v>33</v>
      </c>
      <c r="AG114" s="729"/>
      <c r="AH114" s="729"/>
      <c r="AI114" s="729"/>
      <c r="AJ114" s="730"/>
      <c r="AK114" s="731" t="s">
        <v>33</v>
      </c>
      <c r="AL114" s="729"/>
      <c r="AM114" s="729"/>
      <c r="AN114" s="729"/>
      <c r="AO114" s="730"/>
      <c r="AP114" s="800" t="s">
        <v>33</v>
      </c>
      <c r="AQ114" s="801"/>
      <c r="AR114" s="801"/>
      <c r="AS114" s="801"/>
      <c r="AT114" s="802"/>
      <c r="AU114" s="873"/>
      <c r="AV114" s="874"/>
      <c r="AW114" s="874"/>
      <c r="AX114" s="874"/>
      <c r="AY114" s="874"/>
      <c r="AZ114" s="799" t="s">
        <v>493</v>
      </c>
      <c r="BA114" s="736"/>
      <c r="BB114" s="736"/>
      <c r="BC114" s="736"/>
      <c r="BD114" s="736"/>
      <c r="BE114" s="736"/>
      <c r="BF114" s="736"/>
      <c r="BG114" s="736"/>
      <c r="BH114" s="736"/>
      <c r="BI114" s="736"/>
      <c r="BJ114" s="736"/>
      <c r="BK114" s="736"/>
      <c r="BL114" s="736"/>
      <c r="BM114" s="736"/>
      <c r="BN114" s="736"/>
      <c r="BO114" s="736"/>
      <c r="BP114" s="737"/>
      <c r="BQ114" s="803">
        <v>5066282</v>
      </c>
      <c r="BR114" s="804"/>
      <c r="BS114" s="804"/>
      <c r="BT114" s="804"/>
      <c r="BU114" s="804"/>
      <c r="BV114" s="804">
        <v>5070702</v>
      </c>
      <c r="BW114" s="804"/>
      <c r="BX114" s="804"/>
      <c r="BY114" s="804"/>
      <c r="BZ114" s="804"/>
      <c r="CA114" s="804">
        <v>4972448</v>
      </c>
      <c r="CB114" s="804"/>
      <c r="CC114" s="804"/>
      <c r="CD114" s="804"/>
      <c r="CE114" s="804"/>
      <c r="CF114" s="861">
        <v>35.9</v>
      </c>
      <c r="CG114" s="862"/>
      <c r="CH114" s="862"/>
      <c r="CI114" s="862"/>
      <c r="CJ114" s="862"/>
      <c r="CK114" s="878"/>
      <c r="CL114" s="720"/>
      <c r="CM114" s="799" t="s">
        <v>62</v>
      </c>
      <c r="CN114" s="736"/>
      <c r="CO114" s="736"/>
      <c r="CP114" s="736"/>
      <c r="CQ114" s="736"/>
      <c r="CR114" s="736"/>
      <c r="CS114" s="736"/>
      <c r="CT114" s="736"/>
      <c r="CU114" s="736"/>
      <c r="CV114" s="736"/>
      <c r="CW114" s="736"/>
      <c r="CX114" s="736"/>
      <c r="CY114" s="736"/>
      <c r="CZ114" s="736"/>
      <c r="DA114" s="736"/>
      <c r="DB114" s="736"/>
      <c r="DC114" s="736"/>
      <c r="DD114" s="736"/>
      <c r="DE114" s="736"/>
      <c r="DF114" s="737"/>
      <c r="DG114" s="728" t="s">
        <v>33</v>
      </c>
      <c r="DH114" s="729"/>
      <c r="DI114" s="729"/>
      <c r="DJ114" s="729"/>
      <c r="DK114" s="730"/>
      <c r="DL114" s="731" t="s">
        <v>33</v>
      </c>
      <c r="DM114" s="729"/>
      <c r="DN114" s="729"/>
      <c r="DO114" s="729"/>
      <c r="DP114" s="730"/>
      <c r="DQ114" s="731" t="s">
        <v>33</v>
      </c>
      <c r="DR114" s="729"/>
      <c r="DS114" s="729"/>
      <c r="DT114" s="729"/>
      <c r="DU114" s="730"/>
      <c r="DV114" s="800" t="s">
        <v>33</v>
      </c>
      <c r="DW114" s="801"/>
      <c r="DX114" s="801"/>
      <c r="DY114" s="801"/>
      <c r="DZ114" s="802"/>
    </row>
    <row r="115" spans="1:130" s="48" customFormat="1" ht="26.25" customHeight="1" x14ac:dyDescent="0.2">
      <c r="A115" s="709"/>
      <c r="B115" s="710"/>
      <c r="C115" s="736" t="s">
        <v>400</v>
      </c>
      <c r="D115" s="736"/>
      <c r="E115" s="736"/>
      <c r="F115" s="736"/>
      <c r="G115" s="736"/>
      <c r="H115" s="736"/>
      <c r="I115" s="736"/>
      <c r="J115" s="736"/>
      <c r="K115" s="736"/>
      <c r="L115" s="736"/>
      <c r="M115" s="736"/>
      <c r="N115" s="736"/>
      <c r="O115" s="736"/>
      <c r="P115" s="736"/>
      <c r="Q115" s="736"/>
      <c r="R115" s="736"/>
      <c r="S115" s="736"/>
      <c r="T115" s="736"/>
      <c r="U115" s="736"/>
      <c r="V115" s="736"/>
      <c r="W115" s="736"/>
      <c r="X115" s="736"/>
      <c r="Y115" s="736"/>
      <c r="Z115" s="737"/>
      <c r="AA115" s="728">
        <v>32603</v>
      </c>
      <c r="AB115" s="729"/>
      <c r="AC115" s="729"/>
      <c r="AD115" s="729"/>
      <c r="AE115" s="730"/>
      <c r="AF115" s="731">
        <v>25184</v>
      </c>
      <c r="AG115" s="729"/>
      <c r="AH115" s="729"/>
      <c r="AI115" s="729"/>
      <c r="AJ115" s="730"/>
      <c r="AK115" s="731">
        <v>11800</v>
      </c>
      <c r="AL115" s="729"/>
      <c r="AM115" s="729"/>
      <c r="AN115" s="729"/>
      <c r="AO115" s="730"/>
      <c r="AP115" s="800">
        <v>0.1</v>
      </c>
      <c r="AQ115" s="801"/>
      <c r="AR115" s="801"/>
      <c r="AS115" s="801"/>
      <c r="AT115" s="802"/>
      <c r="AU115" s="873"/>
      <c r="AV115" s="874"/>
      <c r="AW115" s="874"/>
      <c r="AX115" s="874"/>
      <c r="AY115" s="874"/>
      <c r="AZ115" s="799" t="s">
        <v>467</v>
      </c>
      <c r="BA115" s="736"/>
      <c r="BB115" s="736"/>
      <c r="BC115" s="736"/>
      <c r="BD115" s="736"/>
      <c r="BE115" s="736"/>
      <c r="BF115" s="736"/>
      <c r="BG115" s="736"/>
      <c r="BH115" s="736"/>
      <c r="BI115" s="736"/>
      <c r="BJ115" s="736"/>
      <c r="BK115" s="736"/>
      <c r="BL115" s="736"/>
      <c r="BM115" s="736"/>
      <c r="BN115" s="736"/>
      <c r="BO115" s="736"/>
      <c r="BP115" s="737"/>
      <c r="BQ115" s="803">
        <v>4430</v>
      </c>
      <c r="BR115" s="804"/>
      <c r="BS115" s="804"/>
      <c r="BT115" s="804"/>
      <c r="BU115" s="804"/>
      <c r="BV115" s="804" t="s">
        <v>33</v>
      </c>
      <c r="BW115" s="804"/>
      <c r="BX115" s="804"/>
      <c r="BY115" s="804"/>
      <c r="BZ115" s="804"/>
      <c r="CA115" s="804" t="s">
        <v>33</v>
      </c>
      <c r="CB115" s="804"/>
      <c r="CC115" s="804"/>
      <c r="CD115" s="804"/>
      <c r="CE115" s="804"/>
      <c r="CF115" s="861" t="s">
        <v>33</v>
      </c>
      <c r="CG115" s="862"/>
      <c r="CH115" s="862"/>
      <c r="CI115" s="862"/>
      <c r="CJ115" s="862"/>
      <c r="CK115" s="878"/>
      <c r="CL115" s="720"/>
      <c r="CM115" s="799" t="s">
        <v>237</v>
      </c>
      <c r="CN115" s="736"/>
      <c r="CO115" s="736"/>
      <c r="CP115" s="736"/>
      <c r="CQ115" s="736"/>
      <c r="CR115" s="736"/>
      <c r="CS115" s="736"/>
      <c r="CT115" s="736"/>
      <c r="CU115" s="736"/>
      <c r="CV115" s="736"/>
      <c r="CW115" s="736"/>
      <c r="CX115" s="736"/>
      <c r="CY115" s="736"/>
      <c r="CZ115" s="736"/>
      <c r="DA115" s="736"/>
      <c r="DB115" s="736"/>
      <c r="DC115" s="736"/>
      <c r="DD115" s="736"/>
      <c r="DE115" s="736"/>
      <c r="DF115" s="737"/>
      <c r="DG115" s="728" t="s">
        <v>33</v>
      </c>
      <c r="DH115" s="729"/>
      <c r="DI115" s="729"/>
      <c r="DJ115" s="729"/>
      <c r="DK115" s="730"/>
      <c r="DL115" s="731" t="s">
        <v>33</v>
      </c>
      <c r="DM115" s="729"/>
      <c r="DN115" s="729"/>
      <c r="DO115" s="729"/>
      <c r="DP115" s="730"/>
      <c r="DQ115" s="731" t="s">
        <v>33</v>
      </c>
      <c r="DR115" s="729"/>
      <c r="DS115" s="729"/>
      <c r="DT115" s="729"/>
      <c r="DU115" s="730"/>
      <c r="DV115" s="800" t="s">
        <v>33</v>
      </c>
      <c r="DW115" s="801"/>
      <c r="DX115" s="801"/>
      <c r="DY115" s="801"/>
      <c r="DZ115" s="802"/>
    </row>
    <row r="116" spans="1:130" s="48" customFormat="1" ht="26.25" customHeight="1" x14ac:dyDescent="0.2">
      <c r="A116" s="711"/>
      <c r="B116" s="712"/>
      <c r="C116" s="808" t="s">
        <v>286</v>
      </c>
      <c r="D116" s="808"/>
      <c r="E116" s="808"/>
      <c r="F116" s="808"/>
      <c r="G116" s="808"/>
      <c r="H116" s="808"/>
      <c r="I116" s="808"/>
      <c r="J116" s="808"/>
      <c r="K116" s="808"/>
      <c r="L116" s="808"/>
      <c r="M116" s="808"/>
      <c r="N116" s="808"/>
      <c r="O116" s="808"/>
      <c r="P116" s="808"/>
      <c r="Q116" s="808"/>
      <c r="R116" s="808"/>
      <c r="S116" s="808"/>
      <c r="T116" s="808"/>
      <c r="U116" s="808"/>
      <c r="V116" s="808"/>
      <c r="W116" s="808"/>
      <c r="X116" s="808"/>
      <c r="Y116" s="808"/>
      <c r="Z116" s="809"/>
      <c r="AA116" s="728" t="s">
        <v>33</v>
      </c>
      <c r="AB116" s="729"/>
      <c r="AC116" s="729"/>
      <c r="AD116" s="729"/>
      <c r="AE116" s="730"/>
      <c r="AF116" s="731" t="s">
        <v>33</v>
      </c>
      <c r="AG116" s="729"/>
      <c r="AH116" s="729"/>
      <c r="AI116" s="729"/>
      <c r="AJ116" s="730"/>
      <c r="AK116" s="731" t="s">
        <v>33</v>
      </c>
      <c r="AL116" s="729"/>
      <c r="AM116" s="729"/>
      <c r="AN116" s="729"/>
      <c r="AO116" s="730"/>
      <c r="AP116" s="800" t="s">
        <v>33</v>
      </c>
      <c r="AQ116" s="801"/>
      <c r="AR116" s="801"/>
      <c r="AS116" s="801"/>
      <c r="AT116" s="802"/>
      <c r="AU116" s="873"/>
      <c r="AV116" s="874"/>
      <c r="AW116" s="874"/>
      <c r="AX116" s="874"/>
      <c r="AY116" s="874"/>
      <c r="AZ116" s="880" t="s">
        <v>336</v>
      </c>
      <c r="BA116" s="881"/>
      <c r="BB116" s="881"/>
      <c r="BC116" s="881"/>
      <c r="BD116" s="881"/>
      <c r="BE116" s="881"/>
      <c r="BF116" s="881"/>
      <c r="BG116" s="881"/>
      <c r="BH116" s="881"/>
      <c r="BI116" s="881"/>
      <c r="BJ116" s="881"/>
      <c r="BK116" s="881"/>
      <c r="BL116" s="881"/>
      <c r="BM116" s="881"/>
      <c r="BN116" s="881"/>
      <c r="BO116" s="881"/>
      <c r="BP116" s="882"/>
      <c r="BQ116" s="803" t="s">
        <v>33</v>
      </c>
      <c r="BR116" s="804"/>
      <c r="BS116" s="804"/>
      <c r="BT116" s="804"/>
      <c r="BU116" s="804"/>
      <c r="BV116" s="804" t="s">
        <v>33</v>
      </c>
      <c r="BW116" s="804"/>
      <c r="BX116" s="804"/>
      <c r="BY116" s="804"/>
      <c r="BZ116" s="804"/>
      <c r="CA116" s="804" t="s">
        <v>33</v>
      </c>
      <c r="CB116" s="804"/>
      <c r="CC116" s="804"/>
      <c r="CD116" s="804"/>
      <c r="CE116" s="804"/>
      <c r="CF116" s="861" t="s">
        <v>33</v>
      </c>
      <c r="CG116" s="862"/>
      <c r="CH116" s="862"/>
      <c r="CI116" s="862"/>
      <c r="CJ116" s="862"/>
      <c r="CK116" s="878"/>
      <c r="CL116" s="720"/>
      <c r="CM116" s="799" t="s">
        <v>494</v>
      </c>
      <c r="CN116" s="736"/>
      <c r="CO116" s="736"/>
      <c r="CP116" s="736"/>
      <c r="CQ116" s="736"/>
      <c r="CR116" s="736"/>
      <c r="CS116" s="736"/>
      <c r="CT116" s="736"/>
      <c r="CU116" s="736"/>
      <c r="CV116" s="736"/>
      <c r="CW116" s="736"/>
      <c r="CX116" s="736"/>
      <c r="CY116" s="736"/>
      <c r="CZ116" s="736"/>
      <c r="DA116" s="736"/>
      <c r="DB116" s="736"/>
      <c r="DC116" s="736"/>
      <c r="DD116" s="736"/>
      <c r="DE116" s="736"/>
      <c r="DF116" s="737"/>
      <c r="DG116" s="728" t="s">
        <v>33</v>
      </c>
      <c r="DH116" s="729"/>
      <c r="DI116" s="729"/>
      <c r="DJ116" s="729"/>
      <c r="DK116" s="730"/>
      <c r="DL116" s="731" t="s">
        <v>33</v>
      </c>
      <c r="DM116" s="729"/>
      <c r="DN116" s="729"/>
      <c r="DO116" s="729"/>
      <c r="DP116" s="730"/>
      <c r="DQ116" s="731" t="s">
        <v>33</v>
      </c>
      <c r="DR116" s="729"/>
      <c r="DS116" s="729"/>
      <c r="DT116" s="729"/>
      <c r="DU116" s="730"/>
      <c r="DV116" s="800" t="s">
        <v>33</v>
      </c>
      <c r="DW116" s="801"/>
      <c r="DX116" s="801"/>
      <c r="DY116" s="801"/>
      <c r="DZ116" s="802"/>
    </row>
    <row r="117" spans="1:130" s="48" customFormat="1" ht="26.25" customHeight="1" x14ac:dyDescent="0.2">
      <c r="A117" s="863" t="s">
        <v>90</v>
      </c>
      <c r="B117" s="864"/>
      <c r="C117" s="864"/>
      <c r="D117" s="864"/>
      <c r="E117" s="864"/>
      <c r="F117" s="864"/>
      <c r="G117" s="864"/>
      <c r="H117" s="864"/>
      <c r="I117" s="864"/>
      <c r="J117" s="864"/>
      <c r="K117" s="864"/>
      <c r="L117" s="864"/>
      <c r="M117" s="864"/>
      <c r="N117" s="864"/>
      <c r="O117" s="864"/>
      <c r="P117" s="864"/>
      <c r="Q117" s="864"/>
      <c r="R117" s="864"/>
      <c r="S117" s="864"/>
      <c r="T117" s="864"/>
      <c r="U117" s="864"/>
      <c r="V117" s="864"/>
      <c r="W117" s="864"/>
      <c r="X117" s="864"/>
      <c r="Y117" s="840" t="s">
        <v>496</v>
      </c>
      <c r="Z117" s="865"/>
      <c r="AA117" s="883">
        <v>3594376</v>
      </c>
      <c r="AB117" s="884"/>
      <c r="AC117" s="884"/>
      <c r="AD117" s="884"/>
      <c r="AE117" s="885"/>
      <c r="AF117" s="886">
        <v>3496020</v>
      </c>
      <c r="AG117" s="884"/>
      <c r="AH117" s="884"/>
      <c r="AI117" s="884"/>
      <c r="AJ117" s="885"/>
      <c r="AK117" s="886">
        <v>3327830</v>
      </c>
      <c r="AL117" s="884"/>
      <c r="AM117" s="884"/>
      <c r="AN117" s="884"/>
      <c r="AO117" s="885"/>
      <c r="AP117" s="887"/>
      <c r="AQ117" s="888"/>
      <c r="AR117" s="888"/>
      <c r="AS117" s="888"/>
      <c r="AT117" s="889"/>
      <c r="AU117" s="873"/>
      <c r="AV117" s="874"/>
      <c r="AW117" s="874"/>
      <c r="AX117" s="874"/>
      <c r="AY117" s="874"/>
      <c r="AZ117" s="858" t="s">
        <v>309</v>
      </c>
      <c r="BA117" s="859"/>
      <c r="BB117" s="859"/>
      <c r="BC117" s="859"/>
      <c r="BD117" s="859"/>
      <c r="BE117" s="859"/>
      <c r="BF117" s="859"/>
      <c r="BG117" s="859"/>
      <c r="BH117" s="859"/>
      <c r="BI117" s="859"/>
      <c r="BJ117" s="859"/>
      <c r="BK117" s="859"/>
      <c r="BL117" s="859"/>
      <c r="BM117" s="859"/>
      <c r="BN117" s="859"/>
      <c r="BO117" s="859"/>
      <c r="BP117" s="860"/>
      <c r="BQ117" s="803" t="s">
        <v>33</v>
      </c>
      <c r="BR117" s="804"/>
      <c r="BS117" s="804"/>
      <c r="BT117" s="804"/>
      <c r="BU117" s="804"/>
      <c r="BV117" s="804" t="s">
        <v>33</v>
      </c>
      <c r="BW117" s="804"/>
      <c r="BX117" s="804"/>
      <c r="BY117" s="804"/>
      <c r="BZ117" s="804"/>
      <c r="CA117" s="804" t="s">
        <v>33</v>
      </c>
      <c r="CB117" s="804"/>
      <c r="CC117" s="804"/>
      <c r="CD117" s="804"/>
      <c r="CE117" s="804"/>
      <c r="CF117" s="861" t="s">
        <v>33</v>
      </c>
      <c r="CG117" s="862"/>
      <c r="CH117" s="862"/>
      <c r="CI117" s="862"/>
      <c r="CJ117" s="862"/>
      <c r="CK117" s="878"/>
      <c r="CL117" s="720"/>
      <c r="CM117" s="799" t="s">
        <v>428</v>
      </c>
      <c r="CN117" s="736"/>
      <c r="CO117" s="736"/>
      <c r="CP117" s="736"/>
      <c r="CQ117" s="736"/>
      <c r="CR117" s="736"/>
      <c r="CS117" s="736"/>
      <c r="CT117" s="736"/>
      <c r="CU117" s="736"/>
      <c r="CV117" s="736"/>
      <c r="CW117" s="736"/>
      <c r="CX117" s="736"/>
      <c r="CY117" s="736"/>
      <c r="CZ117" s="736"/>
      <c r="DA117" s="736"/>
      <c r="DB117" s="736"/>
      <c r="DC117" s="736"/>
      <c r="DD117" s="736"/>
      <c r="DE117" s="736"/>
      <c r="DF117" s="737"/>
      <c r="DG117" s="728" t="s">
        <v>33</v>
      </c>
      <c r="DH117" s="729"/>
      <c r="DI117" s="729"/>
      <c r="DJ117" s="729"/>
      <c r="DK117" s="730"/>
      <c r="DL117" s="731" t="s">
        <v>33</v>
      </c>
      <c r="DM117" s="729"/>
      <c r="DN117" s="729"/>
      <c r="DO117" s="729"/>
      <c r="DP117" s="730"/>
      <c r="DQ117" s="731" t="s">
        <v>33</v>
      </c>
      <c r="DR117" s="729"/>
      <c r="DS117" s="729"/>
      <c r="DT117" s="729"/>
      <c r="DU117" s="730"/>
      <c r="DV117" s="800" t="s">
        <v>33</v>
      </c>
      <c r="DW117" s="801"/>
      <c r="DX117" s="801"/>
      <c r="DY117" s="801"/>
      <c r="DZ117" s="802"/>
    </row>
    <row r="118" spans="1:130" s="48" customFormat="1" ht="26.25" customHeight="1" x14ac:dyDescent="0.2">
      <c r="A118" s="863" t="s">
        <v>124</v>
      </c>
      <c r="B118" s="864"/>
      <c r="C118" s="864"/>
      <c r="D118" s="864"/>
      <c r="E118" s="864"/>
      <c r="F118" s="864"/>
      <c r="G118" s="864"/>
      <c r="H118" s="864"/>
      <c r="I118" s="864"/>
      <c r="J118" s="864"/>
      <c r="K118" s="864"/>
      <c r="L118" s="864"/>
      <c r="M118" s="864"/>
      <c r="N118" s="864"/>
      <c r="O118" s="864"/>
      <c r="P118" s="864"/>
      <c r="Q118" s="864"/>
      <c r="R118" s="864"/>
      <c r="S118" s="864"/>
      <c r="T118" s="864"/>
      <c r="U118" s="864"/>
      <c r="V118" s="864"/>
      <c r="W118" s="864"/>
      <c r="X118" s="864"/>
      <c r="Y118" s="864"/>
      <c r="Z118" s="865"/>
      <c r="AA118" s="866" t="s">
        <v>416</v>
      </c>
      <c r="AB118" s="864"/>
      <c r="AC118" s="864"/>
      <c r="AD118" s="864"/>
      <c r="AE118" s="865"/>
      <c r="AF118" s="866" t="s">
        <v>485</v>
      </c>
      <c r="AG118" s="864"/>
      <c r="AH118" s="864"/>
      <c r="AI118" s="864"/>
      <c r="AJ118" s="865"/>
      <c r="AK118" s="866" t="s">
        <v>395</v>
      </c>
      <c r="AL118" s="864"/>
      <c r="AM118" s="864"/>
      <c r="AN118" s="864"/>
      <c r="AO118" s="865"/>
      <c r="AP118" s="866" t="s">
        <v>486</v>
      </c>
      <c r="AQ118" s="864"/>
      <c r="AR118" s="864"/>
      <c r="AS118" s="864"/>
      <c r="AT118" s="867"/>
      <c r="AU118" s="873"/>
      <c r="AV118" s="874"/>
      <c r="AW118" s="874"/>
      <c r="AX118" s="874"/>
      <c r="AY118" s="874"/>
      <c r="AZ118" s="807" t="s">
        <v>439</v>
      </c>
      <c r="BA118" s="808"/>
      <c r="BB118" s="808"/>
      <c r="BC118" s="808"/>
      <c r="BD118" s="808"/>
      <c r="BE118" s="808"/>
      <c r="BF118" s="808"/>
      <c r="BG118" s="808"/>
      <c r="BH118" s="808"/>
      <c r="BI118" s="808"/>
      <c r="BJ118" s="808"/>
      <c r="BK118" s="808"/>
      <c r="BL118" s="808"/>
      <c r="BM118" s="808"/>
      <c r="BN118" s="808"/>
      <c r="BO118" s="808"/>
      <c r="BP118" s="809"/>
      <c r="BQ118" s="836" t="s">
        <v>33</v>
      </c>
      <c r="BR118" s="837"/>
      <c r="BS118" s="837"/>
      <c r="BT118" s="837"/>
      <c r="BU118" s="837"/>
      <c r="BV118" s="837" t="s">
        <v>33</v>
      </c>
      <c r="BW118" s="837"/>
      <c r="BX118" s="837"/>
      <c r="BY118" s="837"/>
      <c r="BZ118" s="837"/>
      <c r="CA118" s="837" t="s">
        <v>33</v>
      </c>
      <c r="CB118" s="837"/>
      <c r="CC118" s="837"/>
      <c r="CD118" s="837"/>
      <c r="CE118" s="837"/>
      <c r="CF118" s="861" t="s">
        <v>33</v>
      </c>
      <c r="CG118" s="862"/>
      <c r="CH118" s="862"/>
      <c r="CI118" s="862"/>
      <c r="CJ118" s="862"/>
      <c r="CK118" s="878"/>
      <c r="CL118" s="720"/>
      <c r="CM118" s="799" t="s">
        <v>168</v>
      </c>
      <c r="CN118" s="736"/>
      <c r="CO118" s="736"/>
      <c r="CP118" s="736"/>
      <c r="CQ118" s="736"/>
      <c r="CR118" s="736"/>
      <c r="CS118" s="736"/>
      <c r="CT118" s="736"/>
      <c r="CU118" s="736"/>
      <c r="CV118" s="736"/>
      <c r="CW118" s="736"/>
      <c r="CX118" s="736"/>
      <c r="CY118" s="736"/>
      <c r="CZ118" s="736"/>
      <c r="DA118" s="736"/>
      <c r="DB118" s="736"/>
      <c r="DC118" s="736"/>
      <c r="DD118" s="736"/>
      <c r="DE118" s="736"/>
      <c r="DF118" s="737"/>
      <c r="DG118" s="728" t="s">
        <v>33</v>
      </c>
      <c r="DH118" s="729"/>
      <c r="DI118" s="729"/>
      <c r="DJ118" s="729"/>
      <c r="DK118" s="730"/>
      <c r="DL118" s="731" t="s">
        <v>33</v>
      </c>
      <c r="DM118" s="729"/>
      <c r="DN118" s="729"/>
      <c r="DO118" s="729"/>
      <c r="DP118" s="730"/>
      <c r="DQ118" s="731" t="s">
        <v>33</v>
      </c>
      <c r="DR118" s="729"/>
      <c r="DS118" s="729"/>
      <c r="DT118" s="729"/>
      <c r="DU118" s="730"/>
      <c r="DV118" s="800" t="s">
        <v>33</v>
      </c>
      <c r="DW118" s="801"/>
      <c r="DX118" s="801"/>
      <c r="DY118" s="801"/>
      <c r="DZ118" s="802"/>
    </row>
    <row r="119" spans="1:130" s="48" customFormat="1" ht="26.25" customHeight="1" x14ac:dyDescent="0.2">
      <c r="A119" s="717" t="s">
        <v>102</v>
      </c>
      <c r="B119" s="718"/>
      <c r="C119" s="827" t="s">
        <v>487</v>
      </c>
      <c r="D119" s="775"/>
      <c r="E119" s="775"/>
      <c r="F119" s="775"/>
      <c r="G119" s="775"/>
      <c r="H119" s="775"/>
      <c r="I119" s="775"/>
      <c r="J119" s="775"/>
      <c r="K119" s="775"/>
      <c r="L119" s="775"/>
      <c r="M119" s="775"/>
      <c r="N119" s="775"/>
      <c r="O119" s="775"/>
      <c r="P119" s="775"/>
      <c r="Q119" s="775"/>
      <c r="R119" s="775"/>
      <c r="S119" s="775"/>
      <c r="T119" s="775"/>
      <c r="U119" s="775"/>
      <c r="V119" s="775"/>
      <c r="W119" s="775"/>
      <c r="X119" s="775"/>
      <c r="Y119" s="775"/>
      <c r="Z119" s="776"/>
      <c r="AA119" s="767" t="s">
        <v>33</v>
      </c>
      <c r="AB119" s="768"/>
      <c r="AC119" s="768"/>
      <c r="AD119" s="768"/>
      <c r="AE119" s="769"/>
      <c r="AF119" s="770" t="s">
        <v>33</v>
      </c>
      <c r="AG119" s="768"/>
      <c r="AH119" s="768"/>
      <c r="AI119" s="768"/>
      <c r="AJ119" s="769"/>
      <c r="AK119" s="770" t="s">
        <v>33</v>
      </c>
      <c r="AL119" s="768"/>
      <c r="AM119" s="768"/>
      <c r="AN119" s="768"/>
      <c r="AO119" s="769"/>
      <c r="AP119" s="868" t="s">
        <v>33</v>
      </c>
      <c r="AQ119" s="869"/>
      <c r="AR119" s="869"/>
      <c r="AS119" s="869"/>
      <c r="AT119" s="870"/>
      <c r="AU119" s="875"/>
      <c r="AV119" s="876"/>
      <c r="AW119" s="876"/>
      <c r="AX119" s="876"/>
      <c r="AY119" s="876"/>
      <c r="AZ119" s="69" t="s">
        <v>90</v>
      </c>
      <c r="BA119" s="69"/>
      <c r="BB119" s="69"/>
      <c r="BC119" s="69"/>
      <c r="BD119" s="69"/>
      <c r="BE119" s="69"/>
      <c r="BF119" s="69"/>
      <c r="BG119" s="69"/>
      <c r="BH119" s="69"/>
      <c r="BI119" s="69"/>
      <c r="BJ119" s="69"/>
      <c r="BK119" s="69"/>
      <c r="BL119" s="69"/>
      <c r="BM119" s="69"/>
      <c r="BN119" s="69"/>
      <c r="BO119" s="840" t="s">
        <v>497</v>
      </c>
      <c r="BP119" s="841"/>
      <c r="BQ119" s="836">
        <v>42399977</v>
      </c>
      <c r="BR119" s="837"/>
      <c r="BS119" s="837"/>
      <c r="BT119" s="837"/>
      <c r="BU119" s="837"/>
      <c r="BV119" s="837">
        <v>42275598</v>
      </c>
      <c r="BW119" s="837"/>
      <c r="BX119" s="837"/>
      <c r="BY119" s="837"/>
      <c r="BZ119" s="837"/>
      <c r="CA119" s="837">
        <v>42358807</v>
      </c>
      <c r="CB119" s="837"/>
      <c r="CC119" s="837"/>
      <c r="CD119" s="837"/>
      <c r="CE119" s="837"/>
      <c r="CF119" s="694"/>
      <c r="CG119" s="695"/>
      <c r="CH119" s="695"/>
      <c r="CI119" s="695"/>
      <c r="CJ119" s="844"/>
      <c r="CK119" s="879"/>
      <c r="CL119" s="722"/>
      <c r="CM119" s="807" t="s">
        <v>498</v>
      </c>
      <c r="CN119" s="808"/>
      <c r="CO119" s="808"/>
      <c r="CP119" s="808"/>
      <c r="CQ119" s="808"/>
      <c r="CR119" s="808"/>
      <c r="CS119" s="808"/>
      <c r="CT119" s="808"/>
      <c r="CU119" s="808"/>
      <c r="CV119" s="808"/>
      <c r="CW119" s="808"/>
      <c r="CX119" s="808"/>
      <c r="CY119" s="808"/>
      <c r="CZ119" s="808"/>
      <c r="DA119" s="808"/>
      <c r="DB119" s="808"/>
      <c r="DC119" s="808"/>
      <c r="DD119" s="808"/>
      <c r="DE119" s="808"/>
      <c r="DF119" s="809"/>
      <c r="DG119" s="747">
        <v>21957</v>
      </c>
      <c r="DH119" s="748"/>
      <c r="DI119" s="748"/>
      <c r="DJ119" s="748"/>
      <c r="DK119" s="749"/>
      <c r="DL119" s="750">
        <v>17786</v>
      </c>
      <c r="DM119" s="748"/>
      <c r="DN119" s="748"/>
      <c r="DO119" s="748"/>
      <c r="DP119" s="749"/>
      <c r="DQ119" s="750">
        <v>14114</v>
      </c>
      <c r="DR119" s="748"/>
      <c r="DS119" s="748"/>
      <c r="DT119" s="748"/>
      <c r="DU119" s="749"/>
      <c r="DV119" s="824">
        <v>0.1</v>
      </c>
      <c r="DW119" s="825"/>
      <c r="DX119" s="825"/>
      <c r="DY119" s="825"/>
      <c r="DZ119" s="826"/>
    </row>
    <row r="120" spans="1:130" s="48" customFormat="1" ht="26.25" customHeight="1" x14ac:dyDescent="0.2">
      <c r="A120" s="719"/>
      <c r="B120" s="720"/>
      <c r="C120" s="799" t="s">
        <v>458</v>
      </c>
      <c r="D120" s="736"/>
      <c r="E120" s="736"/>
      <c r="F120" s="736"/>
      <c r="G120" s="736"/>
      <c r="H120" s="736"/>
      <c r="I120" s="736"/>
      <c r="J120" s="736"/>
      <c r="K120" s="736"/>
      <c r="L120" s="736"/>
      <c r="M120" s="736"/>
      <c r="N120" s="736"/>
      <c r="O120" s="736"/>
      <c r="P120" s="736"/>
      <c r="Q120" s="736"/>
      <c r="R120" s="736"/>
      <c r="S120" s="736"/>
      <c r="T120" s="736"/>
      <c r="U120" s="736"/>
      <c r="V120" s="736"/>
      <c r="W120" s="736"/>
      <c r="X120" s="736"/>
      <c r="Y120" s="736"/>
      <c r="Z120" s="737"/>
      <c r="AA120" s="728" t="s">
        <v>33</v>
      </c>
      <c r="AB120" s="729"/>
      <c r="AC120" s="729"/>
      <c r="AD120" s="729"/>
      <c r="AE120" s="730"/>
      <c r="AF120" s="731" t="s">
        <v>33</v>
      </c>
      <c r="AG120" s="729"/>
      <c r="AH120" s="729"/>
      <c r="AI120" s="729"/>
      <c r="AJ120" s="730"/>
      <c r="AK120" s="731" t="s">
        <v>33</v>
      </c>
      <c r="AL120" s="729"/>
      <c r="AM120" s="729"/>
      <c r="AN120" s="729"/>
      <c r="AO120" s="730"/>
      <c r="AP120" s="800" t="s">
        <v>33</v>
      </c>
      <c r="AQ120" s="801"/>
      <c r="AR120" s="801"/>
      <c r="AS120" s="801"/>
      <c r="AT120" s="802"/>
      <c r="AU120" s="845" t="s">
        <v>376</v>
      </c>
      <c r="AV120" s="846"/>
      <c r="AW120" s="846"/>
      <c r="AX120" s="846"/>
      <c r="AY120" s="847"/>
      <c r="AZ120" s="827" t="s">
        <v>499</v>
      </c>
      <c r="BA120" s="775"/>
      <c r="BB120" s="775"/>
      <c r="BC120" s="775"/>
      <c r="BD120" s="775"/>
      <c r="BE120" s="775"/>
      <c r="BF120" s="775"/>
      <c r="BG120" s="775"/>
      <c r="BH120" s="775"/>
      <c r="BI120" s="775"/>
      <c r="BJ120" s="775"/>
      <c r="BK120" s="775"/>
      <c r="BL120" s="775"/>
      <c r="BM120" s="775"/>
      <c r="BN120" s="775"/>
      <c r="BO120" s="775"/>
      <c r="BP120" s="776"/>
      <c r="BQ120" s="828">
        <v>10178630</v>
      </c>
      <c r="BR120" s="829"/>
      <c r="BS120" s="829"/>
      <c r="BT120" s="829"/>
      <c r="BU120" s="829"/>
      <c r="BV120" s="829">
        <v>10928747</v>
      </c>
      <c r="BW120" s="829"/>
      <c r="BX120" s="829"/>
      <c r="BY120" s="829"/>
      <c r="BZ120" s="829"/>
      <c r="CA120" s="829">
        <v>11961349</v>
      </c>
      <c r="CB120" s="829"/>
      <c r="CC120" s="829"/>
      <c r="CD120" s="829"/>
      <c r="CE120" s="829"/>
      <c r="CF120" s="853">
        <v>86.3</v>
      </c>
      <c r="CG120" s="854"/>
      <c r="CH120" s="854"/>
      <c r="CI120" s="854"/>
      <c r="CJ120" s="854"/>
      <c r="CK120" s="832" t="s">
        <v>262</v>
      </c>
      <c r="CL120" s="791"/>
      <c r="CM120" s="791"/>
      <c r="CN120" s="791"/>
      <c r="CO120" s="792"/>
      <c r="CP120" s="855" t="s">
        <v>469</v>
      </c>
      <c r="CQ120" s="856"/>
      <c r="CR120" s="856"/>
      <c r="CS120" s="856"/>
      <c r="CT120" s="856"/>
      <c r="CU120" s="856"/>
      <c r="CV120" s="856"/>
      <c r="CW120" s="856"/>
      <c r="CX120" s="856"/>
      <c r="CY120" s="856"/>
      <c r="CZ120" s="856"/>
      <c r="DA120" s="856"/>
      <c r="DB120" s="856"/>
      <c r="DC120" s="856"/>
      <c r="DD120" s="856"/>
      <c r="DE120" s="856"/>
      <c r="DF120" s="857"/>
      <c r="DG120" s="828">
        <v>5910951</v>
      </c>
      <c r="DH120" s="829"/>
      <c r="DI120" s="829"/>
      <c r="DJ120" s="829"/>
      <c r="DK120" s="829"/>
      <c r="DL120" s="829">
        <v>5903477</v>
      </c>
      <c r="DM120" s="829"/>
      <c r="DN120" s="829"/>
      <c r="DO120" s="829"/>
      <c r="DP120" s="829"/>
      <c r="DQ120" s="829">
        <v>6193026</v>
      </c>
      <c r="DR120" s="829"/>
      <c r="DS120" s="829"/>
      <c r="DT120" s="829"/>
      <c r="DU120" s="829"/>
      <c r="DV120" s="830">
        <v>44.7</v>
      </c>
      <c r="DW120" s="830"/>
      <c r="DX120" s="830"/>
      <c r="DY120" s="830"/>
      <c r="DZ120" s="831"/>
    </row>
    <row r="121" spans="1:130" s="48" customFormat="1" ht="26.25" customHeight="1" x14ac:dyDescent="0.2">
      <c r="A121" s="719"/>
      <c r="B121" s="720"/>
      <c r="C121" s="858" t="s">
        <v>500</v>
      </c>
      <c r="D121" s="859"/>
      <c r="E121" s="859"/>
      <c r="F121" s="859"/>
      <c r="G121" s="859"/>
      <c r="H121" s="859"/>
      <c r="I121" s="859"/>
      <c r="J121" s="859"/>
      <c r="K121" s="859"/>
      <c r="L121" s="859"/>
      <c r="M121" s="859"/>
      <c r="N121" s="859"/>
      <c r="O121" s="859"/>
      <c r="P121" s="859"/>
      <c r="Q121" s="859"/>
      <c r="R121" s="859"/>
      <c r="S121" s="859"/>
      <c r="T121" s="859"/>
      <c r="U121" s="859"/>
      <c r="V121" s="859"/>
      <c r="W121" s="859"/>
      <c r="X121" s="859"/>
      <c r="Y121" s="859"/>
      <c r="Z121" s="860"/>
      <c r="AA121" s="728" t="s">
        <v>33</v>
      </c>
      <c r="AB121" s="729"/>
      <c r="AC121" s="729"/>
      <c r="AD121" s="729"/>
      <c r="AE121" s="730"/>
      <c r="AF121" s="731" t="s">
        <v>33</v>
      </c>
      <c r="AG121" s="729"/>
      <c r="AH121" s="729"/>
      <c r="AI121" s="729"/>
      <c r="AJ121" s="730"/>
      <c r="AK121" s="731" t="s">
        <v>33</v>
      </c>
      <c r="AL121" s="729"/>
      <c r="AM121" s="729"/>
      <c r="AN121" s="729"/>
      <c r="AO121" s="730"/>
      <c r="AP121" s="800" t="s">
        <v>33</v>
      </c>
      <c r="AQ121" s="801"/>
      <c r="AR121" s="801"/>
      <c r="AS121" s="801"/>
      <c r="AT121" s="802"/>
      <c r="AU121" s="848"/>
      <c r="AV121" s="849"/>
      <c r="AW121" s="849"/>
      <c r="AX121" s="849"/>
      <c r="AY121" s="850"/>
      <c r="AZ121" s="799" t="s">
        <v>501</v>
      </c>
      <c r="BA121" s="736"/>
      <c r="BB121" s="736"/>
      <c r="BC121" s="736"/>
      <c r="BD121" s="736"/>
      <c r="BE121" s="736"/>
      <c r="BF121" s="736"/>
      <c r="BG121" s="736"/>
      <c r="BH121" s="736"/>
      <c r="BI121" s="736"/>
      <c r="BJ121" s="736"/>
      <c r="BK121" s="736"/>
      <c r="BL121" s="736"/>
      <c r="BM121" s="736"/>
      <c r="BN121" s="736"/>
      <c r="BO121" s="736"/>
      <c r="BP121" s="737"/>
      <c r="BQ121" s="803">
        <v>899206</v>
      </c>
      <c r="BR121" s="804"/>
      <c r="BS121" s="804"/>
      <c r="BT121" s="804"/>
      <c r="BU121" s="804"/>
      <c r="BV121" s="804">
        <v>950734</v>
      </c>
      <c r="BW121" s="804"/>
      <c r="BX121" s="804"/>
      <c r="BY121" s="804"/>
      <c r="BZ121" s="804"/>
      <c r="CA121" s="804">
        <v>1030442</v>
      </c>
      <c r="CB121" s="804"/>
      <c r="CC121" s="804"/>
      <c r="CD121" s="804"/>
      <c r="CE121" s="804"/>
      <c r="CF121" s="861">
        <v>7.4</v>
      </c>
      <c r="CG121" s="862"/>
      <c r="CH121" s="862"/>
      <c r="CI121" s="862"/>
      <c r="CJ121" s="862"/>
      <c r="CK121" s="833"/>
      <c r="CL121" s="794"/>
      <c r="CM121" s="794"/>
      <c r="CN121" s="794"/>
      <c r="CO121" s="795"/>
      <c r="CP121" s="821" t="s">
        <v>441</v>
      </c>
      <c r="CQ121" s="822"/>
      <c r="CR121" s="822"/>
      <c r="CS121" s="822"/>
      <c r="CT121" s="822"/>
      <c r="CU121" s="822"/>
      <c r="CV121" s="822"/>
      <c r="CW121" s="822"/>
      <c r="CX121" s="822"/>
      <c r="CY121" s="822"/>
      <c r="CZ121" s="822"/>
      <c r="DA121" s="822"/>
      <c r="DB121" s="822"/>
      <c r="DC121" s="822"/>
      <c r="DD121" s="822"/>
      <c r="DE121" s="822"/>
      <c r="DF121" s="823"/>
      <c r="DG121" s="803">
        <v>670502</v>
      </c>
      <c r="DH121" s="804"/>
      <c r="DI121" s="804"/>
      <c r="DJ121" s="804"/>
      <c r="DK121" s="804"/>
      <c r="DL121" s="804">
        <v>912835</v>
      </c>
      <c r="DM121" s="804"/>
      <c r="DN121" s="804"/>
      <c r="DO121" s="804"/>
      <c r="DP121" s="804"/>
      <c r="DQ121" s="804">
        <v>816310</v>
      </c>
      <c r="DR121" s="804"/>
      <c r="DS121" s="804"/>
      <c r="DT121" s="804"/>
      <c r="DU121" s="804"/>
      <c r="DV121" s="805">
        <v>5.9</v>
      </c>
      <c r="DW121" s="805"/>
      <c r="DX121" s="805"/>
      <c r="DY121" s="805"/>
      <c r="DZ121" s="806"/>
    </row>
    <row r="122" spans="1:130" s="48" customFormat="1" ht="26.25" customHeight="1" x14ac:dyDescent="0.2">
      <c r="A122" s="719"/>
      <c r="B122" s="720"/>
      <c r="C122" s="799" t="s">
        <v>62</v>
      </c>
      <c r="D122" s="736"/>
      <c r="E122" s="736"/>
      <c r="F122" s="736"/>
      <c r="G122" s="736"/>
      <c r="H122" s="736"/>
      <c r="I122" s="736"/>
      <c r="J122" s="736"/>
      <c r="K122" s="736"/>
      <c r="L122" s="736"/>
      <c r="M122" s="736"/>
      <c r="N122" s="736"/>
      <c r="O122" s="736"/>
      <c r="P122" s="736"/>
      <c r="Q122" s="736"/>
      <c r="R122" s="736"/>
      <c r="S122" s="736"/>
      <c r="T122" s="736"/>
      <c r="U122" s="736"/>
      <c r="V122" s="736"/>
      <c r="W122" s="736"/>
      <c r="X122" s="736"/>
      <c r="Y122" s="736"/>
      <c r="Z122" s="737"/>
      <c r="AA122" s="728" t="s">
        <v>33</v>
      </c>
      <c r="AB122" s="729"/>
      <c r="AC122" s="729"/>
      <c r="AD122" s="729"/>
      <c r="AE122" s="730"/>
      <c r="AF122" s="731" t="s">
        <v>33</v>
      </c>
      <c r="AG122" s="729"/>
      <c r="AH122" s="729"/>
      <c r="AI122" s="729"/>
      <c r="AJ122" s="730"/>
      <c r="AK122" s="731" t="s">
        <v>33</v>
      </c>
      <c r="AL122" s="729"/>
      <c r="AM122" s="729"/>
      <c r="AN122" s="729"/>
      <c r="AO122" s="730"/>
      <c r="AP122" s="800" t="s">
        <v>33</v>
      </c>
      <c r="AQ122" s="801"/>
      <c r="AR122" s="801"/>
      <c r="AS122" s="801"/>
      <c r="AT122" s="802"/>
      <c r="AU122" s="848"/>
      <c r="AV122" s="849"/>
      <c r="AW122" s="849"/>
      <c r="AX122" s="849"/>
      <c r="AY122" s="850"/>
      <c r="AZ122" s="807" t="s">
        <v>502</v>
      </c>
      <c r="BA122" s="808"/>
      <c r="BB122" s="808"/>
      <c r="BC122" s="808"/>
      <c r="BD122" s="808"/>
      <c r="BE122" s="808"/>
      <c r="BF122" s="808"/>
      <c r="BG122" s="808"/>
      <c r="BH122" s="808"/>
      <c r="BI122" s="808"/>
      <c r="BJ122" s="808"/>
      <c r="BK122" s="808"/>
      <c r="BL122" s="808"/>
      <c r="BM122" s="808"/>
      <c r="BN122" s="808"/>
      <c r="BO122" s="808"/>
      <c r="BP122" s="809"/>
      <c r="BQ122" s="836">
        <v>23027159</v>
      </c>
      <c r="BR122" s="837"/>
      <c r="BS122" s="837"/>
      <c r="BT122" s="837"/>
      <c r="BU122" s="837"/>
      <c r="BV122" s="837">
        <v>22618969</v>
      </c>
      <c r="BW122" s="837"/>
      <c r="BX122" s="837"/>
      <c r="BY122" s="837"/>
      <c r="BZ122" s="837"/>
      <c r="CA122" s="837">
        <v>22167984</v>
      </c>
      <c r="CB122" s="837"/>
      <c r="CC122" s="837"/>
      <c r="CD122" s="837"/>
      <c r="CE122" s="837"/>
      <c r="CF122" s="838">
        <v>160</v>
      </c>
      <c r="CG122" s="839"/>
      <c r="CH122" s="839"/>
      <c r="CI122" s="839"/>
      <c r="CJ122" s="839"/>
      <c r="CK122" s="833"/>
      <c r="CL122" s="794"/>
      <c r="CM122" s="794"/>
      <c r="CN122" s="794"/>
      <c r="CO122" s="795"/>
      <c r="CP122" s="821" t="s">
        <v>473</v>
      </c>
      <c r="CQ122" s="822"/>
      <c r="CR122" s="822"/>
      <c r="CS122" s="822"/>
      <c r="CT122" s="822"/>
      <c r="CU122" s="822"/>
      <c r="CV122" s="822"/>
      <c r="CW122" s="822"/>
      <c r="CX122" s="822"/>
      <c r="CY122" s="822"/>
      <c r="CZ122" s="822"/>
      <c r="DA122" s="822"/>
      <c r="DB122" s="822"/>
      <c r="DC122" s="822"/>
      <c r="DD122" s="822"/>
      <c r="DE122" s="822"/>
      <c r="DF122" s="823"/>
      <c r="DG122" s="803">
        <v>750943</v>
      </c>
      <c r="DH122" s="804"/>
      <c r="DI122" s="804"/>
      <c r="DJ122" s="804"/>
      <c r="DK122" s="804"/>
      <c r="DL122" s="804">
        <v>664123</v>
      </c>
      <c r="DM122" s="804"/>
      <c r="DN122" s="804"/>
      <c r="DO122" s="804"/>
      <c r="DP122" s="804"/>
      <c r="DQ122" s="804">
        <v>597227</v>
      </c>
      <c r="DR122" s="804"/>
      <c r="DS122" s="804"/>
      <c r="DT122" s="804"/>
      <c r="DU122" s="804"/>
      <c r="DV122" s="805">
        <v>4.3</v>
      </c>
      <c r="DW122" s="805"/>
      <c r="DX122" s="805"/>
      <c r="DY122" s="805"/>
      <c r="DZ122" s="806"/>
    </row>
    <row r="123" spans="1:130" s="48" customFormat="1" ht="26.25" customHeight="1" x14ac:dyDescent="0.2">
      <c r="A123" s="719"/>
      <c r="B123" s="720"/>
      <c r="C123" s="799" t="s">
        <v>494</v>
      </c>
      <c r="D123" s="736"/>
      <c r="E123" s="736"/>
      <c r="F123" s="736"/>
      <c r="G123" s="736"/>
      <c r="H123" s="736"/>
      <c r="I123" s="736"/>
      <c r="J123" s="736"/>
      <c r="K123" s="736"/>
      <c r="L123" s="736"/>
      <c r="M123" s="736"/>
      <c r="N123" s="736"/>
      <c r="O123" s="736"/>
      <c r="P123" s="736"/>
      <c r="Q123" s="736"/>
      <c r="R123" s="736"/>
      <c r="S123" s="736"/>
      <c r="T123" s="736"/>
      <c r="U123" s="736"/>
      <c r="V123" s="736"/>
      <c r="W123" s="736"/>
      <c r="X123" s="736"/>
      <c r="Y123" s="736"/>
      <c r="Z123" s="737"/>
      <c r="AA123" s="728" t="s">
        <v>33</v>
      </c>
      <c r="AB123" s="729"/>
      <c r="AC123" s="729"/>
      <c r="AD123" s="729"/>
      <c r="AE123" s="730"/>
      <c r="AF123" s="731" t="s">
        <v>33</v>
      </c>
      <c r="AG123" s="729"/>
      <c r="AH123" s="729"/>
      <c r="AI123" s="729"/>
      <c r="AJ123" s="730"/>
      <c r="AK123" s="731" t="s">
        <v>33</v>
      </c>
      <c r="AL123" s="729"/>
      <c r="AM123" s="729"/>
      <c r="AN123" s="729"/>
      <c r="AO123" s="730"/>
      <c r="AP123" s="800" t="s">
        <v>33</v>
      </c>
      <c r="AQ123" s="801"/>
      <c r="AR123" s="801"/>
      <c r="AS123" s="801"/>
      <c r="AT123" s="802"/>
      <c r="AU123" s="851"/>
      <c r="AV123" s="852"/>
      <c r="AW123" s="852"/>
      <c r="AX123" s="852"/>
      <c r="AY123" s="852"/>
      <c r="AZ123" s="69" t="s">
        <v>90</v>
      </c>
      <c r="BA123" s="69"/>
      <c r="BB123" s="69"/>
      <c r="BC123" s="69"/>
      <c r="BD123" s="69"/>
      <c r="BE123" s="69"/>
      <c r="BF123" s="69"/>
      <c r="BG123" s="69"/>
      <c r="BH123" s="69"/>
      <c r="BI123" s="69"/>
      <c r="BJ123" s="69"/>
      <c r="BK123" s="69"/>
      <c r="BL123" s="69"/>
      <c r="BM123" s="69"/>
      <c r="BN123" s="69"/>
      <c r="BO123" s="840" t="s">
        <v>503</v>
      </c>
      <c r="BP123" s="841"/>
      <c r="BQ123" s="842">
        <v>34104995</v>
      </c>
      <c r="BR123" s="843"/>
      <c r="BS123" s="843"/>
      <c r="BT123" s="843"/>
      <c r="BU123" s="843"/>
      <c r="BV123" s="843">
        <v>34498450</v>
      </c>
      <c r="BW123" s="843"/>
      <c r="BX123" s="843"/>
      <c r="BY123" s="843"/>
      <c r="BZ123" s="843"/>
      <c r="CA123" s="843">
        <v>35159775</v>
      </c>
      <c r="CB123" s="843"/>
      <c r="CC123" s="843"/>
      <c r="CD123" s="843"/>
      <c r="CE123" s="843"/>
      <c r="CF123" s="694"/>
      <c r="CG123" s="695"/>
      <c r="CH123" s="695"/>
      <c r="CI123" s="695"/>
      <c r="CJ123" s="844"/>
      <c r="CK123" s="833"/>
      <c r="CL123" s="794"/>
      <c r="CM123" s="794"/>
      <c r="CN123" s="794"/>
      <c r="CO123" s="795"/>
      <c r="CP123" s="821" t="s">
        <v>409</v>
      </c>
      <c r="CQ123" s="822"/>
      <c r="CR123" s="822"/>
      <c r="CS123" s="822"/>
      <c r="CT123" s="822"/>
      <c r="CU123" s="822"/>
      <c r="CV123" s="822"/>
      <c r="CW123" s="822"/>
      <c r="CX123" s="822"/>
      <c r="CY123" s="822"/>
      <c r="CZ123" s="822"/>
      <c r="DA123" s="822"/>
      <c r="DB123" s="822"/>
      <c r="DC123" s="822"/>
      <c r="DD123" s="822"/>
      <c r="DE123" s="822"/>
      <c r="DF123" s="823"/>
      <c r="DG123" s="728">
        <v>469401</v>
      </c>
      <c r="DH123" s="729"/>
      <c r="DI123" s="729"/>
      <c r="DJ123" s="729"/>
      <c r="DK123" s="730"/>
      <c r="DL123" s="731">
        <v>514306</v>
      </c>
      <c r="DM123" s="729"/>
      <c r="DN123" s="729"/>
      <c r="DO123" s="729"/>
      <c r="DP123" s="730"/>
      <c r="DQ123" s="731">
        <v>514508</v>
      </c>
      <c r="DR123" s="729"/>
      <c r="DS123" s="729"/>
      <c r="DT123" s="729"/>
      <c r="DU123" s="730"/>
      <c r="DV123" s="800">
        <v>3.7</v>
      </c>
      <c r="DW123" s="801"/>
      <c r="DX123" s="801"/>
      <c r="DY123" s="801"/>
      <c r="DZ123" s="802"/>
    </row>
    <row r="124" spans="1:130" s="48" customFormat="1" ht="26.25" customHeight="1" x14ac:dyDescent="0.2">
      <c r="A124" s="719"/>
      <c r="B124" s="720"/>
      <c r="C124" s="799" t="s">
        <v>428</v>
      </c>
      <c r="D124" s="736"/>
      <c r="E124" s="736"/>
      <c r="F124" s="736"/>
      <c r="G124" s="736"/>
      <c r="H124" s="736"/>
      <c r="I124" s="736"/>
      <c r="J124" s="736"/>
      <c r="K124" s="736"/>
      <c r="L124" s="736"/>
      <c r="M124" s="736"/>
      <c r="N124" s="736"/>
      <c r="O124" s="736"/>
      <c r="P124" s="736"/>
      <c r="Q124" s="736"/>
      <c r="R124" s="736"/>
      <c r="S124" s="736"/>
      <c r="T124" s="736"/>
      <c r="U124" s="736"/>
      <c r="V124" s="736"/>
      <c r="W124" s="736"/>
      <c r="X124" s="736"/>
      <c r="Y124" s="736"/>
      <c r="Z124" s="737"/>
      <c r="AA124" s="728" t="s">
        <v>33</v>
      </c>
      <c r="AB124" s="729"/>
      <c r="AC124" s="729"/>
      <c r="AD124" s="729"/>
      <c r="AE124" s="730"/>
      <c r="AF124" s="731" t="s">
        <v>33</v>
      </c>
      <c r="AG124" s="729"/>
      <c r="AH124" s="729"/>
      <c r="AI124" s="729"/>
      <c r="AJ124" s="730"/>
      <c r="AK124" s="731" t="s">
        <v>33</v>
      </c>
      <c r="AL124" s="729"/>
      <c r="AM124" s="729"/>
      <c r="AN124" s="729"/>
      <c r="AO124" s="730"/>
      <c r="AP124" s="800" t="s">
        <v>33</v>
      </c>
      <c r="AQ124" s="801"/>
      <c r="AR124" s="801"/>
      <c r="AS124" s="801"/>
      <c r="AT124" s="802"/>
      <c r="AU124" s="815" t="s">
        <v>243</v>
      </c>
      <c r="AV124" s="816"/>
      <c r="AW124" s="816"/>
      <c r="AX124" s="816"/>
      <c r="AY124" s="816"/>
      <c r="AZ124" s="816"/>
      <c r="BA124" s="816"/>
      <c r="BB124" s="816"/>
      <c r="BC124" s="816"/>
      <c r="BD124" s="816"/>
      <c r="BE124" s="816"/>
      <c r="BF124" s="816"/>
      <c r="BG124" s="816"/>
      <c r="BH124" s="816"/>
      <c r="BI124" s="816"/>
      <c r="BJ124" s="816"/>
      <c r="BK124" s="816"/>
      <c r="BL124" s="816"/>
      <c r="BM124" s="816"/>
      <c r="BN124" s="816"/>
      <c r="BO124" s="816"/>
      <c r="BP124" s="817"/>
      <c r="BQ124" s="818">
        <v>61.7</v>
      </c>
      <c r="BR124" s="819"/>
      <c r="BS124" s="819"/>
      <c r="BT124" s="819"/>
      <c r="BU124" s="819"/>
      <c r="BV124" s="819">
        <v>57.7</v>
      </c>
      <c r="BW124" s="819"/>
      <c r="BX124" s="819"/>
      <c r="BY124" s="819"/>
      <c r="BZ124" s="819"/>
      <c r="CA124" s="819">
        <v>51.9</v>
      </c>
      <c r="CB124" s="819"/>
      <c r="CC124" s="819"/>
      <c r="CD124" s="819"/>
      <c r="CE124" s="819"/>
      <c r="CF124" s="702"/>
      <c r="CG124" s="703"/>
      <c r="CH124" s="703"/>
      <c r="CI124" s="703"/>
      <c r="CJ124" s="820"/>
      <c r="CK124" s="834"/>
      <c r="CL124" s="834"/>
      <c r="CM124" s="834"/>
      <c r="CN124" s="834"/>
      <c r="CO124" s="835"/>
      <c r="CP124" s="821" t="s">
        <v>453</v>
      </c>
      <c r="CQ124" s="822"/>
      <c r="CR124" s="822"/>
      <c r="CS124" s="822"/>
      <c r="CT124" s="822"/>
      <c r="CU124" s="822"/>
      <c r="CV124" s="822"/>
      <c r="CW124" s="822"/>
      <c r="CX124" s="822"/>
      <c r="CY124" s="822"/>
      <c r="CZ124" s="822"/>
      <c r="DA124" s="822"/>
      <c r="DB124" s="822"/>
      <c r="DC124" s="822"/>
      <c r="DD124" s="822"/>
      <c r="DE124" s="822"/>
      <c r="DF124" s="823"/>
      <c r="DG124" s="747">
        <v>595919</v>
      </c>
      <c r="DH124" s="748"/>
      <c r="DI124" s="748"/>
      <c r="DJ124" s="748"/>
      <c r="DK124" s="749"/>
      <c r="DL124" s="750">
        <v>617641</v>
      </c>
      <c r="DM124" s="748"/>
      <c r="DN124" s="748"/>
      <c r="DO124" s="748"/>
      <c r="DP124" s="749"/>
      <c r="DQ124" s="750">
        <v>680932</v>
      </c>
      <c r="DR124" s="748"/>
      <c r="DS124" s="748"/>
      <c r="DT124" s="748"/>
      <c r="DU124" s="749"/>
      <c r="DV124" s="824">
        <v>4.9000000000000004</v>
      </c>
      <c r="DW124" s="825"/>
      <c r="DX124" s="825"/>
      <c r="DY124" s="825"/>
      <c r="DZ124" s="826"/>
    </row>
    <row r="125" spans="1:130" s="48" customFormat="1" ht="26.25" customHeight="1" x14ac:dyDescent="0.2">
      <c r="A125" s="719"/>
      <c r="B125" s="720"/>
      <c r="C125" s="799" t="s">
        <v>168</v>
      </c>
      <c r="D125" s="736"/>
      <c r="E125" s="736"/>
      <c r="F125" s="736"/>
      <c r="G125" s="736"/>
      <c r="H125" s="736"/>
      <c r="I125" s="736"/>
      <c r="J125" s="736"/>
      <c r="K125" s="736"/>
      <c r="L125" s="736"/>
      <c r="M125" s="736"/>
      <c r="N125" s="736"/>
      <c r="O125" s="736"/>
      <c r="P125" s="736"/>
      <c r="Q125" s="736"/>
      <c r="R125" s="736"/>
      <c r="S125" s="736"/>
      <c r="T125" s="736"/>
      <c r="U125" s="736"/>
      <c r="V125" s="736"/>
      <c r="W125" s="736"/>
      <c r="X125" s="736"/>
      <c r="Y125" s="736"/>
      <c r="Z125" s="737"/>
      <c r="AA125" s="728" t="s">
        <v>33</v>
      </c>
      <c r="AB125" s="729"/>
      <c r="AC125" s="729"/>
      <c r="AD125" s="729"/>
      <c r="AE125" s="730"/>
      <c r="AF125" s="731" t="s">
        <v>33</v>
      </c>
      <c r="AG125" s="729"/>
      <c r="AH125" s="729"/>
      <c r="AI125" s="729"/>
      <c r="AJ125" s="730"/>
      <c r="AK125" s="731" t="s">
        <v>33</v>
      </c>
      <c r="AL125" s="729"/>
      <c r="AM125" s="729"/>
      <c r="AN125" s="729"/>
      <c r="AO125" s="730"/>
      <c r="AP125" s="800" t="s">
        <v>33</v>
      </c>
      <c r="AQ125" s="801"/>
      <c r="AR125" s="801"/>
      <c r="AS125" s="801"/>
      <c r="AT125" s="802"/>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790" t="s">
        <v>470</v>
      </c>
      <c r="CL125" s="791"/>
      <c r="CM125" s="791"/>
      <c r="CN125" s="791"/>
      <c r="CO125" s="792"/>
      <c r="CP125" s="827" t="s">
        <v>213</v>
      </c>
      <c r="CQ125" s="775"/>
      <c r="CR125" s="775"/>
      <c r="CS125" s="775"/>
      <c r="CT125" s="775"/>
      <c r="CU125" s="775"/>
      <c r="CV125" s="775"/>
      <c r="CW125" s="775"/>
      <c r="CX125" s="775"/>
      <c r="CY125" s="775"/>
      <c r="CZ125" s="775"/>
      <c r="DA125" s="775"/>
      <c r="DB125" s="775"/>
      <c r="DC125" s="775"/>
      <c r="DD125" s="775"/>
      <c r="DE125" s="775"/>
      <c r="DF125" s="776"/>
      <c r="DG125" s="828" t="s">
        <v>33</v>
      </c>
      <c r="DH125" s="829"/>
      <c r="DI125" s="829"/>
      <c r="DJ125" s="829"/>
      <c r="DK125" s="829"/>
      <c r="DL125" s="829" t="s">
        <v>33</v>
      </c>
      <c r="DM125" s="829"/>
      <c r="DN125" s="829"/>
      <c r="DO125" s="829"/>
      <c r="DP125" s="829"/>
      <c r="DQ125" s="829" t="s">
        <v>33</v>
      </c>
      <c r="DR125" s="829"/>
      <c r="DS125" s="829"/>
      <c r="DT125" s="829"/>
      <c r="DU125" s="829"/>
      <c r="DV125" s="830" t="s">
        <v>33</v>
      </c>
      <c r="DW125" s="830"/>
      <c r="DX125" s="830"/>
      <c r="DY125" s="830"/>
      <c r="DZ125" s="831"/>
    </row>
    <row r="126" spans="1:130" s="48" customFormat="1" ht="26.25" customHeight="1" x14ac:dyDescent="0.2">
      <c r="A126" s="719"/>
      <c r="B126" s="720"/>
      <c r="C126" s="799" t="s">
        <v>498</v>
      </c>
      <c r="D126" s="736"/>
      <c r="E126" s="736"/>
      <c r="F126" s="736"/>
      <c r="G126" s="736"/>
      <c r="H126" s="736"/>
      <c r="I126" s="736"/>
      <c r="J126" s="736"/>
      <c r="K126" s="736"/>
      <c r="L126" s="736"/>
      <c r="M126" s="736"/>
      <c r="N126" s="736"/>
      <c r="O126" s="736"/>
      <c r="P126" s="736"/>
      <c r="Q126" s="736"/>
      <c r="R126" s="736"/>
      <c r="S126" s="736"/>
      <c r="T126" s="736"/>
      <c r="U126" s="736"/>
      <c r="V126" s="736"/>
      <c r="W126" s="736"/>
      <c r="X126" s="736"/>
      <c r="Y126" s="736"/>
      <c r="Z126" s="737"/>
      <c r="AA126" s="728" t="s">
        <v>33</v>
      </c>
      <c r="AB126" s="729"/>
      <c r="AC126" s="729"/>
      <c r="AD126" s="729"/>
      <c r="AE126" s="730"/>
      <c r="AF126" s="731" t="s">
        <v>33</v>
      </c>
      <c r="AG126" s="729"/>
      <c r="AH126" s="729"/>
      <c r="AI126" s="729"/>
      <c r="AJ126" s="730"/>
      <c r="AK126" s="731" t="s">
        <v>33</v>
      </c>
      <c r="AL126" s="729"/>
      <c r="AM126" s="729"/>
      <c r="AN126" s="729"/>
      <c r="AO126" s="730"/>
      <c r="AP126" s="800" t="s">
        <v>33</v>
      </c>
      <c r="AQ126" s="801"/>
      <c r="AR126" s="801"/>
      <c r="AS126" s="801"/>
      <c r="AT126" s="802"/>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793"/>
      <c r="CL126" s="794"/>
      <c r="CM126" s="794"/>
      <c r="CN126" s="794"/>
      <c r="CO126" s="795"/>
      <c r="CP126" s="799" t="s">
        <v>88</v>
      </c>
      <c r="CQ126" s="736"/>
      <c r="CR126" s="736"/>
      <c r="CS126" s="736"/>
      <c r="CT126" s="736"/>
      <c r="CU126" s="736"/>
      <c r="CV126" s="736"/>
      <c r="CW126" s="736"/>
      <c r="CX126" s="736"/>
      <c r="CY126" s="736"/>
      <c r="CZ126" s="736"/>
      <c r="DA126" s="736"/>
      <c r="DB126" s="736"/>
      <c r="DC126" s="736"/>
      <c r="DD126" s="736"/>
      <c r="DE126" s="736"/>
      <c r="DF126" s="737"/>
      <c r="DG126" s="803" t="s">
        <v>33</v>
      </c>
      <c r="DH126" s="804"/>
      <c r="DI126" s="804"/>
      <c r="DJ126" s="804"/>
      <c r="DK126" s="804"/>
      <c r="DL126" s="804" t="s">
        <v>33</v>
      </c>
      <c r="DM126" s="804"/>
      <c r="DN126" s="804"/>
      <c r="DO126" s="804"/>
      <c r="DP126" s="804"/>
      <c r="DQ126" s="804" t="s">
        <v>33</v>
      </c>
      <c r="DR126" s="804"/>
      <c r="DS126" s="804"/>
      <c r="DT126" s="804"/>
      <c r="DU126" s="804"/>
      <c r="DV126" s="805" t="s">
        <v>33</v>
      </c>
      <c r="DW126" s="805"/>
      <c r="DX126" s="805"/>
      <c r="DY126" s="805"/>
      <c r="DZ126" s="806"/>
    </row>
    <row r="127" spans="1:130" s="48" customFormat="1" ht="26.25" customHeight="1" x14ac:dyDescent="0.2">
      <c r="A127" s="721"/>
      <c r="B127" s="722"/>
      <c r="C127" s="807" t="s">
        <v>288</v>
      </c>
      <c r="D127" s="808"/>
      <c r="E127" s="808"/>
      <c r="F127" s="808"/>
      <c r="G127" s="808"/>
      <c r="H127" s="808"/>
      <c r="I127" s="808"/>
      <c r="J127" s="808"/>
      <c r="K127" s="808"/>
      <c r="L127" s="808"/>
      <c r="M127" s="808"/>
      <c r="N127" s="808"/>
      <c r="O127" s="808"/>
      <c r="P127" s="808"/>
      <c r="Q127" s="808"/>
      <c r="R127" s="808"/>
      <c r="S127" s="808"/>
      <c r="T127" s="808"/>
      <c r="U127" s="808"/>
      <c r="V127" s="808"/>
      <c r="W127" s="808"/>
      <c r="X127" s="808"/>
      <c r="Y127" s="808"/>
      <c r="Z127" s="809"/>
      <c r="AA127" s="728">
        <v>32603</v>
      </c>
      <c r="AB127" s="729"/>
      <c r="AC127" s="729"/>
      <c r="AD127" s="729"/>
      <c r="AE127" s="730"/>
      <c r="AF127" s="731">
        <v>25184</v>
      </c>
      <c r="AG127" s="729"/>
      <c r="AH127" s="729"/>
      <c r="AI127" s="729"/>
      <c r="AJ127" s="730"/>
      <c r="AK127" s="731">
        <v>11800</v>
      </c>
      <c r="AL127" s="729"/>
      <c r="AM127" s="729"/>
      <c r="AN127" s="729"/>
      <c r="AO127" s="730"/>
      <c r="AP127" s="800">
        <v>0.1</v>
      </c>
      <c r="AQ127" s="801"/>
      <c r="AR127" s="801"/>
      <c r="AS127" s="801"/>
      <c r="AT127" s="802"/>
      <c r="AU127" s="56"/>
      <c r="AV127" s="56"/>
      <c r="AW127" s="56"/>
      <c r="AX127" s="810" t="s">
        <v>387</v>
      </c>
      <c r="AY127" s="811"/>
      <c r="AZ127" s="811"/>
      <c r="BA127" s="811"/>
      <c r="BB127" s="811"/>
      <c r="BC127" s="811"/>
      <c r="BD127" s="811"/>
      <c r="BE127" s="812"/>
      <c r="BF127" s="813" t="s">
        <v>450</v>
      </c>
      <c r="BG127" s="811"/>
      <c r="BH127" s="811"/>
      <c r="BI127" s="811"/>
      <c r="BJ127" s="811"/>
      <c r="BK127" s="811"/>
      <c r="BL127" s="812"/>
      <c r="BM127" s="813" t="s">
        <v>410</v>
      </c>
      <c r="BN127" s="811"/>
      <c r="BO127" s="811"/>
      <c r="BP127" s="811"/>
      <c r="BQ127" s="811"/>
      <c r="BR127" s="811"/>
      <c r="BS127" s="812"/>
      <c r="BT127" s="813" t="s">
        <v>82</v>
      </c>
      <c r="BU127" s="811"/>
      <c r="BV127" s="811"/>
      <c r="BW127" s="811"/>
      <c r="BX127" s="811"/>
      <c r="BY127" s="811"/>
      <c r="BZ127" s="814"/>
      <c r="CA127" s="56"/>
      <c r="CB127" s="56"/>
      <c r="CC127" s="56"/>
      <c r="CD127" s="74"/>
      <c r="CE127" s="74"/>
      <c r="CF127" s="74"/>
      <c r="CG127" s="56"/>
      <c r="CH127" s="56"/>
      <c r="CI127" s="56"/>
      <c r="CJ127" s="75"/>
      <c r="CK127" s="793"/>
      <c r="CL127" s="794"/>
      <c r="CM127" s="794"/>
      <c r="CN127" s="794"/>
      <c r="CO127" s="795"/>
      <c r="CP127" s="799" t="s">
        <v>337</v>
      </c>
      <c r="CQ127" s="736"/>
      <c r="CR127" s="736"/>
      <c r="CS127" s="736"/>
      <c r="CT127" s="736"/>
      <c r="CU127" s="736"/>
      <c r="CV127" s="736"/>
      <c r="CW127" s="736"/>
      <c r="CX127" s="736"/>
      <c r="CY127" s="736"/>
      <c r="CZ127" s="736"/>
      <c r="DA127" s="736"/>
      <c r="DB127" s="736"/>
      <c r="DC127" s="736"/>
      <c r="DD127" s="736"/>
      <c r="DE127" s="736"/>
      <c r="DF127" s="737"/>
      <c r="DG127" s="803" t="s">
        <v>33</v>
      </c>
      <c r="DH127" s="804"/>
      <c r="DI127" s="804"/>
      <c r="DJ127" s="804"/>
      <c r="DK127" s="804"/>
      <c r="DL127" s="804" t="s">
        <v>33</v>
      </c>
      <c r="DM127" s="804"/>
      <c r="DN127" s="804"/>
      <c r="DO127" s="804"/>
      <c r="DP127" s="804"/>
      <c r="DQ127" s="804" t="s">
        <v>33</v>
      </c>
      <c r="DR127" s="804"/>
      <c r="DS127" s="804"/>
      <c r="DT127" s="804"/>
      <c r="DU127" s="804"/>
      <c r="DV127" s="805" t="s">
        <v>33</v>
      </c>
      <c r="DW127" s="805"/>
      <c r="DX127" s="805"/>
      <c r="DY127" s="805"/>
      <c r="DZ127" s="806"/>
    </row>
    <row r="128" spans="1:130" s="48" customFormat="1" ht="26.25" customHeight="1" x14ac:dyDescent="0.2">
      <c r="A128" s="763" t="s">
        <v>505</v>
      </c>
      <c r="B128" s="764"/>
      <c r="C128" s="764"/>
      <c r="D128" s="764"/>
      <c r="E128" s="764"/>
      <c r="F128" s="764"/>
      <c r="G128" s="764"/>
      <c r="H128" s="764"/>
      <c r="I128" s="764"/>
      <c r="J128" s="764"/>
      <c r="K128" s="764"/>
      <c r="L128" s="764"/>
      <c r="M128" s="764"/>
      <c r="N128" s="764"/>
      <c r="O128" s="764"/>
      <c r="P128" s="764"/>
      <c r="Q128" s="764"/>
      <c r="R128" s="764"/>
      <c r="S128" s="764"/>
      <c r="T128" s="764"/>
      <c r="U128" s="764"/>
      <c r="V128" s="764"/>
      <c r="W128" s="765" t="s">
        <v>506</v>
      </c>
      <c r="X128" s="765"/>
      <c r="Y128" s="765"/>
      <c r="Z128" s="766"/>
      <c r="AA128" s="767">
        <v>134163</v>
      </c>
      <c r="AB128" s="768"/>
      <c r="AC128" s="768"/>
      <c r="AD128" s="768"/>
      <c r="AE128" s="769"/>
      <c r="AF128" s="770">
        <v>127078</v>
      </c>
      <c r="AG128" s="768"/>
      <c r="AH128" s="768"/>
      <c r="AI128" s="768"/>
      <c r="AJ128" s="769"/>
      <c r="AK128" s="770">
        <v>124201</v>
      </c>
      <c r="AL128" s="768"/>
      <c r="AM128" s="768"/>
      <c r="AN128" s="768"/>
      <c r="AO128" s="769"/>
      <c r="AP128" s="771"/>
      <c r="AQ128" s="772"/>
      <c r="AR128" s="772"/>
      <c r="AS128" s="772"/>
      <c r="AT128" s="773"/>
      <c r="AU128" s="56"/>
      <c r="AV128" s="56"/>
      <c r="AW128" s="56"/>
      <c r="AX128" s="774" t="s">
        <v>507</v>
      </c>
      <c r="AY128" s="775"/>
      <c r="AZ128" s="775"/>
      <c r="BA128" s="775"/>
      <c r="BB128" s="775"/>
      <c r="BC128" s="775"/>
      <c r="BD128" s="775"/>
      <c r="BE128" s="776"/>
      <c r="BF128" s="777" t="s">
        <v>33</v>
      </c>
      <c r="BG128" s="778"/>
      <c r="BH128" s="778"/>
      <c r="BI128" s="778"/>
      <c r="BJ128" s="778"/>
      <c r="BK128" s="778"/>
      <c r="BL128" s="779"/>
      <c r="BM128" s="777">
        <v>12.72</v>
      </c>
      <c r="BN128" s="778"/>
      <c r="BO128" s="778"/>
      <c r="BP128" s="778"/>
      <c r="BQ128" s="778"/>
      <c r="BR128" s="778"/>
      <c r="BS128" s="779"/>
      <c r="BT128" s="777">
        <v>20</v>
      </c>
      <c r="BU128" s="778"/>
      <c r="BV128" s="778"/>
      <c r="BW128" s="778"/>
      <c r="BX128" s="778"/>
      <c r="BY128" s="778"/>
      <c r="BZ128" s="780"/>
      <c r="CA128" s="74"/>
      <c r="CB128" s="74"/>
      <c r="CC128" s="74"/>
      <c r="CD128" s="74"/>
      <c r="CE128" s="74"/>
      <c r="CF128" s="74"/>
      <c r="CG128" s="56"/>
      <c r="CH128" s="56"/>
      <c r="CI128" s="56"/>
      <c r="CJ128" s="75"/>
      <c r="CK128" s="796"/>
      <c r="CL128" s="797"/>
      <c r="CM128" s="797"/>
      <c r="CN128" s="797"/>
      <c r="CO128" s="798"/>
      <c r="CP128" s="781" t="s">
        <v>242</v>
      </c>
      <c r="CQ128" s="755"/>
      <c r="CR128" s="755"/>
      <c r="CS128" s="755"/>
      <c r="CT128" s="755"/>
      <c r="CU128" s="755"/>
      <c r="CV128" s="755"/>
      <c r="CW128" s="755"/>
      <c r="CX128" s="755"/>
      <c r="CY128" s="755"/>
      <c r="CZ128" s="755"/>
      <c r="DA128" s="755"/>
      <c r="DB128" s="755"/>
      <c r="DC128" s="755"/>
      <c r="DD128" s="755"/>
      <c r="DE128" s="755"/>
      <c r="DF128" s="756"/>
      <c r="DG128" s="782">
        <v>4430</v>
      </c>
      <c r="DH128" s="783"/>
      <c r="DI128" s="783"/>
      <c r="DJ128" s="783"/>
      <c r="DK128" s="783"/>
      <c r="DL128" s="783" t="s">
        <v>33</v>
      </c>
      <c r="DM128" s="783"/>
      <c r="DN128" s="783"/>
      <c r="DO128" s="783"/>
      <c r="DP128" s="783"/>
      <c r="DQ128" s="783" t="s">
        <v>33</v>
      </c>
      <c r="DR128" s="783"/>
      <c r="DS128" s="783"/>
      <c r="DT128" s="783"/>
      <c r="DU128" s="783"/>
      <c r="DV128" s="784" t="s">
        <v>33</v>
      </c>
      <c r="DW128" s="784"/>
      <c r="DX128" s="784"/>
      <c r="DY128" s="784"/>
      <c r="DZ128" s="785"/>
    </row>
    <row r="129" spans="1:131" s="48" customFormat="1" ht="26.25" customHeight="1" x14ac:dyDescent="0.2">
      <c r="A129" s="723" t="s">
        <v>161</v>
      </c>
      <c r="B129" s="724"/>
      <c r="C129" s="724"/>
      <c r="D129" s="724"/>
      <c r="E129" s="724"/>
      <c r="F129" s="724"/>
      <c r="G129" s="724"/>
      <c r="H129" s="724"/>
      <c r="I129" s="724"/>
      <c r="J129" s="724"/>
      <c r="K129" s="724"/>
      <c r="L129" s="724"/>
      <c r="M129" s="724"/>
      <c r="N129" s="724"/>
      <c r="O129" s="724"/>
      <c r="P129" s="724"/>
      <c r="Q129" s="724"/>
      <c r="R129" s="724"/>
      <c r="S129" s="724"/>
      <c r="T129" s="724"/>
      <c r="U129" s="724"/>
      <c r="V129" s="724"/>
      <c r="W129" s="725" t="s">
        <v>79</v>
      </c>
      <c r="X129" s="726"/>
      <c r="Y129" s="726"/>
      <c r="Z129" s="727"/>
      <c r="AA129" s="728">
        <v>15521645</v>
      </c>
      <c r="AB129" s="729"/>
      <c r="AC129" s="729"/>
      <c r="AD129" s="729"/>
      <c r="AE129" s="730"/>
      <c r="AF129" s="731">
        <v>15576859</v>
      </c>
      <c r="AG129" s="729"/>
      <c r="AH129" s="729"/>
      <c r="AI129" s="729"/>
      <c r="AJ129" s="730"/>
      <c r="AK129" s="731">
        <v>15851357</v>
      </c>
      <c r="AL129" s="729"/>
      <c r="AM129" s="729"/>
      <c r="AN129" s="729"/>
      <c r="AO129" s="730"/>
      <c r="AP129" s="732"/>
      <c r="AQ129" s="733"/>
      <c r="AR129" s="733"/>
      <c r="AS129" s="733"/>
      <c r="AT129" s="734"/>
      <c r="AU129" s="67"/>
      <c r="AV129" s="67"/>
      <c r="AW129" s="67"/>
      <c r="AX129" s="735" t="s">
        <v>85</v>
      </c>
      <c r="AY129" s="736"/>
      <c r="AZ129" s="736"/>
      <c r="BA129" s="736"/>
      <c r="BB129" s="736"/>
      <c r="BC129" s="736"/>
      <c r="BD129" s="736"/>
      <c r="BE129" s="737"/>
      <c r="BF129" s="786" t="s">
        <v>33</v>
      </c>
      <c r="BG129" s="787"/>
      <c r="BH129" s="787"/>
      <c r="BI129" s="787"/>
      <c r="BJ129" s="787"/>
      <c r="BK129" s="787"/>
      <c r="BL129" s="788"/>
      <c r="BM129" s="786">
        <v>17.72</v>
      </c>
      <c r="BN129" s="787"/>
      <c r="BO129" s="787"/>
      <c r="BP129" s="787"/>
      <c r="BQ129" s="787"/>
      <c r="BR129" s="787"/>
      <c r="BS129" s="788"/>
      <c r="BT129" s="786">
        <v>30</v>
      </c>
      <c r="BU129" s="787"/>
      <c r="BV129" s="787"/>
      <c r="BW129" s="787"/>
      <c r="BX129" s="787"/>
      <c r="BY129" s="787"/>
      <c r="BZ129" s="789"/>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2">
      <c r="A130" s="723" t="s">
        <v>91</v>
      </c>
      <c r="B130" s="724"/>
      <c r="C130" s="724"/>
      <c r="D130" s="724"/>
      <c r="E130" s="724"/>
      <c r="F130" s="724"/>
      <c r="G130" s="724"/>
      <c r="H130" s="724"/>
      <c r="I130" s="724"/>
      <c r="J130" s="724"/>
      <c r="K130" s="724"/>
      <c r="L130" s="724"/>
      <c r="M130" s="724"/>
      <c r="N130" s="724"/>
      <c r="O130" s="724"/>
      <c r="P130" s="724"/>
      <c r="Q130" s="724"/>
      <c r="R130" s="724"/>
      <c r="S130" s="724"/>
      <c r="T130" s="724"/>
      <c r="U130" s="724"/>
      <c r="V130" s="724"/>
      <c r="W130" s="725" t="s">
        <v>53</v>
      </c>
      <c r="X130" s="726"/>
      <c r="Y130" s="726"/>
      <c r="Z130" s="727"/>
      <c r="AA130" s="728">
        <v>2079189</v>
      </c>
      <c r="AB130" s="729"/>
      <c r="AC130" s="729"/>
      <c r="AD130" s="729"/>
      <c r="AE130" s="730"/>
      <c r="AF130" s="731">
        <v>2101121</v>
      </c>
      <c r="AG130" s="729"/>
      <c r="AH130" s="729"/>
      <c r="AI130" s="729"/>
      <c r="AJ130" s="730"/>
      <c r="AK130" s="731">
        <v>1996585</v>
      </c>
      <c r="AL130" s="729"/>
      <c r="AM130" s="729"/>
      <c r="AN130" s="729"/>
      <c r="AO130" s="730"/>
      <c r="AP130" s="732"/>
      <c r="AQ130" s="733"/>
      <c r="AR130" s="733"/>
      <c r="AS130" s="733"/>
      <c r="AT130" s="734"/>
      <c r="AU130" s="67"/>
      <c r="AV130" s="67"/>
      <c r="AW130" s="67"/>
      <c r="AX130" s="735" t="s">
        <v>417</v>
      </c>
      <c r="AY130" s="736"/>
      <c r="AZ130" s="736"/>
      <c r="BA130" s="736"/>
      <c r="BB130" s="736"/>
      <c r="BC130" s="736"/>
      <c r="BD130" s="736"/>
      <c r="BE130" s="737"/>
      <c r="BF130" s="738">
        <v>9.4</v>
      </c>
      <c r="BG130" s="739"/>
      <c r="BH130" s="739"/>
      <c r="BI130" s="739"/>
      <c r="BJ130" s="739"/>
      <c r="BK130" s="739"/>
      <c r="BL130" s="740"/>
      <c r="BM130" s="738">
        <v>25</v>
      </c>
      <c r="BN130" s="739"/>
      <c r="BO130" s="739"/>
      <c r="BP130" s="739"/>
      <c r="BQ130" s="739"/>
      <c r="BR130" s="739"/>
      <c r="BS130" s="740"/>
      <c r="BT130" s="738">
        <v>35</v>
      </c>
      <c r="BU130" s="739"/>
      <c r="BV130" s="739"/>
      <c r="BW130" s="739"/>
      <c r="BX130" s="739"/>
      <c r="BY130" s="739"/>
      <c r="BZ130" s="741"/>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2">
      <c r="A131" s="742"/>
      <c r="B131" s="743"/>
      <c r="C131" s="743"/>
      <c r="D131" s="743"/>
      <c r="E131" s="743"/>
      <c r="F131" s="743"/>
      <c r="G131" s="743"/>
      <c r="H131" s="743"/>
      <c r="I131" s="743"/>
      <c r="J131" s="743"/>
      <c r="K131" s="743"/>
      <c r="L131" s="743"/>
      <c r="M131" s="743"/>
      <c r="N131" s="743"/>
      <c r="O131" s="743"/>
      <c r="P131" s="743"/>
      <c r="Q131" s="743"/>
      <c r="R131" s="743"/>
      <c r="S131" s="743"/>
      <c r="T131" s="743"/>
      <c r="U131" s="743"/>
      <c r="V131" s="743"/>
      <c r="W131" s="744" t="s">
        <v>508</v>
      </c>
      <c r="X131" s="745"/>
      <c r="Y131" s="745"/>
      <c r="Z131" s="746"/>
      <c r="AA131" s="747">
        <v>13442456</v>
      </c>
      <c r="AB131" s="748"/>
      <c r="AC131" s="748"/>
      <c r="AD131" s="748"/>
      <c r="AE131" s="749"/>
      <c r="AF131" s="750">
        <v>13475738</v>
      </c>
      <c r="AG131" s="748"/>
      <c r="AH131" s="748"/>
      <c r="AI131" s="748"/>
      <c r="AJ131" s="749"/>
      <c r="AK131" s="750">
        <v>13854772</v>
      </c>
      <c r="AL131" s="748"/>
      <c r="AM131" s="748"/>
      <c r="AN131" s="748"/>
      <c r="AO131" s="749"/>
      <c r="AP131" s="751"/>
      <c r="AQ131" s="752"/>
      <c r="AR131" s="752"/>
      <c r="AS131" s="752"/>
      <c r="AT131" s="753"/>
      <c r="AU131" s="67"/>
      <c r="AV131" s="67"/>
      <c r="AW131" s="67"/>
      <c r="AX131" s="754" t="s">
        <v>510</v>
      </c>
      <c r="AY131" s="755"/>
      <c r="AZ131" s="755"/>
      <c r="BA131" s="755"/>
      <c r="BB131" s="755"/>
      <c r="BC131" s="755"/>
      <c r="BD131" s="755"/>
      <c r="BE131" s="756"/>
      <c r="BF131" s="757">
        <v>51.9</v>
      </c>
      <c r="BG131" s="758"/>
      <c r="BH131" s="758"/>
      <c r="BI131" s="758"/>
      <c r="BJ131" s="758"/>
      <c r="BK131" s="758"/>
      <c r="BL131" s="759"/>
      <c r="BM131" s="757">
        <v>350</v>
      </c>
      <c r="BN131" s="758"/>
      <c r="BO131" s="758"/>
      <c r="BP131" s="758"/>
      <c r="BQ131" s="758"/>
      <c r="BR131" s="758"/>
      <c r="BS131" s="759"/>
      <c r="BT131" s="760"/>
      <c r="BU131" s="761"/>
      <c r="BV131" s="761"/>
      <c r="BW131" s="761"/>
      <c r="BX131" s="761"/>
      <c r="BY131" s="761"/>
      <c r="BZ131" s="762"/>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2">
      <c r="A132" s="713" t="s">
        <v>511</v>
      </c>
      <c r="B132" s="714"/>
      <c r="C132" s="714"/>
      <c r="D132" s="714"/>
      <c r="E132" s="714"/>
      <c r="F132" s="714"/>
      <c r="G132" s="714"/>
      <c r="H132" s="714"/>
      <c r="I132" s="714"/>
      <c r="J132" s="714"/>
      <c r="K132" s="714"/>
      <c r="L132" s="714"/>
      <c r="M132" s="714"/>
      <c r="N132" s="714"/>
      <c r="O132" s="714"/>
      <c r="P132" s="714"/>
      <c r="Q132" s="714"/>
      <c r="R132" s="714"/>
      <c r="S132" s="714"/>
      <c r="T132" s="714"/>
      <c r="U132" s="714"/>
      <c r="V132" s="688" t="s">
        <v>509</v>
      </c>
      <c r="W132" s="688"/>
      <c r="X132" s="688"/>
      <c r="Y132" s="688"/>
      <c r="Z132" s="689"/>
      <c r="AA132" s="690">
        <v>10.273598809999999</v>
      </c>
      <c r="AB132" s="691"/>
      <c r="AC132" s="691"/>
      <c r="AD132" s="691"/>
      <c r="AE132" s="692"/>
      <c r="AF132" s="693">
        <v>9.4081748990000005</v>
      </c>
      <c r="AG132" s="691"/>
      <c r="AH132" s="691"/>
      <c r="AI132" s="691"/>
      <c r="AJ132" s="692"/>
      <c r="AK132" s="693">
        <v>8.7121173850000009</v>
      </c>
      <c r="AL132" s="691"/>
      <c r="AM132" s="691"/>
      <c r="AN132" s="691"/>
      <c r="AO132" s="692"/>
      <c r="AP132" s="694"/>
      <c r="AQ132" s="695"/>
      <c r="AR132" s="695"/>
      <c r="AS132" s="695"/>
      <c r="AT132" s="696"/>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7" t="s">
        <v>364</v>
      </c>
      <c r="W133" s="697"/>
      <c r="X133" s="697"/>
      <c r="Y133" s="697"/>
      <c r="Z133" s="698"/>
      <c r="AA133" s="699">
        <v>9.6</v>
      </c>
      <c r="AB133" s="700"/>
      <c r="AC133" s="700"/>
      <c r="AD133" s="700"/>
      <c r="AE133" s="701"/>
      <c r="AF133" s="699">
        <v>9.6999999999999993</v>
      </c>
      <c r="AG133" s="700"/>
      <c r="AH133" s="700"/>
      <c r="AI133" s="700"/>
      <c r="AJ133" s="701"/>
      <c r="AK133" s="699">
        <v>9.4</v>
      </c>
      <c r="AL133" s="700"/>
      <c r="AM133" s="700"/>
      <c r="AN133" s="700"/>
      <c r="AO133" s="701"/>
      <c r="AP133" s="702"/>
      <c r="AQ133" s="703"/>
      <c r="AR133" s="703"/>
      <c r="AS133" s="703"/>
      <c r="AT133" s="704"/>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2">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 hidden="1" x14ac:dyDescent="0.2">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NM6HOkKtuzMddcExgP8CQi8rJHvxCELtw/Xg9M/4Y+AarohIP6TMNuglCEHImmApVWrXAdz9cFue6gPopdmQPQ==" saltValue="t+vGnmoQmIAs9kZ2Pz/jnQ=="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DV9:DZ9"/>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BS32:CG32"/>
    <mergeCell ref="CH32:CL32"/>
    <mergeCell ref="CM32:CQ32"/>
    <mergeCell ref="CR32:CV32"/>
    <mergeCell ref="CW32:DA32"/>
    <mergeCell ref="DB32:DF32"/>
    <mergeCell ref="DG32:DK32"/>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BS38:CG38"/>
    <mergeCell ref="CH38:CL38"/>
    <mergeCell ref="CM38:CQ38"/>
    <mergeCell ref="CR38:CV38"/>
    <mergeCell ref="CW38:DA38"/>
    <mergeCell ref="DB38:DF38"/>
    <mergeCell ref="DG38:DK38"/>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BS44:CG44"/>
    <mergeCell ref="CH44:CL44"/>
    <mergeCell ref="CM44:CQ44"/>
    <mergeCell ref="CR44:CV44"/>
    <mergeCell ref="CW44:DA44"/>
    <mergeCell ref="DB44:DF44"/>
    <mergeCell ref="DG44:DK44"/>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BS50:CG50"/>
    <mergeCell ref="CH50:CL50"/>
    <mergeCell ref="CM50:CQ50"/>
    <mergeCell ref="CR50:CV50"/>
    <mergeCell ref="CW50:DA50"/>
    <mergeCell ref="DB50:DF50"/>
    <mergeCell ref="DG50:DK50"/>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BS56:CG56"/>
    <mergeCell ref="CH56:CL56"/>
    <mergeCell ref="CM56:CQ56"/>
    <mergeCell ref="CR56:CV56"/>
    <mergeCell ref="CW56:DA56"/>
    <mergeCell ref="DB56:DF56"/>
    <mergeCell ref="DG56:DK56"/>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118:Z118"/>
    <mergeCell ref="AA118:AE118"/>
    <mergeCell ref="AF118:AJ118"/>
    <mergeCell ref="AK118:AO118"/>
    <mergeCell ref="AP118:AT118"/>
    <mergeCell ref="C114:Z114"/>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BS64:CG64"/>
    <mergeCell ref="CH64:CL64"/>
    <mergeCell ref="CM64:CQ64"/>
    <mergeCell ref="CR64:CV64"/>
    <mergeCell ref="CW64:DA64"/>
    <mergeCell ref="DB64:DF64"/>
    <mergeCell ref="DG64:DK64"/>
    <mergeCell ref="DL64:DP64"/>
    <mergeCell ref="DQ64:DU64"/>
    <mergeCell ref="DV64:DZ64"/>
    <mergeCell ref="BS65:CG65"/>
  </mergeCells>
  <phoneticPr fontId="5"/>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265625" style="77" customWidth="1"/>
    <col min="121" max="121" width="0" style="78" hidden="1" customWidth="1"/>
    <col min="122" max="122" width="9" style="78" hidden="1" customWidth="1"/>
    <col min="123" max="16384" width="9" style="78" hidden="1"/>
  </cols>
  <sheetData>
    <row r="1" spans="1:120" ht="13"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78"/>
    </row>
    <row r="17" spans="119:120" ht="13" x14ac:dyDescent="0.2">
      <c r="DP17" s="78"/>
    </row>
    <row r="18" spans="119:120" ht="13" x14ac:dyDescent="0.2"/>
    <row r="19" spans="119:120" ht="13" x14ac:dyDescent="0.2"/>
    <row r="20" spans="119:120" ht="13" x14ac:dyDescent="0.2">
      <c r="DO20" s="78"/>
      <c r="DP20" s="78"/>
    </row>
    <row r="21" spans="119:120" ht="13" x14ac:dyDescent="0.2">
      <c r="DP21" s="78"/>
    </row>
    <row r="22" spans="119:120" ht="13" x14ac:dyDescent="0.2"/>
    <row r="23" spans="119:120" ht="13" x14ac:dyDescent="0.2">
      <c r="DO23" s="78"/>
      <c r="DP23" s="78"/>
    </row>
    <row r="24" spans="119:120" ht="13" x14ac:dyDescent="0.2">
      <c r="DP24" s="78"/>
    </row>
    <row r="25" spans="119:120" ht="13" x14ac:dyDescent="0.2">
      <c r="DP25" s="78"/>
    </row>
    <row r="26" spans="119:120" ht="13" x14ac:dyDescent="0.2">
      <c r="DO26" s="78"/>
      <c r="DP26" s="78"/>
    </row>
    <row r="27" spans="119:120" ht="13" x14ac:dyDescent="0.2"/>
    <row r="28" spans="119:120" ht="13" x14ac:dyDescent="0.2">
      <c r="DO28" s="78"/>
      <c r="DP28" s="78"/>
    </row>
    <row r="29" spans="119:120" ht="13" x14ac:dyDescent="0.2">
      <c r="DP29" s="78"/>
    </row>
    <row r="30" spans="119:120" ht="13" x14ac:dyDescent="0.2"/>
    <row r="31" spans="119:120" ht="13" x14ac:dyDescent="0.2">
      <c r="DO31" s="78"/>
      <c r="DP31" s="78"/>
    </row>
    <row r="32" spans="119:120" ht="13" x14ac:dyDescent="0.2"/>
    <row r="33" spans="98:120" ht="13" x14ac:dyDescent="0.2">
      <c r="DO33" s="78"/>
      <c r="DP33" s="78"/>
    </row>
    <row r="34" spans="98:120" ht="13" x14ac:dyDescent="0.2">
      <c r="DM34" s="78"/>
    </row>
    <row r="35" spans="98:120" ht="13" x14ac:dyDescent="0.2">
      <c r="CT35" s="78"/>
      <c r="CU35" s="78"/>
      <c r="CV35" s="78"/>
      <c r="CY35" s="78"/>
      <c r="CZ35" s="78"/>
      <c r="DA35" s="78"/>
      <c r="DD35" s="78"/>
      <c r="DE35" s="78"/>
      <c r="DF35" s="78"/>
      <c r="DI35" s="78"/>
      <c r="DJ35" s="78"/>
      <c r="DK35" s="78"/>
      <c r="DM35" s="78"/>
      <c r="DN35" s="78"/>
      <c r="DO35" s="78"/>
      <c r="DP35" s="78"/>
    </row>
    <row r="36" spans="98:120" ht="13" x14ac:dyDescent="0.2"/>
    <row r="37" spans="98:120" ht="13" x14ac:dyDescent="0.2">
      <c r="CW37" s="78"/>
      <c r="DB37" s="78"/>
      <c r="DG37" s="78"/>
      <c r="DL37" s="78"/>
      <c r="DP37" s="78"/>
    </row>
    <row r="38" spans="98:120" ht="13" x14ac:dyDescent="0.2">
      <c r="CT38" s="78"/>
      <c r="CU38" s="78"/>
      <c r="CV38" s="78"/>
      <c r="CW38" s="78"/>
      <c r="CY38" s="78"/>
      <c r="CZ38" s="78"/>
      <c r="DA38" s="78"/>
      <c r="DB38" s="78"/>
      <c r="DD38" s="78"/>
      <c r="DE38" s="78"/>
      <c r="DF38" s="78"/>
      <c r="DG38" s="78"/>
      <c r="DI38" s="78"/>
      <c r="DJ38" s="78"/>
      <c r="DK38" s="78"/>
      <c r="DL38" s="78"/>
      <c r="DN38" s="78"/>
      <c r="DO38" s="78"/>
      <c r="DP38" s="78"/>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78"/>
      <c r="DO49" s="78"/>
      <c r="DP49" s="78"/>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78"/>
      <c r="CS63" s="78"/>
      <c r="CX63" s="78"/>
      <c r="DC63" s="78"/>
      <c r="DH63" s="78"/>
    </row>
    <row r="64" spans="22:120" ht="13" x14ac:dyDescent="0.2">
      <c r="V64" s="78"/>
    </row>
    <row r="65" spans="15:120" ht="13" x14ac:dyDescent="0.2">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ht="13" x14ac:dyDescent="0.2">
      <c r="Q66" s="78"/>
      <c r="S66" s="78"/>
      <c r="U66" s="78"/>
      <c r="DM66" s="78"/>
    </row>
    <row r="67" spans="15:120" ht="13" x14ac:dyDescent="0.2">
      <c r="O67" s="78"/>
      <c r="P67" s="78"/>
      <c r="R67" s="78"/>
      <c r="T67" s="78"/>
      <c r="Y67" s="78"/>
      <c r="CT67" s="78"/>
      <c r="CV67" s="78"/>
      <c r="CW67" s="78"/>
      <c r="CY67" s="78"/>
      <c r="DA67" s="78"/>
      <c r="DB67" s="78"/>
      <c r="DD67" s="78"/>
      <c r="DF67" s="78"/>
      <c r="DG67" s="78"/>
      <c r="DI67" s="78"/>
      <c r="DK67" s="78"/>
      <c r="DL67" s="78"/>
      <c r="DN67" s="78"/>
      <c r="DO67" s="78"/>
      <c r="DP67" s="78"/>
    </row>
    <row r="68" spans="15:120" ht="13" x14ac:dyDescent="0.2"/>
    <row r="69" spans="15:120" ht="13" x14ac:dyDescent="0.2"/>
    <row r="70" spans="15:120" ht="13" x14ac:dyDescent="0.2"/>
    <row r="71" spans="15:120" ht="13" x14ac:dyDescent="0.2"/>
    <row r="72" spans="15:120" ht="13" x14ac:dyDescent="0.2">
      <c r="DP72" s="78"/>
    </row>
    <row r="73" spans="15:120" ht="13" x14ac:dyDescent="0.2">
      <c r="DP73" s="78"/>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78"/>
      <c r="CX96" s="78"/>
      <c r="DC96" s="78"/>
      <c r="DH96" s="78"/>
    </row>
    <row r="97" spans="24:120" ht="13" x14ac:dyDescent="0.2">
      <c r="CS97" s="78"/>
      <c r="CX97" s="78"/>
      <c r="DC97" s="78"/>
      <c r="DH97" s="78"/>
      <c r="DP97" s="77" t="s">
        <v>512</v>
      </c>
    </row>
    <row r="98" spans="24:120" ht="13" hidden="1" x14ac:dyDescent="0.2">
      <c r="CS98" s="78"/>
      <c r="CX98" s="78"/>
      <c r="DC98" s="78"/>
      <c r="DH98" s="78"/>
    </row>
    <row r="99" spans="24:120" ht="13" hidden="1" x14ac:dyDescent="0.2">
      <c r="CS99" s="78"/>
      <c r="CX99" s="78"/>
      <c r="DC99" s="78"/>
      <c r="DH99" s="78"/>
    </row>
    <row r="101" spans="24:120" ht="12" hidden="1" customHeight="1" x14ac:dyDescent="0.2">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2">
      <c r="CU102" s="78"/>
      <c r="CZ102" s="78"/>
      <c r="DE102" s="78"/>
      <c r="DJ102" s="78"/>
      <c r="DM102" s="78"/>
    </row>
    <row r="103" spans="24:120" ht="13" hidden="1" x14ac:dyDescent="0.2">
      <c r="CT103" s="78"/>
      <c r="CV103" s="78"/>
      <c r="CW103" s="78"/>
      <c r="CY103" s="78"/>
      <c r="DA103" s="78"/>
      <c r="DB103" s="78"/>
      <c r="DD103" s="78"/>
      <c r="DF103" s="78"/>
      <c r="DG103" s="78"/>
      <c r="DI103" s="78"/>
      <c r="DK103" s="78"/>
      <c r="DL103" s="78"/>
      <c r="DM103" s="78"/>
      <c r="DN103" s="78"/>
      <c r="DO103" s="78"/>
      <c r="DP103" s="78"/>
    </row>
    <row r="104" spans="24:120" ht="13" hidden="1" x14ac:dyDescent="0.2">
      <c r="CV104" s="78"/>
      <c r="CW104" s="78"/>
      <c r="DA104" s="78"/>
      <c r="DB104" s="78"/>
      <c r="DF104" s="78"/>
      <c r="DG104" s="78"/>
      <c r="DK104" s="78"/>
      <c r="DL104" s="78"/>
      <c r="DN104" s="78"/>
      <c r="DO104" s="78"/>
      <c r="DP104" s="78"/>
    </row>
    <row r="105" spans="24:120" ht="12.75" hidden="1" customHeight="1" x14ac:dyDescent="0.2"/>
  </sheetData>
  <sheetProtection algorithmName="SHA-512" hashValue="9V91Dfa6rCMfR2BkDJ0RqXldgMbmESiCE1YkjsAUxBDumokNAdm0nA/Air6ho7ofoYWn+SJU6SOj56WTpE73uQ==" saltValue="VezKLGd4zWc+s78ih6lb4w==" spinCount="100000" sheet="1" objects="1" scenarios="1"/>
  <phoneticPr fontId="5"/>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heetViews>
  <sheetFormatPr defaultColWidth="0" defaultRowHeight="13.5" customHeight="1" zeroHeight="1" x14ac:dyDescent="0.2"/>
  <cols>
    <col min="1" max="116" width="2.6328125" style="77" customWidth="1"/>
    <col min="117" max="117" width="9" style="78" hidden="1" customWidth="1"/>
    <col min="118" max="16384" width="9" style="78" hidden="1"/>
  </cols>
  <sheetData>
    <row r="1" spans="2:116"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ht="13.5" customHeight="1" x14ac:dyDescent="0.2"/>
    <row r="3" spans="2:116" ht="13.5" customHeight="1" x14ac:dyDescent="0.2"/>
    <row r="4" spans="2:116" ht="13.5" customHeight="1" x14ac:dyDescent="0.2">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ht="13.5" customHeight="1" x14ac:dyDescent="0.2">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ht="13.5" customHeight="1" x14ac:dyDescent="0.2"/>
    <row r="7" spans="2:116" ht="13.5" customHeight="1" x14ac:dyDescent="0.2"/>
    <row r="8" spans="2:116" ht="13.5" customHeight="1" x14ac:dyDescent="0.2"/>
    <row r="9" spans="2:116" ht="13.5" customHeight="1" x14ac:dyDescent="0.2"/>
    <row r="10" spans="2:116" ht="13.5" customHeight="1" x14ac:dyDescent="0.2"/>
    <row r="11" spans="2:116" ht="13.5" customHeight="1" x14ac:dyDescent="0.2"/>
    <row r="12" spans="2:116" ht="13.5" customHeight="1" x14ac:dyDescent="0.2"/>
    <row r="13" spans="2:116" ht="13.5" customHeight="1" x14ac:dyDescent="0.2"/>
    <row r="14" spans="2:116" ht="13.5" customHeight="1" x14ac:dyDescent="0.2"/>
    <row r="15" spans="2:116" ht="13.5" customHeight="1" x14ac:dyDescent="0.2"/>
    <row r="16" spans="2:116" ht="13.5" customHeight="1" x14ac:dyDescent="0.2"/>
    <row r="17" spans="9:116" ht="13.5" customHeight="1" x14ac:dyDescent="0.2"/>
    <row r="18" spans="9:116" ht="13.5" customHeight="1" x14ac:dyDescent="0.2">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ht="13.5" customHeight="1" x14ac:dyDescent="0.2"/>
    <row r="20" spans="9:116" ht="13.5" customHeight="1" x14ac:dyDescent="0.2"/>
    <row r="21" spans="9:116" ht="13.5" customHeight="1" x14ac:dyDescent="0.2">
      <c r="DL21" s="78"/>
    </row>
    <row r="22" spans="9:116" ht="13.5" customHeight="1" x14ac:dyDescent="0.2">
      <c r="DI22" s="78"/>
      <c r="DJ22" s="78"/>
      <c r="DK22" s="78"/>
      <c r="DL22" s="78"/>
    </row>
    <row r="23" spans="9:116" ht="13.5" customHeight="1" x14ac:dyDescent="0.2">
      <c r="CY23" s="78"/>
      <c r="CZ23" s="78"/>
      <c r="DA23" s="78"/>
      <c r="DB23" s="78"/>
      <c r="DC23" s="78"/>
      <c r="DD23" s="78"/>
      <c r="DE23" s="78"/>
      <c r="DF23" s="78"/>
      <c r="DG23" s="78"/>
      <c r="DH23" s="78"/>
      <c r="DI23" s="78"/>
      <c r="DJ23" s="78"/>
      <c r="DK23" s="78"/>
      <c r="DL23" s="78"/>
    </row>
    <row r="24" spans="9:116" ht="13.5" customHeight="1" x14ac:dyDescent="0.2"/>
    <row r="25" spans="9:116" ht="13.5" customHeight="1" x14ac:dyDescent="0.2"/>
    <row r="26" spans="9:116" ht="13.5" customHeight="1" x14ac:dyDescent="0.2"/>
    <row r="27" spans="9:116" ht="13.5" customHeight="1" x14ac:dyDescent="0.2"/>
    <row r="28" spans="9:116" ht="13.5" customHeight="1" x14ac:dyDescent="0.2"/>
    <row r="29" spans="9:116" ht="13.5" customHeight="1" x14ac:dyDescent="0.2"/>
    <row r="30" spans="9:116" ht="13.5" customHeight="1" x14ac:dyDescent="0.2"/>
    <row r="31" spans="9:116" ht="13.5" customHeight="1" x14ac:dyDescent="0.2"/>
    <row r="32" spans="9:116" ht="13.5" customHeight="1" x14ac:dyDescent="0.2"/>
    <row r="33" spans="15:116" ht="13.5" customHeight="1" x14ac:dyDescent="0.2"/>
    <row r="34" spans="15:116" ht="13.5" customHeight="1" x14ac:dyDescent="0.2"/>
    <row r="35" spans="15:116" ht="13.5" customHeight="1" x14ac:dyDescent="0.2">
      <c r="CZ35" s="78"/>
      <c r="DA35" s="78"/>
      <c r="DB35" s="78"/>
      <c r="DC35" s="78"/>
      <c r="DD35" s="78"/>
      <c r="DE35" s="78"/>
      <c r="DF35" s="78"/>
      <c r="DG35" s="78"/>
      <c r="DH35" s="78"/>
      <c r="DI35" s="78"/>
      <c r="DJ35" s="78"/>
      <c r="DK35" s="78"/>
      <c r="DL35" s="78"/>
    </row>
    <row r="36" spans="15:116" ht="13.5" customHeight="1" x14ac:dyDescent="0.2"/>
    <row r="37" spans="15:116" ht="13.5" customHeight="1" x14ac:dyDescent="0.2">
      <c r="DL37" s="78"/>
    </row>
    <row r="38" spans="15:116" ht="13.5" customHeight="1" x14ac:dyDescent="0.2">
      <c r="DI38" s="78"/>
      <c r="DJ38" s="78"/>
      <c r="DK38" s="78"/>
      <c r="DL38" s="78"/>
    </row>
    <row r="39" spans="15:116" ht="13.5" customHeight="1" x14ac:dyDescent="0.2"/>
    <row r="40" spans="15:116" ht="13.5" customHeight="1" x14ac:dyDescent="0.2"/>
    <row r="41" spans="15:116" ht="13.5" customHeight="1" x14ac:dyDescent="0.2"/>
    <row r="42" spans="15:116" ht="13.5" customHeight="1" x14ac:dyDescent="0.2"/>
    <row r="43" spans="15:116" ht="13.5" customHeight="1" x14ac:dyDescent="0.2">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ht="13.5" customHeight="1" x14ac:dyDescent="0.2">
      <c r="DL44" s="78"/>
    </row>
    <row r="45" spans="15:116" ht="13.5" customHeight="1" x14ac:dyDescent="0.2"/>
    <row r="46" spans="15:116" ht="13.5" customHeight="1" x14ac:dyDescent="0.2">
      <c r="DA46" s="78"/>
      <c r="DB46" s="78"/>
      <c r="DC46" s="78"/>
      <c r="DD46" s="78"/>
      <c r="DE46" s="78"/>
      <c r="DF46" s="78"/>
      <c r="DG46" s="78"/>
      <c r="DH46" s="78"/>
      <c r="DI46" s="78"/>
      <c r="DJ46" s="78"/>
      <c r="DK46" s="78"/>
      <c r="DL46" s="78"/>
    </row>
    <row r="47" spans="15:116" ht="13.5" customHeight="1" x14ac:dyDescent="0.2"/>
    <row r="48" spans="15:116" ht="13.5" customHeight="1" x14ac:dyDescent="0.2"/>
    <row r="49" spans="104:116" ht="13.5" customHeight="1" x14ac:dyDescent="0.2"/>
    <row r="50" spans="104:116" ht="13.5" customHeight="1" x14ac:dyDescent="0.2">
      <c r="CZ50" s="78"/>
      <c r="DA50" s="78"/>
      <c r="DB50" s="78"/>
      <c r="DC50" s="78"/>
      <c r="DD50" s="78"/>
      <c r="DE50" s="78"/>
      <c r="DF50" s="78"/>
      <c r="DG50" s="78"/>
      <c r="DH50" s="78"/>
      <c r="DI50" s="78"/>
      <c r="DJ50" s="78"/>
      <c r="DK50" s="78"/>
      <c r="DL50" s="78"/>
    </row>
    <row r="51" spans="104:116" ht="13.5" customHeight="1" x14ac:dyDescent="0.2"/>
    <row r="52" spans="104:116" ht="13.5" customHeight="1" x14ac:dyDescent="0.2"/>
    <row r="53" spans="104:116" ht="13.5" customHeight="1" x14ac:dyDescent="0.2">
      <c r="DL53" s="78"/>
    </row>
    <row r="54" spans="104:116" ht="13.5" customHeight="1" x14ac:dyDescent="0.2"/>
    <row r="55" spans="104:116" ht="13.5" customHeight="1" x14ac:dyDescent="0.2"/>
    <row r="56" spans="104:116" ht="13.5" customHeight="1" x14ac:dyDescent="0.2"/>
    <row r="57" spans="104:116" ht="13.5" customHeight="1" x14ac:dyDescent="0.2"/>
    <row r="58" spans="104:116" ht="13.5" customHeight="1" x14ac:dyDescent="0.2"/>
    <row r="59" spans="104:116" ht="13.5" customHeight="1" x14ac:dyDescent="0.2"/>
    <row r="60" spans="104:116" ht="13.5" customHeight="1" x14ac:dyDescent="0.2"/>
    <row r="61" spans="104:116" ht="13.5" customHeight="1" x14ac:dyDescent="0.2"/>
    <row r="62" spans="104:116" ht="13.5" customHeight="1" x14ac:dyDescent="0.2"/>
    <row r="63" spans="104:116" ht="13.5" customHeight="1" x14ac:dyDescent="0.2"/>
    <row r="64" spans="104:116" ht="13.5" customHeight="1" x14ac:dyDescent="0.2"/>
    <row r="65" spans="107:116" ht="13.5" customHeight="1" x14ac:dyDescent="0.2"/>
    <row r="66" spans="107:116" ht="13.5" customHeight="1" x14ac:dyDescent="0.2"/>
    <row r="67" spans="107:116" ht="13.5" customHeight="1" x14ac:dyDescent="0.2">
      <c r="DC67" s="78"/>
      <c r="DD67" s="78"/>
      <c r="DE67" s="78"/>
      <c r="DF67" s="78"/>
      <c r="DG67" s="78"/>
      <c r="DH67" s="78"/>
      <c r="DI67" s="78"/>
      <c r="DJ67" s="78"/>
      <c r="DK67" s="78"/>
      <c r="DL67" s="78"/>
    </row>
    <row r="68" spans="107:116" ht="13.5" customHeight="1" x14ac:dyDescent="0.2"/>
    <row r="69" spans="107:116" ht="13.5" customHeight="1" x14ac:dyDescent="0.2"/>
    <row r="70" spans="107:116" ht="13.5" customHeight="1" x14ac:dyDescent="0.2"/>
    <row r="71" spans="107:116" ht="13.5" customHeight="1" x14ac:dyDescent="0.2"/>
    <row r="72" spans="107:116" ht="13.5" customHeight="1" x14ac:dyDescent="0.2"/>
    <row r="73" spans="107:116" ht="13.5" customHeight="1" x14ac:dyDescent="0.2"/>
    <row r="74" spans="107:116" ht="13.5" customHeight="1" x14ac:dyDescent="0.2"/>
    <row r="75" spans="107:116" ht="13.5" customHeight="1" x14ac:dyDescent="0.2"/>
    <row r="76" spans="107:116" ht="13.5" customHeight="1" x14ac:dyDescent="0.2"/>
    <row r="77" spans="107:116" ht="13.5" customHeight="1" x14ac:dyDescent="0.2"/>
    <row r="78" spans="107:116" ht="13.5" customHeight="1" x14ac:dyDescent="0.2"/>
    <row r="79" spans="107:116" ht="13.5" customHeight="1" x14ac:dyDescent="0.2"/>
    <row r="80" spans="107:116" ht="13.5" customHeight="1" x14ac:dyDescent="0.2"/>
    <row r="81" ht="13.5" customHeight="1" x14ac:dyDescent="0.2"/>
    <row r="82" ht="13.5" customHeight="1" x14ac:dyDescent="0.2"/>
    <row r="83" ht="13.5" customHeight="1" x14ac:dyDescent="0.2"/>
    <row r="84" ht="13.5" customHeight="1" x14ac:dyDescent="0.2"/>
    <row r="85" ht="13.5" customHeight="1" x14ac:dyDescent="0.2"/>
    <row r="86" ht="13.5" customHeight="1" x14ac:dyDescent="0.2"/>
    <row r="87" ht="13.5" customHeight="1" x14ac:dyDescent="0.2"/>
    <row r="88" ht="13.5" customHeight="1" x14ac:dyDescent="0.2"/>
    <row r="89" ht="13.5" customHeight="1" x14ac:dyDescent="0.2"/>
  </sheetData>
  <sheetProtection algorithmName="SHA-512" hashValue="8bfBuYzEIc+O9LkUmqrm9vrmeLdkEO8AJX5xDlhvQ7KsgjYWtc12vSgJFL0IbQXV01sA0bVCtvyyV3JPAVRlUw==" saltValue="FHVf2/BltvJrsld3UZ8Pig==" spinCount="100000" sheet="1" objects="1" scenarios="1"/>
  <phoneticPr fontId="5"/>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46" customWidth="1"/>
    <col min="37" max="44" width="17" style="46" customWidth="1"/>
    <col min="45" max="45" width="6.08984375" style="79" customWidth="1"/>
    <col min="46" max="46" width="3" style="80" customWidth="1"/>
    <col min="47" max="47" width="19.08984375" style="46" hidden="1" customWidth="1"/>
    <col min="48" max="52" width="12.6328125" style="46" hidden="1" customWidth="1"/>
    <col min="53" max="53" width="8.6328125" style="46" hidden="1" customWidth="1"/>
    <col min="54" max="16384" width="8.6328125" style="46" hidden="1"/>
  </cols>
  <sheetData>
    <row r="1" spans="1:46" ht="13" x14ac:dyDescent="0.2">
      <c r="AS1" s="90"/>
      <c r="AT1" s="90"/>
    </row>
    <row r="2" spans="1:46" ht="13" x14ac:dyDescent="0.2">
      <c r="AS2" s="90"/>
      <c r="AT2" s="90"/>
    </row>
    <row r="3" spans="1:46" ht="13" x14ac:dyDescent="0.2">
      <c r="AS3" s="90"/>
      <c r="AT3" s="90"/>
    </row>
    <row r="4" spans="1:46" ht="13" x14ac:dyDescent="0.2">
      <c r="AS4" s="90"/>
      <c r="AT4" s="90"/>
    </row>
    <row r="5" spans="1:46" ht="16.5" x14ac:dyDescent="0.2">
      <c r="A5" s="82" t="s">
        <v>513</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0"/>
    </row>
    <row r="6" spans="1:46" ht="13" x14ac:dyDescent="0.2">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81" t="s">
        <v>514</v>
      </c>
      <c r="AL6" s="81"/>
      <c r="AM6" s="81"/>
      <c r="AN6" s="81"/>
      <c r="AO6" s="90"/>
      <c r="AP6" s="90"/>
      <c r="AQ6" s="90"/>
      <c r="AR6" s="90"/>
    </row>
    <row r="7" spans="1:46" ht="13.5" customHeight="1" x14ac:dyDescent="0.2">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2"/>
      <c r="AL7" s="99"/>
      <c r="AM7" s="99"/>
      <c r="AN7" s="109"/>
      <c r="AO7" s="1007" t="s">
        <v>515</v>
      </c>
      <c r="AP7" s="126"/>
      <c r="AQ7" s="137" t="s">
        <v>358</v>
      </c>
      <c r="AR7" s="151"/>
    </row>
    <row r="8" spans="1:46" ht="13" x14ac:dyDescent="0.2">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3"/>
      <c r="AL8" s="100"/>
      <c r="AM8" s="100"/>
      <c r="AN8" s="110"/>
      <c r="AO8" s="1008"/>
      <c r="AP8" s="127" t="s">
        <v>134</v>
      </c>
      <c r="AQ8" s="138" t="s">
        <v>356</v>
      </c>
      <c r="AR8" s="152" t="s">
        <v>202</v>
      </c>
    </row>
    <row r="9" spans="1:46" ht="13" x14ac:dyDescent="0.2">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8" t="s">
        <v>187</v>
      </c>
      <c r="AL9" s="1019"/>
      <c r="AM9" s="1019"/>
      <c r="AN9" s="1020"/>
      <c r="AO9" s="116">
        <v>4758268</v>
      </c>
      <c r="AP9" s="116">
        <v>98723</v>
      </c>
      <c r="AQ9" s="139">
        <v>95899</v>
      </c>
      <c r="AR9" s="153">
        <v>2.9</v>
      </c>
    </row>
    <row r="10" spans="1:46" ht="13.5" customHeight="1" x14ac:dyDescent="0.2">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8" t="s">
        <v>343</v>
      </c>
      <c r="AL10" s="1019"/>
      <c r="AM10" s="1019"/>
      <c r="AN10" s="1020"/>
      <c r="AO10" s="117">
        <v>26893</v>
      </c>
      <c r="AP10" s="117">
        <v>558</v>
      </c>
      <c r="AQ10" s="140">
        <v>7418</v>
      </c>
      <c r="AR10" s="154">
        <v>-92.5</v>
      </c>
    </row>
    <row r="11" spans="1:46" ht="13.5" customHeight="1" x14ac:dyDescent="0.2">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8" t="s">
        <v>516</v>
      </c>
      <c r="AL11" s="1019"/>
      <c r="AM11" s="1019"/>
      <c r="AN11" s="1020"/>
      <c r="AO11" s="117">
        <v>60517</v>
      </c>
      <c r="AP11" s="117">
        <v>1256</v>
      </c>
      <c r="AQ11" s="140">
        <v>1842</v>
      </c>
      <c r="AR11" s="154">
        <v>-31.8</v>
      </c>
    </row>
    <row r="12" spans="1:46" ht="13.5" customHeight="1" x14ac:dyDescent="0.2">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8" t="s">
        <v>249</v>
      </c>
      <c r="AL12" s="1019"/>
      <c r="AM12" s="1019"/>
      <c r="AN12" s="1020"/>
      <c r="AO12" s="117" t="s">
        <v>33</v>
      </c>
      <c r="AP12" s="117" t="s">
        <v>33</v>
      </c>
      <c r="AQ12" s="140">
        <v>18</v>
      </c>
      <c r="AR12" s="154" t="s">
        <v>33</v>
      </c>
    </row>
    <row r="13" spans="1:46" ht="13.5" customHeight="1" x14ac:dyDescent="0.2">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8" t="s">
        <v>517</v>
      </c>
      <c r="AL13" s="1019"/>
      <c r="AM13" s="1019"/>
      <c r="AN13" s="1020"/>
      <c r="AO13" s="117">
        <v>317544</v>
      </c>
      <c r="AP13" s="117">
        <v>6588</v>
      </c>
      <c r="AQ13" s="140">
        <v>3674</v>
      </c>
      <c r="AR13" s="154">
        <v>79.3</v>
      </c>
    </row>
    <row r="14" spans="1:46" ht="13.5" customHeight="1" x14ac:dyDescent="0.2">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8" t="s">
        <v>464</v>
      </c>
      <c r="AL14" s="1019"/>
      <c r="AM14" s="1019"/>
      <c r="AN14" s="1020"/>
      <c r="AO14" s="117">
        <v>126351</v>
      </c>
      <c r="AP14" s="117">
        <v>2621</v>
      </c>
      <c r="AQ14" s="140">
        <v>2040</v>
      </c>
      <c r="AR14" s="154">
        <v>28.5</v>
      </c>
    </row>
    <row r="15" spans="1:46" ht="13.5" customHeight="1" x14ac:dyDescent="0.2">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21" t="s">
        <v>518</v>
      </c>
      <c r="AL15" s="1022"/>
      <c r="AM15" s="1022"/>
      <c r="AN15" s="1023"/>
      <c r="AO15" s="117">
        <v>-467900</v>
      </c>
      <c r="AP15" s="117">
        <v>-9708</v>
      </c>
      <c r="AQ15" s="140">
        <v>-5724</v>
      </c>
      <c r="AR15" s="154">
        <v>69.599999999999994</v>
      </c>
    </row>
    <row r="16" spans="1:46" ht="13" x14ac:dyDescent="0.2">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21" t="s">
        <v>90</v>
      </c>
      <c r="AL16" s="1022"/>
      <c r="AM16" s="1022"/>
      <c r="AN16" s="1023"/>
      <c r="AO16" s="117">
        <v>4821673</v>
      </c>
      <c r="AP16" s="117">
        <v>100039</v>
      </c>
      <c r="AQ16" s="140">
        <v>105167</v>
      </c>
      <c r="AR16" s="154">
        <v>-4.9000000000000004</v>
      </c>
    </row>
    <row r="17" spans="1:46" ht="13" x14ac:dyDescent="0.2">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ht="13" x14ac:dyDescent="0.2">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1"/>
      <c r="AR18" s="131"/>
    </row>
    <row r="19" spans="1:46" ht="13" x14ac:dyDescent="0.2">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311</v>
      </c>
      <c r="AL19" s="90"/>
      <c r="AM19" s="90"/>
      <c r="AN19" s="90"/>
      <c r="AO19" s="90"/>
      <c r="AP19" s="90"/>
      <c r="AQ19" s="90"/>
      <c r="AR19" s="90"/>
    </row>
    <row r="20" spans="1:46" ht="13" x14ac:dyDescent="0.2">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4"/>
      <c r="AL20" s="101"/>
      <c r="AM20" s="101"/>
      <c r="AN20" s="111"/>
      <c r="AO20" s="118" t="s">
        <v>193</v>
      </c>
      <c r="AP20" s="128" t="s">
        <v>370</v>
      </c>
      <c r="AQ20" s="141" t="s">
        <v>383</v>
      </c>
      <c r="AR20" s="155"/>
    </row>
    <row r="21" spans="1:46" s="81" customFormat="1" ht="13" x14ac:dyDescent="0.2">
      <c r="A21" s="83"/>
      <c r="AK21" s="1024" t="s">
        <v>519</v>
      </c>
      <c r="AL21" s="1025"/>
      <c r="AM21" s="1025"/>
      <c r="AN21" s="1026"/>
      <c r="AO21" s="119">
        <v>9.6300000000000008</v>
      </c>
      <c r="AP21" s="129">
        <v>8.91</v>
      </c>
      <c r="AQ21" s="142">
        <v>0.72</v>
      </c>
      <c r="AS21" s="161"/>
      <c r="AT21" s="83"/>
    </row>
    <row r="22" spans="1:46" s="81" customFormat="1" ht="13" x14ac:dyDescent="0.2">
      <c r="A22" s="83"/>
      <c r="AK22" s="1024" t="s">
        <v>319</v>
      </c>
      <c r="AL22" s="1025"/>
      <c r="AM22" s="1025"/>
      <c r="AN22" s="1026"/>
      <c r="AO22" s="120">
        <v>99.7</v>
      </c>
      <c r="AP22" s="130">
        <v>97.6</v>
      </c>
      <c r="AQ22" s="143">
        <v>2.1</v>
      </c>
      <c r="AR22" s="131"/>
      <c r="AS22" s="161"/>
      <c r="AT22" s="83"/>
    </row>
    <row r="23" spans="1:46" s="81" customFormat="1" ht="13" x14ac:dyDescent="0.2">
      <c r="A23" s="83"/>
      <c r="AP23" s="131"/>
      <c r="AQ23" s="131"/>
      <c r="AR23" s="131"/>
      <c r="AS23" s="161"/>
      <c r="AT23" s="83"/>
    </row>
    <row r="24" spans="1:46" s="81" customFormat="1" ht="13" x14ac:dyDescent="0.2">
      <c r="A24" s="83"/>
      <c r="AP24" s="131"/>
      <c r="AQ24" s="131"/>
      <c r="AR24" s="131"/>
      <c r="AS24" s="161"/>
      <c r="AT24" s="83"/>
    </row>
    <row r="25" spans="1:46" s="81" customFormat="1" ht="13" x14ac:dyDescent="0.2">
      <c r="A25" s="84"/>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132"/>
      <c r="AQ25" s="132"/>
      <c r="AR25" s="132"/>
      <c r="AS25" s="162"/>
      <c r="AT25" s="83"/>
    </row>
    <row r="26" spans="1:46" s="81" customFormat="1" ht="13" x14ac:dyDescent="0.2">
      <c r="A26" s="1017" t="s">
        <v>520</v>
      </c>
      <c r="B26" s="1017"/>
      <c r="C26" s="1017"/>
      <c r="D26" s="1017"/>
      <c r="E26" s="1017"/>
      <c r="F26" s="1017"/>
      <c r="G26" s="1017"/>
      <c r="H26" s="1017"/>
      <c r="I26" s="1017"/>
      <c r="J26" s="1017"/>
      <c r="K26" s="1017"/>
      <c r="L26" s="1017"/>
      <c r="M26" s="1017"/>
      <c r="N26" s="1017"/>
      <c r="O26" s="1017"/>
      <c r="P26" s="1017"/>
      <c r="Q26" s="1017"/>
      <c r="R26" s="1017"/>
      <c r="S26" s="1017"/>
      <c r="T26" s="1017"/>
      <c r="U26" s="1017"/>
      <c r="V26" s="1017"/>
      <c r="W26" s="1017"/>
      <c r="X26" s="1017"/>
      <c r="Y26" s="1017"/>
      <c r="Z26" s="1017"/>
      <c r="AA26" s="1017"/>
      <c r="AB26" s="1017"/>
      <c r="AC26" s="1017"/>
      <c r="AD26" s="1017"/>
      <c r="AE26" s="1017"/>
      <c r="AF26" s="1017"/>
      <c r="AG26" s="1017"/>
      <c r="AH26" s="1017"/>
      <c r="AI26" s="1017"/>
      <c r="AJ26" s="1017"/>
      <c r="AK26" s="1017"/>
      <c r="AL26" s="1017"/>
      <c r="AM26" s="1017"/>
      <c r="AN26" s="1017"/>
      <c r="AO26" s="1017"/>
      <c r="AP26" s="1017"/>
      <c r="AQ26" s="1017"/>
      <c r="AR26" s="1017"/>
      <c r="AS26" s="1017"/>
    </row>
    <row r="27" spans="1:46" ht="13" x14ac:dyDescent="0.2">
      <c r="A27" s="85"/>
      <c r="AO27" s="90"/>
      <c r="AP27" s="90"/>
      <c r="AQ27" s="90"/>
      <c r="AR27" s="90"/>
      <c r="AS27" s="90"/>
      <c r="AT27" s="90"/>
    </row>
    <row r="28" spans="1:46" ht="16.5" x14ac:dyDescent="0.2">
      <c r="A28" s="82" t="s">
        <v>492</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3"/>
    </row>
    <row r="29" spans="1:46" ht="13" x14ac:dyDescent="0.2">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81" t="s">
        <v>521</v>
      </c>
      <c r="AL29" s="81"/>
      <c r="AM29" s="81"/>
      <c r="AN29" s="81"/>
      <c r="AO29" s="90"/>
      <c r="AP29" s="90"/>
      <c r="AQ29" s="90"/>
      <c r="AR29" s="90"/>
      <c r="AS29" s="164"/>
    </row>
    <row r="30" spans="1:46" ht="13.5" customHeight="1" x14ac:dyDescent="0.2">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2"/>
      <c r="AL30" s="99"/>
      <c r="AM30" s="99"/>
      <c r="AN30" s="109"/>
      <c r="AO30" s="1007" t="s">
        <v>515</v>
      </c>
      <c r="AP30" s="126"/>
      <c r="AQ30" s="137" t="s">
        <v>358</v>
      </c>
      <c r="AR30" s="151"/>
    </row>
    <row r="31" spans="1:46" ht="13" x14ac:dyDescent="0.2">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3"/>
      <c r="AL31" s="100"/>
      <c r="AM31" s="100"/>
      <c r="AN31" s="110"/>
      <c r="AO31" s="1008"/>
      <c r="AP31" s="127" t="s">
        <v>134</v>
      </c>
      <c r="AQ31" s="138" t="s">
        <v>356</v>
      </c>
      <c r="AR31" s="152" t="s">
        <v>202</v>
      </c>
    </row>
    <row r="32" spans="1:46" ht="27" customHeight="1" x14ac:dyDescent="0.2">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11" t="s">
        <v>49</v>
      </c>
      <c r="AL32" s="1012"/>
      <c r="AM32" s="1012"/>
      <c r="AN32" s="1013"/>
      <c r="AO32" s="117">
        <v>2630884</v>
      </c>
      <c r="AP32" s="117">
        <v>54585</v>
      </c>
      <c r="AQ32" s="144">
        <v>63956</v>
      </c>
      <c r="AR32" s="154">
        <v>-14.7</v>
      </c>
    </row>
    <row r="33" spans="1:46" ht="13.5" customHeight="1" x14ac:dyDescent="0.2">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11" t="s">
        <v>185</v>
      </c>
      <c r="AL33" s="1012"/>
      <c r="AM33" s="1012"/>
      <c r="AN33" s="1013"/>
      <c r="AO33" s="117" t="s">
        <v>33</v>
      </c>
      <c r="AP33" s="117" t="s">
        <v>33</v>
      </c>
      <c r="AQ33" s="144" t="s">
        <v>33</v>
      </c>
      <c r="AR33" s="154" t="s">
        <v>33</v>
      </c>
    </row>
    <row r="34" spans="1:46" ht="27" customHeight="1" x14ac:dyDescent="0.2">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11" t="s">
        <v>522</v>
      </c>
      <c r="AL34" s="1012"/>
      <c r="AM34" s="1012"/>
      <c r="AN34" s="1013"/>
      <c r="AO34" s="117" t="s">
        <v>33</v>
      </c>
      <c r="AP34" s="117" t="s">
        <v>33</v>
      </c>
      <c r="AQ34" s="144">
        <v>4</v>
      </c>
      <c r="AR34" s="154" t="s">
        <v>33</v>
      </c>
    </row>
    <row r="35" spans="1:46" ht="27" customHeight="1" x14ac:dyDescent="0.2">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11" t="s">
        <v>523</v>
      </c>
      <c r="AL35" s="1012"/>
      <c r="AM35" s="1012"/>
      <c r="AN35" s="1013"/>
      <c r="AO35" s="117">
        <v>685146</v>
      </c>
      <c r="AP35" s="117">
        <v>14215</v>
      </c>
      <c r="AQ35" s="144">
        <v>14498</v>
      </c>
      <c r="AR35" s="154">
        <v>-2</v>
      </c>
    </row>
    <row r="36" spans="1:46" ht="27" customHeight="1" x14ac:dyDescent="0.2">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11" t="s">
        <v>278</v>
      </c>
      <c r="AL36" s="1012"/>
      <c r="AM36" s="1012"/>
      <c r="AN36" s="1013"/>
      <c r="AO36" s="117" t="s">
        <v>33</v>
      </c>
      <c r="AP36" s="117" t="s">
        <v>33</v>
      </c>
      <c r="AQ36" s="144">
        <v>1993</v>
      </c>
      <c r="AR36" s="154" t="s">
        <v>33</v>
      </c>
    </row>
    <row r="37" spans="1:46" ht="13.5" customHeight="1" x14ac:dyDescent="0.2">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11" t="s">
        <v>481</v>
      </c>
      <c r="AL37" s="1012"/>
      <c r="AM37" s="1012"/>
      <c r="AN37" s="1013"/>
      <c r="AO37" s="117">
        <v>11800</v>
      </c>
      <c r="AP37" s="117">
        <v>245</v>
      </c>
      <c r="AQ37" s="144">
        <v>407</v>
      </c>
      <c r="AR37" s="154">
        <v>-39.799999999999997</v>
      </c>
    </row>
    <row r="38" spans="1:46" ht="27" customHeight="1" x14ac:dyDescent="0.2">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14" t="s">
        <v>313</v>
      </c>
      <c r="AL38" s="1015"/>
      <c r="AM38" s="1015"/>
      <c r="AN38" s="1016"/>
      <c r="AO38" s="121" t="s">
        <v>33</v>
      </c>
      <c r="AP38" s="121" t="s">
        <v>33</v>
      </c>
      <c r="AQ38" s="145">
        <v>1</v>
      </c>
      <c r="AR38" s="143" t="s">
        <v>33</v>
      </c>
      <c r="AS38" s="164"/>
    </row>
    <row r="39" spans="1:46" ht="13" x14ac:dyDescent="0.2">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14" t="s">
        <v>264</v>
      </c>
      <c r="AL39" s="1015"/>
      <c r="AM39" s="1015"/>
      <c r="AN39" s="1016"/>
      <c r="AO39" s="117">
        <v>-124201</v>
      </c>
      <c r="AP39" s="117">
        <v>-2577</v>
      </c>
      <c r="AQ39" s="144">
        <v>-3355</v>
      </c>
      <c r="AR39" s="154">
        <v>-23.2</v>
      </c>
      <c r="AS39" s="164"/>
    </row>
    <row r="40" spans="1:46" ht="27" customHeight="1" x14ac:dyDescent="0.2">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11" t="s">
        <v>524</v>
      </c>
      <c r="AL40" s="1012"/>
      <c r="AM40" s="1012"/>
      <c r="AN40" s="1013"/>
      <c r="AO40" s="117">
        <v>-1996585</v>
      </c>
      <c r="AP40" s="117">
        <v>-41425</v>
      </c>
      <c r="AQ40" s="144">
        <v>-53996</v>
      </c>
      <c r="AR40" s="154">
        <v>-23.3</v>
      </c>
      <c r="AS40" s="164"/>
    </row>
    <row r="41" spans="1:46" ht="13" x14ac:dyDescent="0.2">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01" t="s">
        <v>130</v>
      </c>
      <c r="AL41" s="1002"/>
      <c r="AM41" s="1002"/>
      <c r="AN41" s="1003"/>
      <c r="AO41" s="117">
        <v>1207044</v>
      </c>
      <c r="AP41" s="117">
        <v>25043</v>
      </c>
      <c r="AQ41" s="144">
        <v>23508</v>
      </c>
      <c r="AR41" s="154">
        <v>6.5</v>
      </c>
      <c r="AS41" s="164"/>
    </row>
    <row r="42" spans="1:46" ht="13" x14ac:dyDescent="0.2">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5"/>
      <c r="AL42" s="90"/>
      <c r="AM42" s="90"/>
      <c r="AN42" s="90"/>
      <c r="AO42" s="90"/>
      <c r="AP42" s="90"/>
      <c r="AQ42" s="131"/>
      <c r="AR42" s="131"/>
      <c r="AS42" s="164"/>
    </row>
    <row r="43" spans="1:46" ht="13" x14ac:dyDescent="0.2">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3"/>
      <c r="AQ43" s="131"/>
      <c r="AR43" s="90"/>
      <c r="AS43" s="164"/>
    </row>
    <row r="44" spans="1:46" ht="13" x14ac:dyDescent="0.2">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1"/>
      <c r="AR44" s="90"/>
    </row>
    <row r="45" spans="1:46" ht="13" x14ac:dyDescent="0.2">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6"/>
      <c r="AR45" s="86"/>
      <c r="AS45" s="86"/>
      <c r="AT45" s="90"/>
    </row>
    <row r="46" spans="1:46" ht="13" x14ac:dyDescent="0.2">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2">
      <c r="A47" s="88" t="s">
        <v>272</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ht="13" x14ac:dyDescent="0.2">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44</v>
      </c>
      <c r="AL48" s="87"/>
      <c r="AM48" s="87"/>
      <c r="AN48" s="87"/>
      <c r="AO48" s="87"/>
      <c r="AP48" s="87"/>
      <c r="AQ48" s="132"/>
      <c r="AR48" s="87"/>
    </row>
    <row r="49" spans="1:44" ht="13.5" customHeight="1" x14ac:dyDescent="0.2">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6"/>
      <c r="AL49" s="102"/>
      <c r="AM49" s="1009" t="s">
        <v>515</v>
      </c>
      <c r="AN49" s="1004" t="s">
        <v>153</v>
      </c>
      <c r="AO49" s="1005"/>
      <c r="AP49" s="1005"/>
      <c r="AQ49" s="1005"/>
      <c r="AR49" s="1006"/>
    </row>
    <row r="50" spans="1:44" ht="13" x14ac:dyDescent="0.2">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7"/>
      <c r="AL50" s="103"/>
      <c r="AM50" s="1010"/>
      <c r="AN50" s="113" t="s">
        <v>525</v>
      </c>
      <c r="AO50" s="123" t="s">
        <v>526</v>
      </c>
      <c r="AP50" s="134" t="s">
        <v>145</v>
      </c>
      <c r="AQ50" s="147" t="s">
        <v>471</v>
      </c>
      <c r="AR50" s="157" t="s">
        <v>434</v>
      </c>
    </row>
    <row r="51" spans="1:44" ht="13" x14ac:dyDescent="0.2">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6" t="s">
        <v>527</v>
      </c>
      <c r="AL51" s="102"/>
      <c r="AM51" s="107">
        <v>3453292</v>
      </c>
      <c r="AN51" s="114">
        <v>66566</v>
      </c>
      <c r="AO51" s="124">
        <v>39.200000000000003</v>
      </c>
      <c r="AP51" s="135">
        <v>70329</v>
      </c>
      <c r="AQ51" s="148">
        <v>0.2</v>
      </c>
      <c r="AR51" s="158">
        <v>39</v>
      </c>
    </row>
    <row r="52" spans="1:44" ht="13" x14ac:dyDescent="0.2">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8"/>
      <c r="AL52" s="104" t="s">
        <v>528</v>
      </c>
      <c r="AM52" s="108">
        <v>2241945</v>
      </c>
      <c r="AN52" s="115">
        <v>43216</v>
      </c>
      <c r="AO52" s="125">
        <v>121.4</v>
      </c>
      <c r="AP52" s="136">
        <v>39403</v>
      </c>
      <c r="AQ52" s="149">
        <v>9.1</v>
      </c>
      <c r="AR52" s="159">
        <v>112.3</v>
      </c>
    </row>
    <row r="53" spans="1:44" ht="13" x14ac:dyDescent="0.2">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6" t="s">
        <v>298</v>
      </c>
      <c r="AL53" s="102"/>
      <c r="AM53" s="107">
        <v>3787428</v>
      </c>
      <c r="AN53" s="114">
        <v>74325</v>
      </c>
      <c r="AO53" s="124">
        <v>11.7</v>
      </c>
      <c r="AP53" s="135">
        <v>71871</v>
      </c>
      <c r="AQ53" s="148">
        <v>2.2000000000000002</v>
      </c>
      <c r="AR53" s="158">
        <v>9.5</v>
      </c>
    </row>
    <row r="54" spans="1:44" ht="13" x14ac:dyDescent="0.2">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8"/>
      <c r="AL54" s="104" t="s">
        <v>528</v>
      </c>
      <c r="AM54" s="108">
        <v>2204359</v>
      </c>
      <c r="AN54" s="115">
        <v>43258</v>
      </c>
      <c r="AO54" s="125">
        <v>0.1</v>
      </c>
      <c r="AP54" s="136">
        <v>38232</v>
      </c>
      <c r="AQ54" s="149">
        <v>-3</v>
      </c>
      <c r="AR54" s="159">
        <v>3.1</v>
      </c>
    </row>
    <row r="55" spans="1:44" ht="13" x14ac:dyDescent="0.2">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6" t="s">
        <v>289</v>
      </c>
      <c r="AL55" s="102"/>
      <c r="AM55" s="107">
        <v>5451078</v>
      </c>
      <c r="AN55" s="114">
        <v>109046</v>
      </c>
      <c r="AO55" s="124">
        <v>46.7</v>
      </c>
      <c r="AP55" s="135">
        <v>71807</v>
      </c>
      <c r="AQ55" s="148">
        <v>-0.1</v>
      </c>
      <c r="AR55" s="158">
        <v>46.8</v>
      </c>
    </row>
    <row r="56" spans="1:44" ht="13" x14ac:dyDescent="0.2">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8"/>
      <c r="AL56" s="104" t="s">
        <v>528</v>
      </c>
      <c r="AM56" s="108">
        <v>4322147</v>
      </c>
      <c r="AN56" s="115">
        <v>86462</v>
      </c>
      <c r="AO56" s="125">
        <v>99.9</v>
      </c>
      <c r="AP56" s="136">
        <v>37333</v>
      </c>
      <c r="AQ56" s="149">
        <v>-2.4</v>
      </c>
      <c r="AR56" s="159">
        <v>102.3</v>
      </c>
    </row>
    <row r="57" spans="1:44" ht="13" x14ac:dyDescent="0.2">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6" t="s">
        <v>55</v>
      </c>
      <c r="AL57" s="102"/>
      <c r="AM57" s="107">
        <v>3688042</v>
      </c>
      <c r="AN57" s="114">
        <v>75209</v>
      </c>
      <c r="AO57" s="124">
        <v>-31</v>
      </c>
      <c r="AP57" s="135">
        <v>80821</v>
      </c>
      <c r="AQ57" s="148">
        <v>12.6</v>
      </c>
      <c r="AR57" s="158">
        <v>-43.6</v>
      </c>
    </row>
    <row r="58" spans="1:44" ht="13" x14ac:dyDescent="0.2">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8"/>
      <c r="AL58" s="104" t="s">
        <v>528</v>
      </c>
      <c r="AM58" s="108">
        <v>2637758</v>
      </c>
      <c r="AN58" s="115">
        <v>53791</v>
      </c>
      <c r="AO58" s="125">
        <v>-37.799999999999997</v>
      </c>
      <c r="AP58" s="136">
        <v>49586</v>
      </c>
      <c r="AQ58" s="149">
        <v>32.799999999999997</v>
      </c>
      <c r="AR58" s="159">
        <v>-70.599999999999994</v>
      </c>
    </row>
    <row r="59" spans="1:44" ht="13" x14ac:dyDescent="0.2">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6" t="s">
        <v>529</v>
      </c>
      <c r="AL59" s="102"/>
      <c r="AM59" s="107">
        <v>4045542</v>
      </c>
      <c r="AN59" s="114">
        <v>83936</v>
      </c>
      <c r="AO59" s="124">
        <v>11.6</v>
      </c>
      <c r="AP59" s="135">
        <v>79840</v>
      </c>
      <c r="AQ59" s="148">
        <v>-1.2</v>
      </c>
      <c r="AR59" s="158">
        <v>12.8</v>
      </c>
    </row>
    <row r="60" spans="1:44" ht="13" x14ac:dyDescent="0.2">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8"/>
      <c r="AL60" s="104" t="s">
        <v>528</v>
      </c>
      <c r="AM60" s="108">
        <v>2089358</v>
      </c>
      <c r="AN60" s="115">
        <v>43349</v>
      </c>
      <c r="AO60" s="125">
        <v>-19.399999999999999</v>
      </c>
      <c r="AP60" s="136">
        <v>45238</v>
      </c>
      <c r="AQ60" s="149">
        <v>-8.8000000000000007</v>
      </c>
      <c r="AR60" s="159">
        <v>-10.6</v>
      </c>
    </row>
    <row r="61" spans="1:44" ht="13" x14ac:dyDescent="0.2">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6" t="s">
        <v>530</v>
      </c>
      <c r="AL61" s="105"/>
      <c r="AM61" s="107">
        <v>4085076</v>
      </c>
      <c r="AN61" s="114">
        <v>81816</v>
      </c>
      <c r="AO61" s="124">
        <v>15.6</v>
      </c>
      <c r="AP61" s="135">
        <v>74934</v>
      </c>
      <c r="AQ61" s="150">
        <v>2.7</v>
      </c>
      <c r="AR61" s="158">
        <v>12.9</v>
      </c>
    </row>
    <row r="62" spans="1:44" ht="13" x14ac:dyDescent="0.2">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8"/>
      <c r="AL62" s="104" t="s">
        <v>528</v>
      </c>
      <c r="AM62" s="108">
        <v>2699113</v>
      </c>
      <c r="AN62" s="115">
        <v>54015</v>
      </c>
      <c r="AO62" s="125">
        <v>32.799999999999997</v>
      </c>
      <c r="AP62" s="136">
        <v>41958</v>
      </c>
      <c r="AQ62" s="149">
        <v>5.5</v>
      </c>
      <c r="AR62" s="159">
        <v>27.3</v>
      </c>
    </row>
    <row r="63" spans="1:44" ht="13" x14ac:dyDescent="0.2">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ht="13" x14ac:dyDescent="0.2">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ht="13" x14ac:dyDescent="0.2">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ht="13" x14ac:dyDescent="0.2">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5"/>
    </row>
    <row r="67" spans="1:46" ht="13.5" hidden="1" customHeight="1" x14ac:dyDescent="0.2">
      <c r="AK67" s="90"/>
      <c r="AL67" s="90"/>
      <c r="AM67" s="90"/>
      <c r="AN67" s="90"/>
      <c r="AO67" s="90"/>
      <c r="AP67" s="90"/>
      <c r="AQ67" s="90"/>
      <c r="AR67" s="90"/>
      <c r="AS67" s="90"/>
      <c r="AT67" s="90"/>
    </row>
    <row r="68" spans="1:46" ht="13.5" hidden="1" customHeight="1" x14ac:dyDescent="0.2">
      <c r="AK68" s="90"/>
      <c r="AL68" s="90"/>
      <c r="AM68" s="90"/>
      <c r="AN68" s="90"/>
      <c r="AO68" s="90"/>
      <c r="AP68" s="90"/>
      <c r="AQ68" s="90"/>
      <c r="AR68" s="90"/>
    </row>
    <row r="69" spans="1:46" ht="13.5" hidden="1" customHeight="1" x14ac:dyDescent="0.2">
      <c r="AK69" s="90"/>
      <c r="AL69" s="90"/>
      <c r="AM69" s="90"/>
      <c r="AN69" s="90"/>
      <c r="AO69" s="90"/>
      <c r="AP69" s="90"/>
      <c r="AQ69" s="90"/>
      <c r="AR69" s="90"/>
    </row>
    <row r="70" spans="1:46" ht="13" hidden="1" x14ac:dyDescent="0.2">
      <c r="AK70" s="90"/>
      <c r="AL70" s="90"/>
      <c r="AM70" s="90"/>
      <c r="AN70" s="90"/>
      <c r="AO70" s="90"/>
      <c r="AP70" s="90"/>
      <c r="AQ70" s="90"/>
      <c r="AR70" s="90"/>
    </row>
    <row r="71" spans="1:46" ht="13" hidden="1" x14ac:dyDescent="0.2">
      <c r="AK71" s="90"/>
      <c r="AL71" s="90"/>
      <c r="AM71" s="90"/>
      <c r="AN71" s="90"/>
      <c r="AO71" s="90"/>
      <c r="AP71" s="90"/>
      <c r="AQ71" s="90"/>
      <c r="AR71" s="90"/>
    </row>
    <row r="72" spans="1:46" ht="13" hidden="1" x14ac:dyDescent="0.2">
      <c r="AK72" s="90"/>
      <c r="AL72" s="90"/>
      <c r="AM72" s="90"/>
      <c r="AN72" s="90"/>
      <c r="AO72" s="90"/>
      <c r="AP72" s="90"/>
      <c r="AQ72" s="90"/>
      <c r="AR72" s="90"/>
    </row>
    <row r="73" spans="1:46" ht="13" hidden="1" x14ac:dyDescent="0.2">
      <c r="AK73" s="90"/>
      <c r="AL73" s="90"/>
      <c r="AM73" s="90"/>
      <c r="AN73" s="90"/>
      <c r="AO73" s="90"/>
      <c r="AP73" s="90"/>
      <c r="AQ73" s="90"/>
      <c r="AR73" s="90"/>
    </row>
  </sheetData>
  <sheetProtection algorithmName="SHA-512" hashValue="XAVWVB3qhUHs8oGnGfuwZZUgGu+H+tUC77ma5GY0qDBKrCI+0jQeho+agz6SMNP6CiEJbm65midlpbt6/kszVA==" saltValue="SxBbeCvAOMxNHKWmANg3VQ==" spinCount="100000" sheet="1" objects="1" scenarios="1"/>
  <mergeCells count="25">
    <mergeCell ref="AK15:AN15"/>
    <mergeCell ref="AK16:AN16"/>
    <mergeCell ref="AK21:AN21"/>
    <mergeCell ref="AK22:AN22"/>
    <mergeCell ref="AK9:AN9"/>
    <mergeCell ref="AK10:AN10"/>
    <mergeCell ref="AK11:AN11"/>
    <mergeCell ref="AK12:AN12"/>
    <mergeCell ref="AK13:AN13"/>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s>
  <phoneticPr fontId="5"/>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SheetLayoutView="55" workbookViewId="0"/>
  </sheetViews>
  <sheetFormatPr defaultColWidth="0" defaultRowHeight="13.5" customHeight="1" zeroHeight="1" x14ac:dyDescent="0.2"/>
  <cols>
    <col min="1" max="125" width="2.453125" style="77" customWidth="1"/>
    <col min="126" max="126" width="9" style="78" hidden="1" customWidth="1"/>
    <col min="127" max="16384" width="9" style="78" hidden="1"/>
  </cols>
  <sheetData>
    <row r="1" spans="2:125"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ht="13" x14ac:dyDescent="0.2">
      <c r="B2" s="78"/>
      <c r="DG2" s="78"/>
    </row>
    <row r="3" spans="2:125" ht="13" x14ac:dyDescent="0.2">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ht="13" x14ac:dyDescent="0.2"/>
    <row r="5" spans="2:125" ht="13" x14ac:dyDescent="0.2"/>
    <row r="6" spans="2:125" ht="13" x14ac:dyDescent="0.2"/>
    <row r="7" spans="2:125" ht="13" x14ac:dyDescent="0.2"/>
    <row r="8" spans="2:125" ht="13" x14ac:dyDescent="0.2"/>
    <row r="9" spans="2:125" ht="13" x14ac:dyDescent="0.2">
      <c r="DU9" s="78"/>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78"/>
    </row>
    <row r="18" spans="125:125" ht="13" x14ac:dyDescent="0.2"/>
    <row r="19" spans="125:125" ht="13" x14ac:dyDescent="0.2"/>
    <row r="20" spans="125:125" ht="13" x14ac:dyDescent="0.2">
      <c r="DU20" s="78"/>
    </row>
    <row r="21" spans="125:125" ht="13" x14ac:dyDescent="0.2">
      <c r="DU21" s="78"/>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78"/>
    </row>
    <row r="29" spans="125:125" ht="13" x14ac:dyDescent="0.2"/>
    <row r="30" spans="125:125" ht="13" x14ac:dyDescent="0.2"/>
    <row r="31" spans="125:125" ht="13" x14ac:dyDescent="0.2"/>
    <row r="32" spans="125:125" ht="13" x14ac:dyDescent="0.2"/>
    <row r="33" spans="2:125" ht="13" x14ac:dyDescent="0.2">
      <c r="B33" s="78"/>
      <c r="G33" s="78"/>
      <c r="I33" s="78"/>
    </row>
    <row r="34" spans="2:125" ht="13" x14ac:dyDescent="0.2">
      <c r="C34" s="78"/>
      <c r="P34" s="78"/>
      <c r="DE34" s="78"/>
      <c r="DH34" s="78"/>
    </row>
    <row r="35" spans="2:125" ht="13" x14ac:dyDescent="0.2">
      <c r="D35" s="78"/>
      <c r="E35" s="78"/>
      <c r="DG35" s="78"/>
      <c r="DJ35" s="78"/>
      <c r="DP35" s="78"/>
      <c r="DQ35" s="78"/>
      <c r="DR35" s="78"/>
      <c r="DS35" s="78"/>
      <c r="DT35" s="78"/>
      <c r="DU35" s="78"/>
    </row>
    <row r="36" spans="2:125" ht="13" x14ac:dyDescent="0.2">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ht="13" x14ac:dyDescent="0.2">
      <c r="DU37" s="78"/>
    </row>
    <row r="38" spans="2:125" ht="13" x14ac:dyDescent="0.2">
      <c r="DT38" s="78"/>
      <c r="DU38" s="78"/>
    </row>
    <row r="39" spans="2:125" ht="13" x14ac:dyDescent="0.2"/>
    <row r="40" spans="2:125" ht="13" x14ac:dyDescent="0.2">
      <c r="DH40" s="78"/>
    </row>
    <row r="41" spans="2:125" ht="13" x14ac:dyDescent="0.2">
      <c r="DE41" s="78"/>
    </row>
    <row r="42" spans="2:125" ht="13" x14ac:dyDescent="0.2">
      <c r="DG42" s="78"/>
      <c r="DJ42" s="78"/>
    </row>
    <row r="43" spans="2:125" ht="13" x14ac:dyDescent="0.2">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ht="13" x14ac:dyDescent="0.2">
      <c r="DU44" s="78"/>
    </row>
    <row r="45" spans="2:125" ht="13" x14ac:dyDescent="0.2"/>
    <row r="46" spans="2:125" ht="13" x14ac:dyDescent="0.2"/>
    <row r="47" spans="2:125" ht="13" x14ac:dyDescent="0.2"/>
    <row r="48" spans="2:125" ht="13" x14ac:dyDescent="0.2">
      <c r="DT48" s="78"/>
      <c r="DU48" s="78"/>
    </row>
    <row r="49" spans="120:125" ht="13" x14ac:dyDescent="0.2">
      <c r="DU49" s="78"/>
    </row>
    <row r="50" spans="120:125" ht="13" x14ac:dyDescent="0.2">
      <c r="DU50" s="78"/>
    </row>
    <row r="51" spans="120:125" ht="13" x14ac:dyDescent="0.2">
      <c r="DP51" s="78"/>
      <c r="DQ51" s="78"/>
      <c r="DR51" s="78"/>
      <c r="DS51" s="78"/>
      <c r="DT51" s="78"/>
      <c r="DU51" s="78"/>
    </row>
    <row r="52" spans="120:125" ht="13" x14ac:dyDescent="0.2"/>
    <row r="53" spans="120:125" ht="13" x14ac:dyDescent="0.2"/>
    <row r="54" spans="120:125" ht="13" x14ac:dyDescent="0.2">
      <c r="DU54" s="78"/>
    </row>
    <row r="55" spans="120:125" ht="13" x14ac:dyDescent="0.2"/>
    <row r="56" spans="120:125" ht="13" x14ac:dyDescent="0.2"/>
    <row r="57" spans="120:125" ht="13" x14ac:dyDescent="0.2"/>
    <row r="58" spans="120:125" ht="13" x14ac:dyDescent="0.2">
      <c r="DU58" s="78"/>
    </row>
    <row r="59" spans="120:125" ht="13" x14ac:dyDescent="0.2"/>
    <row r="60" spans="120:125" ht="13" x14ac:dyDescent="0.2"/>
    <row r="61" spans="120:125" ht="13" x14ac:dyDescent="0.2"/>
    <row r="62" spans="120:125" ht="13" x14ac:dyDescent="0.2"/>
    <row r="63" spans="120:125" ht="13" x14ac:dyDescent="0.2">
      <c r="DU63" s="78"/>
    </row>
    <row r="64" spans="120:125" ht="13" x14ac:dyDescent="0.2">
      <c r="DT64" s="78"/>
      <c r="DU64" s="78"/>
    </row>
    <row r="65" spans="123:125" ht="13" x14ac:dyDescent="0.2"/>
    <row r="66" spans="123:125" ht="13" x14ac:dyDescent="0.2"/>
    <row r="67" spans="123:125" ht="13" x14ac:dyDescent="0.2"/>
    <row r="68" spans="123:125" ht="13" x14ac:dyDescent="0.2"/>
    <row r="69" spans="123:125" ht="13" x14ac:dyDescent="0.2">
      <c r="DS69" s="78"/>
      <c r="DT69" s="78"/>
      <c r="DU69" s="78"/>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78"/>
    </row>
    <row r="83" spans="116:125" ht="13" x14ac:dyDescent="0.2">
      <c r="DM83" s="78"/>
      <c r="DN83" s="78"/>
      <c r="DO83" s="78"/>
      <c r="DP83" s="78"/>
      <c r="DQ83" s="78"/>
      <c r="DR83" s="78"/>
      <c r="DS83" s="78"/>
      <c r="DT83" s="78"/>
      <c r="DU83" s="78"/>
    </row>
    <row r="84" spans="116:125" ht="13" x14ac:dyDescent="0.2"/>
    <row r="85" spans="116:125" ht="13" x14ac:dyDescent="0.2"/>
    <row r="86" spans="116:125" ht="13" x14ac:dyDescent="0.2"/>
    <row r="87" spans="116:125" ht="13" x14ac:dyDescent="0.2"/>
    <row r="88" spans="116:125" ht="13" x14ac:dyDescent="0.2">
      <c r="DU88" s="78"/>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78"/>
      <c r="DT94" s="78"/>
      <c r="DU94" s="78"/>
    </row>
    <row r="95" spans="116:125" ht="13.5" customHeight="1" x14ac:dyDescent="0.2">
      <c r="DU95" s="78"/>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78"/>
    </row>
    <row r="102" spans="124:125" ht="13.5" customHeight="1" x14ac:dyDescent="0.2"/>
    <row r="103" spans="124:125" ht="13.5" customHeight="1" x14ac:dyDescent="0.2"/>
    <row r="104" spans="124:125" ht="13.5" customHeight="1" x14ac:dyDescent="0.2">
      <c r="DT104" s="78"/>
      <c r="DU104" s="78"/>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8" t="s">
        <v>512</v>
      </c>
    </row>
    <row r="121" spans="125:125" ht="13.5" hidden="1" customHeight="1" x14ac:dyDescent="0.2">
      <c r="DU121" s="78"/>
    </row>
  </sheetData>
  <sheetProtection algorithmName="SHA-512" hashValue="8DW8UBQbsmADcF+ZEEv2BrII3RRZzbCxSSkHD8knFT6ZUwkE26Vn/GykJyZ+kmxi0gETnILCcnAU3gykeB3c9Q==" saltValue="Sb5Jstn97tExwZCRZjdgww==" spinCount="100000" sheet="1" objects="1" scenarios="1"/>
  <phoneticPr fontId="5"/>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SheetLayoutView="55" workbookViewId="0"/>
  </sheetViews>
  <sheetFormatPr defaultColWidth="0" defaultRowHeight="13.5" customHeight="1" zeroHeight="1" x14ac:dyDescent="0.2"/>
  <cols>
    <col min="1" max="125" width="2.453125" style="77" customWidth="1"/>
    <col min="126" max="142" width="0" style="78" hidden="1" customWidth="1"/>
    <col min="143" max="143" width="9" style="78" hidden="1" customWidth="1"/>
    <col min="144" max="16384" width="9" style="78" hidden="1"/>
  </cols>
  <sheetData>
    <row r="1" spans="1:125"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ht="13" x14ac:dyDescent="0.2">
      <c r="B2" s="78"/>
      <c r="T2" s="78"/>
    </row>
    <row r="3" spans="1:125"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78"/>
      <c r="G33" s="78"/>
      <c r="I33" s="78"/>
    </row>
    <row r="34" spans="2:125" ht="13" x14ac:dyDescent="0.2">
      <c r="C34" s="78"/>
      <c r="P34" s="78"/>
      <c r="R34" s="78"/>
      <c r="U34" s="78"/>
    </row>
    <row r="35" spans="2:125" ht="13" x14ac:dyDescent="0.2">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ht="13" x14ac:dyDescent="0.2">
      <c r="F36" s="78"/>
      <c r="H36" s="78"/>
      <c r="J36" s="78"/>
      <c r="K36" s="78"/>
      <c r="L36" s="78"/>
      <c r="M36" s="78"/>
      <c r="N36" s="78"/>
      <c r="O36" s="78"/>
      <c r="Q36" s="78"/>
      <c r="S36" s="78"/>
      <c r="V36" s="78"/>
    </row>
    <row r="37" spans="2:125" ht="13" x14ac:dyDescent="0.2"/>
    <row r="38" spans="2:125" ht="13" x14ac:dyDescent="0.2"/>
    <row r="39" spans="2:125" ht="13" x14ac:dyDescent="0.2"/>
    <row r="40" spans="2:125" ht="13" x14ac:dyDescent="0.2">
      <c r="U40" s="78"/>
    </row>
    <row r="41" spans="2:125" ht="13" x14ac:dyDescent="0.2">
      <c r="R41" s="78"/>
    </row>
    <row r="42" spans="2:125" ht="13" x14ac:dyDescent="0.2">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ht="13" x14ac:dyDescent="0.2">
      <c r="Q43" s="78"/>
      <c r="S43" s="78"/>
      <c r="V43" s="78"/>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77" t="s">
        <v>512</v>
      </c>
    </row>
  </sheetData>
  <sheetProtection algorithmName="SHA-512" hashValue="mw1pUkhJrn4c7mkBlZhweY5nnHnSdisnkSWQ+WfI0lM3dP1a255RP12xAVS3Uz9EgNa/RzCr4OiujY0fHYRl4A==" saltValue="ACHzDzsycdkgUuhy9GZqsw==" spinCount="100000" sheet="1" objects="1" scenarios="1"/>
  <phoneticPr fontId="5"/>
  <printOptions horizontalCentered="1" verticalCentered="1"/>
  <pageMargins left="0" right="0" top="0.19685039370078741" bottom="0" header="0.39370078740157483" footer="0"/>
  <pageSetup paperSize="8" scale="57"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46" customWidth="1"/>
    <col min="2" max="16" width="14.6328125" style="46" customWidth="1"/>
    <col min="17" max="17" width="0" style="46" hidden="1" customWidth="1"/>
    <col min="18"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x14ac:dyDescent="0.2">
      <c r="B45" s="85"/>
      <c r="C45" s="85"/>
      <c r="D45" s="85"/>
      <c r="E45" s="85"/>
      <c r="F45" s="85"/>
      <c r="G45" s="85"/>
      <c r="H45" s="85"/>
      <c r="I45" s="85"/>
      <c r="J45" s="180" t="s">
        <v>0</v>
      </c>
    </row>
    <row r="46" spans="2:10" ht="29.25" customHeight="1" x14ac:dyDescent="0.25">
      <c r="B46" s="166" t="s">
        <v>3</v>
      </c>
      <c r="C46" s="170"/>
      <c r="D46" s="170"/>
      <c r="E46" s="171" t="s">
        <v>5</v>
      </c>
      <c r="F46" s="172" t="s">
        <v>207</v>
      </c>
      <c r="G46" s="176" t="s">
        <v>531</v>
      </c>
      <c r="H46" s="176" t="s">
        <v>131</v>
      </c>
      <c r="I46" s="176" t="s">
        <v>315</v>
      </c>
      <c r="J46" s="181" t="s">
        <v>51</v>
      </c>
    </row>
    <row r="47" spans="2:10" ht="57.75" customHeight="1" x14ac:dyDescent="0.2">
      <c r="B47" s="167"/>
      <c r="C47" s="1027" t="s">
        <v>6</v>
      </c>
      <c r="D47" s="1027"/>
      <c r="E47" s="1028"/>
      <c r="F47" s="173">
        <v>17.77</v>
      </c>
      <c r="G47" s="177">
        <v>23.06</v>
      </c>
      <c r="H47" s="177">
        <v>23.5</v>
      </c>
      <c r="I47" s="177">
        <v>25.26</v>
      </c>
      <c r="J47" s="182">
        <v>24.85</v>
      </c>
    </row>
    <row r="48" spans="2:10" ht="57.75" customHeight="1" x14ac:dyDescent="0.2">
      <c r="B48" s="168"/>
      <c r="C48" s="1029" t="s">
        <v>8</v>
      </c>
      <c r="D48" s="1029"/>
      <c r="E48" s="1030"/>
      <c r="F48" s="174">
        <v>3.47</v>
      </c>
      <c r="G48" s="178">
        <v>6.35</v>
      </c>
      <c r="H48" s="178">
        <v>3.63</v>
      </c>
      <c r="I48" s="178">
        <v>3.31</v>
      </c>
      <c r="J48" s="183">
        <v>2.78</v>
      </c>
    </row>
    <row r="49" spans="2:10" ht="57.75" customHeight="1" x14ac:dyDescent="0.2">
      <c r="B49" s="169"/>
      <c r="C49" s="1031" t="s">
        <v>9</v>
      </c>
      <c r="D49" s="1031"/>
      <c r="E49" s="1032"/>
      <c r="F49" s="175">
        <v>1.83</v>
      </c>
      <c r="G49" s="179">
        <v>8.7899999999999991</v>
      </c>
      <c r="H49" s="179" t="s">
        <v>504</v>
      </c>
      <c r="I49" s="179">
        <v>1.53</v>
      </c>
      <c r="J49" s="184" t="s">
        <v>532</v>
      </c>
    </row>
    <row r="50" spans="2:10" ht="13" x14ac:dyDescent="0.2"/>
  </sheetData>
  <sheetProtection algorithmName="SHA-512" hashValue="GHjUz3F6UfGnA4XgvXgwpqpy515MBaEqhaPNyVdJHhFL+5A2pxHmQupTaVDNWJSOUDpmp8ZjLg4q+n8+51qx/g==" saltValue="Ihf3SmPeCBHFOKR/NG6vDQ==" spinCount="100000" sheet="1" objects="1" scenarios="1"/>
  <mergeCells count="3">
    <mergeCell ref="C47:E47"/>
    <mergeCell ref="C48:E48"/>
    <mergeCell ref="C49:E49"/>
  </mergeCells>
  <phoneticPr fontId="5"/>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46" customWidth="1"/>
    <col min="2" max="2" width="11" style="46" customWidth="1"/>
    <col min="3" max="3" width="17" style="46" customWidth="1"/>
    <col min="4" max="5" width="16.6328125" style="46" customWidth="1"/>
    <col min="6" max="15" width="15" style="46" customWidth="1"/>
    <col min="16" max="16" width="24" style="46" customWidth="1"/>
    <col min="17" max="17" width="0" style="46" hidden="1" customWidth="1"/>
    <col min="18" max="16384" width="0" style="46" hidden="1"/>
  </cols>
  <sheetData>
    <row r="1" spans="1:16" ht="16.5" customHeight="1" x14ac:dyDescent="0.2">
      <c r="A1" s="185"/>
      <c r="B1" s="185"/>
      <c r="C1" s="185"/>
      <c r="D1" s="185"/>
      <c r="E1" s="185"/>
      <c r="F1" s="185"/>
      <c r="G1" s="185"/>
      <c r="H1" s="185"/>
      <c r="I1" s="185"/>
      <c r="J1" s="185"/>
      <c r="K1" s="185"/>
      <c r="L1" s="185"/>
      <c r="M1" s="185"/>
      <c r="N1" s="185"/>
      <c r="O1" s="185"/>
      <c r="P1" s="185"/>
    </row>
    <row r="2" spans="1:16" ht="16.5" customHeight="1" x14ac:dyDescent="0.2">
      <c r="A2" s="185"/>
      <c r="B2" s="185"/>
      <c r="C2" s="185"/>
      <c r="D2" s="185"/>
      <c r="E2" s="185"/>
      <c r="F2" s="185"/>
      <c r="G2" s="185"/>
      <c r="H2" s="185"/>
      <c r="I2" s="185"/>
      <c r="J2" s="185"/>
      <c r="K2" s="185"/>
      <c r="L2" s="185"/>
      <c r="M2" s="185"/>
      <c r="N2" s="185"/>
      <c r="O2" s="185"/>
      <c r="P2" s="185"/>
    </row>
    <row r="3" spans="1:16" ht="16.5" customHeight="1" x14ac:dyDescent="0.2">
      <c r="A3" s="185"/>
      <c r="B3" s="185"/>
      <c r="C3" s="185"/>
      <c r="D3" s="185"/>
      <c r="E3" s="185"/>
      <c r="F3" s="185"/>
      <c r="G3" s="185"/>
      <c r="H3" s="185"/>
      <c r="I3" s="185"/>
      <c r="J3" s="185"/>
      <c r="K3" s="185"/>
      <c r="L3" s="185"/>
      <c r="M3" s="185"/>
      <c r="N3" s="185"/>
      <c r="O3" s="185"/>
      <c r="P3" s="185"/>
    </row>
    <row r="4" spans="1:16" ht="16.5" customHeight="1" x14ac:dyDescent="0.2">
      <c r="A4" s="185"/>
      <c r="B4" s="185"/>
      <c r="C4" s="185"/>
      <c r="D4" s="185"/>
      <c r="E4" s="185"/>
      <c r="F4" s="185"/>
      <c r="G4" s="185"/>
      <c r="H4" s="185"/>
      <c r="I4" s="185"/>
      <c r="J4" s="185"/>
      <c r="K4" s="185"/>
      <c r="L4" s="185"/>
      <c r="M4" s="185"/>
      <c r="N4" s="185"/>
      <c r="O4" s="185"/>
      <c r="P4" s="185"/>
    </row>
    <row r="5" spans="1:16" ht="16.5" customHeight="1" x14ac:dyDescent="0.2">
      <c r="A5" s="185"/>
      <c r="B5" s="185"/>
      <c r="C5" s="185"/>
      <c r="D5" s="185"/>
      <c r="E5" s="185"/>
      <c r="F5" s="185"/>
      <c r="G5" s="185"/>
      <c r="H5" s="185"/>
      <c r="I5" s="185"/>
      <c r="J5" s="185"/>
      <c r="K5" s="185"/>
      <c r="L5" s="185"/>
      <c r="M5" s="185"/>
      <c r="N5" s="185"/>
      <c r="O5" s="185"/>
      <c r="P5" s="185"/>
    </row>
    <row r="6" spans="1:16" ht="16.5" customHeight="1" x14ac:dyDescent="0.2">
      <c r="A6" s="185"/>
      <c r="B6" s="185"/>
      <c r="C6" s="185"/>
      <c r="D6" s="185"/>
      <c r="E6" s="185"/>
      <c r="F6" s="185"/>
      <c r="G6" s="185"/>
      <c r="H6" s="185"/>
      <c r="I6" s="185"/>
      <c r="J6" s="185"/>
      <c r="K6" s="185"/>
      <c r="L6" s="185"/>
      <c r="M6" s="185"/>
      <c r="N6" s="185"/>
      <c r="O6" s="185"/>
      <c r="P6" s="185"/>
    </row>
    <row r="7" spans="1:16" ht="16.5" customHeight="1" x14ac:dyDescent="0.2">
      <c r="A7" s="185"/>
      <c r="B7" s="185"/>
      <c r="C7" s="185"/>
      <c r="D7" s="185"/>
      <c r="E7" s="185"/>
      <c r="F7" s="185"/>
      <c r="G7" s="185"/>
      <c r="H7" s="185"/>
      <c r="I7" s="185"/>
      <c r="J7" s="185"/>
      <c r="K7" s="185"/>
      <c r="L7" s="185"/>
      <c r="M7" s="185"/>
      <c r="N7" s="185"/>
      <c r="O7" s="185"/>
      <c r="P7" s="185"/>
    </row>
    <row r="8" spans="1:16" ht="16.5" customHeight="1" x14ac:dyDescent="0.2">
      <c r="A8" s="185"/>
      <c r="B8" s="185"/>
      <c r="C8" s="185"/>
      <c r="D8" s="185"/>
      <c r="E8" s="185"/>
      <c r="F8" s="185"/>
      <c r="G8" s="185"/>
      <c r="H8" s="185"/>
      <c r="I8" s="185"/>
      <c r="J8" s="185"/>
      <c r="K8" s="185"/>
      <c r="L8" s="185"/>
      <c r="M8" s="185"/>
      <c r="N8" s="185"/>
      <c r="O8" s="185"/>
      <c r="P8" s="185"/>
    </row>
    <row r="9" spans="1:16" ht="16.5" customHeight="1" x14ac:dyDescent="0.2">
      <c r="A9" s="185"/>
      <c r="B9" s="185"/>
      <c r="C9" s="185"/>
      <c r="D9" s="185"/>
      <c r="E9" s="185"/>
      <c r="F9" s="185"/>
      <c r="G9" s="185"/>
      <c r="H9" s="185"/>
      <c r="I9" s="185"/>
      <c r="J9" s="185"/>
      <c r="K9" s="185"/>
      <c r="L9" s="185"/>
      <c r="M9" s="185"/>
      <c r="N9" s="185"/>
      <c r="O9" s="185"/>
      <c r="P9" s="185"/>
    </row>
    <row r="10" spans="1:16" ht="16.5" customHeight="1" x14ac:dyDescent="0.2">
      <c r="A10" s="185"/>
      <c r="B10" s="185"/>
      <c r="C10" s="185"/>
      <c r="D10" s="185"/>
      <c r="E10" s="185"/>
      <c r="F10" s="185"/>
      <c r="G10" s="185"/>
      <c r="H10" s="185"/>
      <c r="I10" s="185"/>
      <c r="J10" s="185"/>
      <c r="K10" s="185"/>
      <c r="L10" s="185"/>
      <c r="M10" s="185"/>
      <c r="N10" s="185"/>
      <c r="O10" s="185"/>
      <c r="P10" s="185"/>
    </row>
    <row r="11" spans="1:16" ht="16.5" customHeight="1" x14ac:dyDescent="0.2">
      <c r="A11" s="185"/>
      <c r="B11" s="185"/>
      <c r="C11" s="185"/>
      <c r="D11" s="185"/>
      <c r="E11" s="185"/>
      <c r="F11" s="185"/>
      <c r="G11" s="185"/>
      <c r="H11" s="185"/>
      <c r="I11" s="185"/>
      <c r="J11" s="185"/>
      <c r="K11" s="185"/>
      <c r="L11" s="185"/>
      <c r="M11" s="185"/>
      <c r="N11" s="185"/>
      <c r="O11" s="185"/>
      <c r="P11" s="185"/>
    </row>
    <row r="12" spans="1:16" ht="16.5" customHeight="1" x14ac:dyDescent="0.2">
      <c r="A12" s="185"/>
      <c r="B12" s="185"/>
      <c r="C12" s="185"/>
      <c r="D12" s="185"/>
      <c r="E12" s="185"/>
      <c r="F12" s="185"/>
      <c r="G12" s="185"/>
      <c r="H12" s="185"/>
      <c r="I12" s="185"/>
      <c r="J12" s="185"/>
      <c r="K12" s="185"/>
      <c r="L12" s="185"/>
      <c r="M12" s="185"/>
      <c r="N12" s="185"/>
      <c r="O12" s="185"/>
      <c r="P12" s="185"/>
    </row>
    <row r="13" spans="1:16" ht="16.5" customHeight="1" x14ac:dyDescent="0.2">
      <c r="A13" s="185"/>
      <c r="B13" s="185"/>
      <c r="C13" s="185"/>
      <c r="D13" s="185"/>
      <c r="E13" s="185"/>
      <c r="F13" s="185"/>
      <c r="G13" s="185"/>
      <c r="H13" s="185"/>
      <c r="I13" s="185"/>
      <c r="J13" s="185"/>
      <c r="K13" s="185"/>
      <c r="L13" s="185"/>
      <c r="M13" s="185"/>
      <c r="N13" s="185"/>
      <c r="O13" s="185"/>
      <c r="P13" s="185"/>
    </row>
    <row r="14" spans="1:16" ht="16.5" customHeight="1" x14ac:dyDescent="0.2">
      <c r="A14" s="185"/>
      <c r="B14" s="185"/>
      <c r="C14" s="185"/>
      <c r="D14" s="185"/>
      <c r="E14" s="185"/>
      <c r="F14" s="185"/>
      <c r="G14" s="185"/>
      <c r="H14" s="185"/>
      <c r="I14" s="185"/>
      <c r="J14" s="185"/>
      <c r="K14" s="185"/>
      <c r="L14" s="185"/>
      <c r="M14" s="185"/>
      <c r="N14" s="185"/>
      <c r="O14" s="185"/>
      <c r="P14" s="185"/>
    </row>
    <row r="15" spans="1:16" ht="16.5" customHeight="1" x14ac:dyDescent="0.2">
      <c r="A15" s="185"/>
      <c r="B15" s="185"/>
      <c r="C15" s="185"/>
      <c r="D15" s="185"/>
      <c r="E15" s="185"/>
      <c r="F15" s="185"/>
      <c r="G15" s="185"/>
      <c r="H15" s="185"/>
      <c r="I15" s="185"/>
      <c r="J15" s="185"/>
      <c r="K15" s="185"/>
      <c r="L15" s="185"/>
      <c r="M15" s="185"/>
      <c r="N15" s="185"/>
      <c r="O15" s="185"/>
      <c r="P15" s="185"/>
    </row>
    <row r="16" spans="1:16" ht="16.5" customHeight="1" x14ac:dyDescent="0.2">
      <c r="A16" s="185"/>
      <c r="B16" s="185"/>
      <c r="C16" s="185"/>
      <c r="D16" s="185"/>
      <c r="E16" s="185"/>
      <c r="F16" s="185"/>
      <c r="G16" s="185"/>
      <c r="H16" s="185"/>
      <c r="I16" s="185"/>
      <c r="J16" s="185"/>
      <c r="K16" s="185"/>
      <c r="L16" s="185"/>
      <c r="M16" s="185"/>
      <c r="N16" s="185"/>
      <c r="O16" s="185"/>
      <c r="P16" s="185"/>
    </row>
    <row r="17" spans="1:16" ht="16.5" customHeight="1" x14ac:dyDescent="0.2">
      <c r="A17" s="185"/>
      <c r="B17" s="185"/>
      <c r="C17" s="185"/>
      <c r="D17" s="185"/>
      <c r="E17" s="185"/>
      <c r="F17" s="185"/>
      <c r="G17" s="185"/>
      <c r="H17" s="185"/>
      <c r="I17" s="185"/>
      <c r="J17" s="185"/>
      <c r="K17" s="185"/>
      <c r="L17" s="185"/>
      <c r="M17" s="185"/>
      <c r="N17" s="185"/>
      <c r="O17" s="185"/>
      <c r="P17" s="185"/>
    </row>
    <row r="18" spans="1:16" ht="16.5" customHeight="1" x14ac:dyDescent="0.2">
      <c r="A18" s="185"/>
      <c r="B18" s="185"/>
      <c r="C18" s="185"/>
      <c r="D18" s="185"/>
      <c r="E18" s="185"/>
      <c r="F18" s="185"/>
      <c r="G18" s="185"/>
      <c r="H18" s="185"/>
      <c r="I18" s="185"/>
      <c r="J18" s="185"/>
      <c r="K18" s="185"/>
      <c r="L18" s="185"/>
      <c r="M18" s="185"/>
      <c r="N18" s="185"/>
      <c r="O18" s="185"/>
      <c r="P18" s="185"/>
    </row>
    <row r="19" spans="1:16" ht="16.5" customHeight="1" x14ac:dyDescent="0.2">
      <c r="A19" s="185"/>
      <c r="B19" s="185"/>
      <c r="C19" s="185"/>
      <c r="D19" s="185"/>
      <c r="E19" s="185"/>
      <c r="F19" s="185"/>
      <c r="G19" s="185"/>
      <c r="H19" s="185"/>
      <c r="I19" s="185"/>
      <c r="J19" s="185"/>
      <c r="K19" s="185"/>
      <c r="L19" s="185"/>
      <c r="M19" s="185"/>
      <c r="N19" s="185"/>
      <c r="O19" s="185"/>
      <c r="P19" s="185"/>
    </row>
    <row r="20" spans="1:16" ht="16.5" customHeight="1" x14ac:dyDescent="0.2">
      <c r="A20" s="185"/>
      <c r="B20" s="185"/>
      <c r="C20" s="185"/>
      <c r="D20" s="185"/>
      <c r="E20" s="185"/>
      <c r="F20" s="185"/>
      <c r="G20" s="185"/>
      <c r="H20" s="185"/>
      <c r="I20" s="185"/>
      <c r="J20" s="185"/>
      <c r="K20" s="185"/>
      <c r="L20" s="185"/>
      <c r="M20" s="185"/>
      <c r="N20" s="185"/>
      <c r="O20" s="185"/>
      <c r="P20" s="185"/>
    </row>
    <row r="21" spans="1:16" ht="16.5" customHeight="1" x14ac:dyDescent="0.2">
      <c r="A21" s="185"/>
      <c r="B21" s="185"/>
      <c r="C21" s="185"/>
      <c r="D21" s="185"/>
      <c r="E21" s="185"/>
      <c r="F21" s="185"/>
      <c r="G21" s="185"/>
      <c r="H21" s="185"/>
      <c r="I21" s="185"/>
      <c r="J21" s="185"/>
      <c r="K21" s="185"/>
      <c r="L21" s="185"/>
      <c r="M21" s="185"/>
      <c r="N21" s="185"/>
      <c r="O21" s="185"/>
      <c r="P21" s="185"/>
    </row>
    <row r="22" spans="1:16" ht="16.5" customHeight="1" x14ac:dyDescent="0.2">
      <c r="A22" s="185"/>
      <c r="B22" s="185"/>
      <c r="C22" s="185"/>
      <c r="D22" s="185"/>
      <c r="E22" s="185"/>
      <c r="F22" s="185"/>
      <c r="G22" s="185"/>
      <c r="H22" s="185"/>
      <c r="I22" s="185"/>
      <c r="J22" s="185"/>
      <c r="K22" s="185"/>
      <c r="L22" s="185"/>
      <c r="M22" s="185"/>
      <c r="N22" s="185"/>
      <c r="O22" s="185"/>
      <c r="P22" s="185"/>
    </row>
    <row r="23" spans="1:16" ht="16.5" customHeight="1" x14ac:dyDescent="0.2">
      <c r="A23" s="185"/>
      <c r="B23" s="185"/>
      <c r="C23" s="185"/>
      <c r="D23" s="185"/>
      <c r="E23" s="185"/>
      <c r="F23" s="185"/>
      <c r="G23" s="185"/>
      <c r="H23" s="185"/>
      <c r="I23" s="185"/>
      <c r="J23" s="185"/>
      <c r="K23" s="185"/>
      <c r="L23" s="185"/>
      <c r="M23" s="185"/>
      <c r="N23" s="185"/>
      <c r="O23" s="185"/>
      <c r="P23" s="185"/>
    </row>
    <row r="24" spans="1:16" ht="16.5" customHeight="1" x14ac:dyDescent="0.2">
      <c r="A24" s="185"/>
      <c r="B24" s="185"/>
      <c r="C24" s="185"/>
      <c r="D24" s="185"/>
      <c r="E24" s="185"/>
      <c r="F24" s="185"/>
      <c r="G24" s="185"/>
      <c r="H24" s="185"/>
      <c r="I24" s="185"/>
      <c r="J24" s="185"/>
      <c r="K24" s="185"/>
      <c r="L24" s="185"/>
      <c r="M24" s="185"/>
      <c r="N24" s="185"/>
      <c r="O24" s="185"/>
      <c r="P24" s="185"/>
    </row>
    <row r="25" spans="1:16" ht="16.5" customHeight="1" x14ac:dyDescent="0.2">
      <c r="A25" s="185"/>
      <c r="B25" s="185"/>
      <c r="C25" s="185"/>
      <c r="D25" s="185"/>
      <c r="E25" s="185"/>
      <c r="F25" s="185"/>
      <c r="G25" s="185"/>
      <c r="H25" s="185"/>
      <c r="I25" s="185"/>
      <c r="J25" s="185"/>
      <c r="K25" s="185"/>
      <c r="L25" s="185"/>
      <c r="M25" s="185"/>
      <c r="N25" s="185"/>
      <c r="O25" s="185"/>
      <c r="P25" s="185"/>
    </row>
    <row r="26" spans="1:16" ht="16.5" customHeight="1" x14ac:dyDescent="0.2">
      <c r="A26" s="185"/>
      <c r="B26" s="185"/>
      <c r="C26" s="185"/>
      <c r="D26" s="185"/>
      <c r="E26" s="185"/>
      <c r="F26" s="185"/>
      <c r="G26" s="185"/>
      <c r="H26" s="185"/>
      <c r="I26" s="185"/>
      <c r="J26" s="185"/>
      <c r="K26" s="185"/>
      <c r="L26" s="185"/>
      <c r="M26" s="185"/>
      <c r="N26" s="185"/>
      <c r="O26" s="185"/>
      <c r="P26" s="185"/>
    </row>
    <row r="27" spans="1:16" ht="16.5" customHeight="1" x14ac:dyDescent="0.2">
      <c r="A27" s="185"/>
      <c r="B27" s="185"/>
      <c r="C27" s="185"/>
      <c r="D27" s="185"/>
      <c r="E27" s="185"/>
      <c r="F27" s="185"/>
      <c r="G27" s="185"/>
      <c r="H27" s="185"/>
      <c r="I27" s="185"/>
      <c r="J27" s="185"/>
      <c r="K27" s="185"/>
      <c r="L27" s="185"/>
      <c r="M27" s="185"/>
      <c r="N27" s="185"/>
      <c r="O27" s="185"/>
      <c r="P27" s="185"/>
    </row>
    <row r="28" spans="1:16" ht="16.5" customHeight="1" x14ac:dyDescent="0.2">
      <c r="A28" s="185"/>
      <c r="B28" s="185"/>
      <c r="C28" s="185"/>
      <c r="D28" s="185"/>
      <c r="E28" s="185"/>
      <c r="F28" s="185"/>
      <c r="G28" s="185"/>
      <c r="H28" s="185"/>
      <c r="I28" s="185"/>
      <c r="J28" s="185"/>
      <c r="K28" s="185"/>
      <c r="L28" s="185"/>
      <c r="M28" s="185"/>
      <c r="N28" s="185"/>
      <c r="O28" s="185"/>
      <c r="P28" s="185"/>
    </row>
    <row r="29" spans="1:16" ht="16.5" customHeight="1" x14ac:dyDescent="0.2">
      <c r="A29" s="185"/>
      <c r="B29" s="185"/>
      <c r="C29" s="185"/>
      <c r="D29" s="185"/>
      <c r="E29" s="185"/>
      <c r="F29" s="185"/>
      <c r="G29" s="185"/>
      <c r="H29" s="185"/>
      <c r="I29" s="185"/>
      <c r="J29" s="185"/>
      <c r="K29" s="185"/>
      <c r="L29" s="185"/>
      <c r="M29" s="185"/>
      <c r="N29" s="185"/>
      <c r="O29" s="185"/>
      <c r="P29" s="185"/>
    </row>
    <row r="30" spans="1:16" ht="16.5" customHeight="1" x14ac:dyDescent="0.2">
      <c r="A30" s="185"/>
      <c r="B30" s="185"/>
      <c r="C30" s="185"/>
      <c r="D30" s="185"/>
      <c r="E30" s="185"/>
      <c r="F30" s="185"/>
      <c r="G30" s="185"/>
      <c r="H30" s="185"/>
      <c r="I30" s="185"/>
      <c r="J30" s="185"/>
      <c r="K30" s="185"/>
      <c r="L30" s="185"/>
      <c r="M30" s="185"/>
      <c r="N30" s="185"/>
      <c r="O30" s="185"/>
      <c r="P30" s="185"/>
    </row>
    <row r="31" spans="1:16" ht="16.5" customHeight="1" x14ac:dyDescent="0.2">
      <c r="A31" s="185"/>
      <c r="B31" s="185"/>
      <c r="C31" s="185"/>
      <c r="D31" s="185"/>
      <c r="E31" s="185"/>
      <c r="F31" s="185"/>
      <c r="G31" s="185"/>
      <c r="H31" s="185"/>
      <c r="I31" s="185"/>
      <c r="J31" s="185"/>
      <c r="K31" s="185"/>
      <c r="L31" s="185"/>
      <c r="M31" s="185"/>
      <c r="N31" s="185"/>
      <c r="O31" s="185"/>
      <c r="P31" s="185"/>
    </row>
    <row r="32" spans="1:16" ht="31.5" customHeight="1" x14ac:dyDescent="0.2">
      <c r="A32" s="185"/>
      <c r="B32" s="185"/>
      <c r="C32" s="185"/>
      <c r="D32" s="185"/>
      <c r="E32" s="185"/>
      <c r="F32" s="185"/>
      <c r="G32" s="185"/>
      <c r="H32" s="185"/>
      <c r="I32" s="185"/>
      <c r="J32" s="180" t="s">
        <v>0</v>
      </c>
      <c r="K32" s="185"/>
      <c r="L32" s="185"/>
      <c r="M32" s="185"/>
      <c r="N32" s="185"/>
      <c r="O32" s="185"/>
      <c r="P32" s="185"/>
    </row>
    <row r="33" spans="1:16" ht="39" customHeight="1" x14ac:dyDescent="0.25">
      <c r="A33" s="185"/>
      <c r="B33" s="186" t="s">
        <v>10</v>
      </c>
      <c r="C33" s="192"/>
      <c r="D33" s="192"/>
      <c r="E33" s="194" t="s">
        <v>5</v>
      </c>
      <c r="F33" s="195" t="s">
        <v>207</v>
      </c>
      <c r="G33" s="199" t="s">
        <v>531</v>
      </c>
      <c r="H33" s="199" t="s">
        <v>131</v>
      </c>
      <c r="I33" s="199" t="s">
        <v>315</v>
      </c>
      <c r="J33" s="203" t="s">
        <v>51</v>
      </c>
      <c r="K33" s="185"/>
      <c r="L33" s="185"/>
      <c r="M33" s="185"/>
      <c r="N33" s="185"/>
      <c r="O33" s="185"/>
      <c r="P33" s="185"/>
    </row>
    <row r="34" spans="1:16" ht="39" customHeight="1" x14ac:dyDescent="0.2">
      <c r="A34" s="185"/>
      <c r="B34" s="187"/>
      <c r="C34" s="1037" t="s">
        <v>441</v>
      </c>
      <c r="D34" s="1037"/>
      <c r="E34" s="1038"/>
      <c r="F34" s="196">
        <v>6.23</v>
      </c>
      <c r="G34" s="200">
        <v>5.79</v>
      </c>
      <c r="H34" s="200">
        <v>6.1</v>
      </c>
      <c r="I34" s="200">
        <v>6.64</v>
      </c>
      <c r="J34" s="204">
        <v>6.46</v>
      </c>
      <c r="K34" s="185"/>
      <c r="L34" s="185"/>
      <c r="M34" s="185"/>
      <c r="N34" s="185"/>
      <c r="O34" s="185"/>
      <c r="P34" s="185"/>
    </row>
    <row r="35" spans="1:16" ht="39" customHeight="1" x14ac:dyDescent="0.2">
      <c r="A35" s="185"/>
      <c r="B35" s="188"/>
      <c r="C35" s="1033" t="s">
        <v>460</v>
      </c>
      <c r="D35" s="1033"/>
      <c r="E35" s="1034"/>
      <c r="F35" s="197">
        <v>3.47</v>
      </c>
      <c r="G35" s="201">
        <v>6.34</v>
      </c>
      <c r="H35" s="201">
        <v>3.63</v>
      </c>
      <c r="I35" s="201">
        <v>3.3</v>
      </c>
      <c r="J35" s="205">
        <v>2.77</v>
      </c>
      <c r="K35" s="185"/>
      <c r="L35" s="185"/>
      <c r="M35" s="185"/>
      <c r="N35" s="185"/>
      <c r="O35" s="185"/>
      <c r="P35" s="185"/>
    </row>
    <row r="36" spans="1:16" ht="39" customHeight="1" x14ac:dyDescent="0.2">
      <c r="A36" s="185"/>
      <c r="B36" s="188"/>
      <c r="C36" s="1033" t="s">
        <v>469</v>
      </c>
      <c r="D36" s="1033"/>
      <c r="E36" s="1034"/>
      <c r="F36" s="197">
        <v>3.32</v>
      </c>
      <c r="G36" s="201">
        <v>3.07</v>
      </c>
      <c r="H36" s="201">
        <v>0.99</v>
      </c>
      <c r="I36" s="201">
        <v>0.83</v>
      </c>
      <c r="J36" s="205">
        <v>1.06</v>
      </c>
      <c r="K36" s="185"/>
      <c r="L36" s="185"/>
      <c r="M36" s="185"/>
      <c r="N36" s="185"/>
      <c r="O36" s="185"/>
      <c r="P36" s="185"/>
    </row>
    <row r="37" spans="1:16" ht="39" customHeight="1" x14ac:dyDescent="0.2">
      <c r="A37" s="185"/>
      <c r="B37" s="188"/>
      <c r="C37" s="1033" t="s">
        <v>473</v>
      </c>
      <c r="D37" s="1033"/>
      <c r="E37" s="1034"/>
      <c r="F37" s="197">
        <v>1.05</v>
      </c>
      <c r="G37" s="201">
        <v>0.44</v>
      </c>
      <c r="H37" s="201">
        <v>0.91</v>
      </c>
      <c r="I37" s="201">
        <v>1.18</v>
      </c>
      <c r="J37" s="205">
        <v>0.95</v>
      </c>
      <c r="K37" s="185"/>
      <c r="L37" s="185"/>
      <c r="M37" s="185"/>
      <c r="N37" s="185"/>
      <c r="O37" s="185"/>
      <c r="P37" s="185"/>
    </row>
    <row r="38" spans="1:16" ht="39" customHeight="1" x14ac:dyDescent="0.2">
      <c r="A38" s="185"/>
      <c r="B38" s="188"/>
      <c r="C38" s="1033" t="s">
        <v>136</v>
      </c>
      <c r="D38" s="1033"/>
      <c r="E38" s="1034"/>
      <c r="F38" s="197">
        <v>0.95</v>
      </c>
      <c r="G38" s="201">
        <v>1.37</v>
      </c>
      <c r="H38" s="201">
        <v>2.2599999999999998</v>
      </c>
      <c r="I38" s="201">
        <v>1.47</v>
      </c>
      <c r="J38" s="205">
        <v>0.88</v>
      </c>
      <c r="K38" s="185"/>
      <c r="L38" s="185"/>
      <c r="M38" s="185"/>
      <c r="N38" s="185"/>
      <c r="O38" s="185"/>
      <c r="P38" s="185"/>
    </row>
    <row r="39" spans="1:16" ht="39" customHeight="1" x14ac:dyDescent="0.2">
      <c r="A39" s="185"/>
      <c r="B39" s="188"/>
      <c r="C39" s="1033" t="s">
        <v>409</v>
      </c>
      <c r="D39" s="1033"/>
      <c r="E39" s="1034"/>
      <c r="F39" s="197">
        <v>0.47</v>
      </c>
      <c r="G39" s="201">
        <v>0.55000000000000004</v>
      </c>
      <c r="H39" s="201">
        <v>0.43</v>
      </c>
      <c r="I39" s="201">
        <v>0.51</v>
      </c>
      <c r="J39" s="205">
        <v>0.46</v>
      </c>
      <c r="K39" s="185"/>
      <c r="L39" s="185"/>
      <c r="M39" s="185"/>
      <c r="N39" s="185"/>
      <c r="O39" s="185"/>
      <c r="P39" s="185"/>
    </row>
    <row r="40" spans="1:16" ht="39" customHeight="1" x14ac:dyDescent="0.2">
      <c r="A40" s="185"/>
      <c r="B40" s="188"/>
      <c r="C40" s="1033" t="s">
        <v>474</v>
      </c>
      <c r="D40" s="1033"/>
      <c r="E40" s="1034"/>
      <c r="F40" s="197" t="s">
        <v>33</v>
      </c>
      <c r="G40" s="201" t="s">
        <v>33</v>
      </c>
      <c r="H40" s="201">
        <v>0.12</v>
      </c>
      <c r="I40" s="201">
        <v>0.23</v>
      </c>
      <c r="J40" s="205">
        <v>0.32</v>
      </c>
      <c r="K40" s="185"/>
      <c r="L40" s="185"/>
      <c r="M40" s="185"/>
      <c r="N40" s="185"/>
      <c r="O40" s="185"/>
      <c r="P40" s="185"/>
    </row>
    <row r="41" spans="1:16" ht="39" customHeight="1" x14ac:dyDescent="0.2">
      <c r="A41" s="185"/>
      <c r="B41" s="188"/>
      <c r="C41" s="1033" t="s">
        <v>176</v>
      </c>
      <c r="D41" s="1033"/>
      <c r="E41" s="1034"/>
      <c r="F41" s="197">
        <v>0.94</v>
      </c>
      <c r="G41" s="201">
        <v>0.93</v>
      </c>
      <c r="H41" s="201">
        <v>0.9</v>
      </c>
      <c r="I41" s="201">
        <v>0.41</v>
      </c>
      <c r="J41" s="205">
        <v>0.19</v>
      </c>
      <c r="K41" s="185"/>
      <c r="L41" s="185"/>
      <c r="M41" s="185"/>
      <c r="N41" s="185"/>
      <c r="O41" s="185"/>
      <c r="P41" s="185"/>
    </row>
    <row r="42" spans="1:16" ht="39" customHeight="1" x14ac:dyDescent="0.2">
      <c r="A42" s="185"/>
      <c r="B42" s="189"/>
      <c r="C42" s="1033" t="s">
        <v>495</v>
      </c>
      <c r="D42" s="1033"/>
      <c r="E42" s="1034"/>
      <c r="F42" s="197" t="s">
        <v>33</v>
      </c>
      <c r="G42" s="201" t="s">
        <v>33</v>
      </c>
      <c r="H42" s="201" t="s">
        <v>33</v>
      </c>
      <c r="I42" s="201" t="s">
        <v>33</v>
      </c>
      <c r="J42" s="205" t="s">
        <v>33</v>
      </c>
      <c r="K42" s="185"/>
      <c r="L42" s="185"/>
      <c r="M42" s="185"/>
      <c r="N42" s="185"/>
      <c r="O42" s="185"/>
      <c r="P42" s="185"/>
    </row>
    <row r="43" spans="1:16" ht="39" customHeight="1" x14ac:dyDescent="0.2">
      <c r="A43" s="185"/>
      <c r="B43" s="190"/>
      <c r="C43" s="1035" t="s">
        <v>250</v>
      </c>
      <c r="D43" s="1035"/>
      <c r="E43" s="1036"/>
      <c r="F43" s="198">
        <v>0.14000000000000001</v>
      </c>
      <c r="G43" s="202">
        <v>0.28999999999999998</v>
      </c>
      <c r="H43" s="202">
        <v>0.11</v>
      </c>
      <c r="I43" s="202">
        <v>0.19</v>
      </c>
      <c r="J43" s="206">
        <v>0.24</v>
      </c>
      <c r="K43" s="185"/>
      <c r="L43" s="185"/>
      <c r="M43" s="185"/>
      <c r="N43" s="185"/>
      <c r="O43" s="185"/>
      <c r="P43" s="185"/>
    </row>
    <row r="44" spans="1:16" ht="39" customHeight="1" x14ac:dyDescent="0.2">
      <c r="A44" s="185"/>
      <c r="B44" s="191"/>
      <c r="C44" s="193"/>
      <c r="D44" s="193"/>
      <c r="E44" s="193"/>
      <c r="F44" s="185"/>
      <c r="G44" s="185"/>
      <c r="H44" s="185"/>
      <c r="I44" s="185"/>
      <c r="J44" s="185"/>
      <c r="K44" s="185"/>
      <c r="L44" s="185"/>
      <c r="M44" s="185"/>
      <c r="N44" s="185"/>
      <c r="O44" s="185"/>
      <c r="P44" s="185"/>
    </row>
    <row r="45" spans="1:16" ht="16.5" x14ac:dyDescent="0.2">
      <c r="A45" s="185"/>
      <c r="B45" s="185"/>
      <c r="C45" s="185"/>
      <c r="D45" s="185"/>
      <c r="E45" s="185"/>
      <c r="F45" s="185"/>
      <c r="G45" s="185"/>
      <c r="H45" s="185"/>
      <c r="I45" s="185"/>
      <c r="J45" s="185"/>
      <c r="K45" s="185"/>
      <c r="L45" s="185"/>
      <c r="M45" s="185"/>
      <c r="N45" s="185"/>
      <c r="O45" s="185"/>
      <c r="P45" s="185"/>
    </row>
  </sheetData>
  <sheetProtection algorithmName="SHA-512" hashValue="r6XhxTTLpBMh+5CDrhOD2+XmRUaeToM8unB6v76lRoCwP9sBwdRL5w6EsbwTx42H6Mi+wPoC7teHiRbotAUdMg==" saltValue="uUP+4RdTrWP0UcBtw2pwa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5"/>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6" customWidth="1"/>
    <col min="2" max="3" width="10.90625" style="46" customWidth="1"/>
    <col min="4" max="4" width="10" style="46" customWidth="1"/>
    <col min="5" max="10" width="11" style="46" customWidth="1"/>
    <col min="11" max="15" width="13.08984375" style="46" customWidth="1"/>
    <col min="16" max="21" width="11.453125" style="46" customWidth="1"/>
    <col min="22" max="22" width="0" style="46" hidden="1" customWidth="1"/>
    <col min="23" max="16384" width="0" style="46" hidden="1"/>
  </cols>
  <sheetData>
    <row r="1" spans="1:21" ht="13.5" customHeight="1" x14ac:dyDescent="0.2">
      <c r="A1" s="85"/>
      <c r="B1" s="85"/>
      <c r="C1" s="85"/>
      <c r="D1" s="85"/>
      <c r="E1" s="85"/>
      <c r="F1" s="85"/>
      <c r="G1" s="85"/>
      <c r="H1" s="85"/>
      <c r="I1" s="85"/>
      <c r="J1" s="85"/>
      <c r="K1" s="85"/>
      <c r="L1" s="85"/>
      <c r="M1" s="85"/>
      <c r="N1" s="85"/>
      <c r="O1" s="85"/>
      <c r="P1" s="85"/>
      <c r="Q1" s="85"/>
      <c r="R1" s="85"/>
      <c r="S1" s="85"/>
      <c r="T1" s="85"/>
      <c r="U1" s="85"/>
    </row>
    <row r="2" spans="1:21" ht="13.5" customHeight="1" x14ac:dyDescent="0.2">
      <c r="A2" s="85"/>
      <c r="B2" s="85"/>
      <c r="C2" s="85"/>
      <c r="D2" s="85"/>
      <c r="E2" s="85"/>
      <c r="F2" s="85"/>
      <c r="G2" s="85"/>
      <c r="H2" s="85"/>
      <c r="I2" s="85"/>
      <c r="J2" s="85"/>
      <c r="K2" s="85"/>
      <c r="L2" s="85"/>
      <c r="M2" s="85"/>
      <c r="N2" s="85"/>
      <c r="O2" s="85"/>
      <c r="P2" s="85"/>
      <c r="Q2" s="85"/>
      <c r="R2" s="85"/>
      <c r="S2" s="85"/>
      <c r="T2" s="85"/>
      <c r="U2" s="85"/>
    </row>
    <row r="3" spans="1:21" ht="13.5" customHeight="1" x14ac:dyDescent="0.2">
      <c r="A3" s="85"/>
      <c r="B3" s="85"/>
      <c r="C3" s="85"/>
      <c r="D3" s="85"/>
      <c r="E3" s="85"/>
      <c r="F3" s="85"/>
      <c r="G3" s="85"/>
      <c r="H3" s="85"/>
      <c r="I3" s="85"/>
      <c r="J3" s="85"/>
      <c r="K3" s="85"/>
      <c r="L3" s="85"/>
      <c r="M3" s="85"/>
      <c r="N3" s="85"/>
      <c r="O3" s="85"/>
      <c r="P3" s="85"/>
      <c r="Q3" s="85"/>
      <c r="R3" s="85"/>
      <c r="S3" s="85"/>
      <c r="T3" s="85"/>
      <c r="U3" s="85"/>
    </row>
    <row r="4" spans="1:21" ht="13.5" customHeight="1" x14ac:dyDescent="0.2">
      <c r="A4" s="85"/>
      <c r="B4" s="85"/>
      <c r="C4" s="85"/>
      <c r="D4" s="85"/>
      <c r="E4" s="85"/>
      <c r="F4" s="85"/>
      <c r="G4" s="85"/>
      <c r="H4" s="85"/>
      <c r="I4" s="85"/>
      <c r="J4" s="85"/>
      <c r="K4" s="85"/>
      <c r="L4" s="85"/>
      <c r="M4" s="85"/>
      <c r="N4" s="85"/>
      <c r="O4" s="85"/>
      <c r="P4" s="85"/>
      <c r="Q4" s="85"/>
      <c r="R4" s="85"/>
      <c r="S4" s="85"/>
      <c r="T4" s="85"/>
      <c r="U4" s="85"/>
    </row>
    <row r="5" spans="1:21" ht="13.5" customHeight="1" x14ac:dyDescent="0.2">
      <c r="A5" s="85"/>
      <c r="B5" s="85"/>
      <c r="C5" s="85"/>
      <c r="D5" s="85"/>
      <c r="E5" s="85"/>
      <c r="F5" s="85"/>
      <c r="G5" s="85"/>
      <c r="H5" s="85"/>
      <c r="I5" s="85"/>
      <c r="J5" s="85"/>
      <c r="K5" s="85"/>
      <c r="L5" s="85"/>
      <c r="M5" s="85"/>
      <c r="N5" s="85"/>
      <c r="O5" s="85"/>
      <c r="P5" s="85"/>
      <c r="Q5" s="85"/>
      <c r="R5" s="85"/>
      <c r="S5" s="85"/>
      <c r="T5" s="85"/>
      <c r="U5" s="85"/>
    </row>
    <row r="6" spans="1:21" ht="13.5" customHeight="1" x14ac:dyDescent="0.2">
      <c r="A6" s="85"/>
      <c r="B6" s="85"/>
      <c r="C6" s="85"/>
      <c r="D6" s="85"/>
      <c r="E6" s="85"/>
      <c r="F6" s="85"/>
      <c r="G6" s="85"/>
      <c r="H6" s="85"/>
      <c r="I6" s="85"/>
      <c r="J6" s="85"/>
      <c r="K6" s="85"/>
      <c r="L6" s="85"/>
      <c r="M6" s="85"/>
      <c r="N6" s="85"/>
      <c r="O6" s="85"/>
      <c r="P6" s="85"/>
      <c r="Q6" s="85"/>
      <c r="R6" s="85"/>
      <c r="S6" s="85"/>
      <c r="T6" s="85"/>
      <c r="U6" s="85"/>
    </row>
    <row r="7" spans="1:21" ht="13.5" customHeight="1" x14ac:dyDescent="0.2">
      <c r="A7" s="85"/>
      <c r="B7" s="85"/>
      <c r="C7" s="85"/>
      <c r="D7" s="85"/>
      <c r="E7" s="85"/>
      <c r="F7" s="85"/>
      <c r="G7" s="85"/>
      <c r="H7" s="85"/>
      <c r="I7" s="85"/>
      <c r="J7" s="85"/>
      <c r="K7" s="85"/>
      <c r="L7" s="85"/>
      <c r="M7" s="85"/>
      <c r="N7" s="85"/>
      <c r="O7" s="85"/>
      <c r="P7" s="85"/>
      <c r="Q7" s="85"/>
      <c r="R7" s="85"/>
      <c r="S7" s="85"/>
      <c r="T7" s="85"/>
      <c r="U7" s="85"/>
    </row>
    <row r="8" spans="1:21" ht="13.5" customHeight="1" x14ac:dyDescent="0.2">
      <c r="A8" s="85"/>
      <c r="B8" s="85"/>
      <c r="C8" s="85"/>
      <c r="D8" s="85"/>
      <c r="E8" s="85"/>
      <c r="F8" s="85"/>
      <c r="G8" s="85"/>
      <c r="H8" s="85"/>
      <c r="I8" s="85"/>
      <c r="J8" s="85"/>
      <c r="K8" s="85"/>
      <c r="L8" s="85"/>
      <c r="M8" s="85"/>
      <c r="N8" s="85"/>
      <c r="O8" s="85"/>
      <c r="P8" s="85"/>
      <c r="Q8" s="85"/>
      <c r="R8" s="85"/>
      <c r="S8" s="85"/>
      <c r="T8" s="85"/>
      <c r="U8" s="85"/>
    </row>
    <row r="9" spans="1:21" ht="13.5" customHeight="1" x14ac:dyDescent="0.2">
      <c r="A9" s="85"/>
      <c r="B9" s="85"/>
      <c r="C9" s="85"/>
      <c r="D9" s="85"/>
      <c r="E9" s="85"/>
      <c r="F9" s="85"/>
      <c r="G9" s="85"/>
      <c r="H9" s="85"/>
      <c r="I9" s="85"/>
      <c r="J9" s="85"/>
      <c r="K9" s="85"/>
      <c r="L9" s="85"/>
      <c r="M9" s="85"/>
      <c r="N9" s="85"/>
      <c r="O9" s="85"/>
      <c r="P9" s="85"/>
      <c r="Q9" s="85"/>
      <c r="R9" s="85"/>
      <c r="S9" s="85"/>
      <c r="T9" s="85"/>
      <c r="U9" s="85"/>
    </row>
    <row r="10" spans="1:21" ht="13.5" customHeight="1" x14ac:dyDescent="0.2">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2">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2">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2">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2">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2">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2">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2">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2">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2">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2">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2">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2">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2">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2">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2">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2">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2">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2">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2">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2">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2">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2">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2">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2">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2">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2">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2">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2">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2">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2">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2">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2">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2">
      <c r="A43" s="85"/>
      <c r="B43" s="85"/>
      <c r="C43" s="85"/>
      <c r="D43" s="85"/>
      <c r="E43" s="85"/>
      <c r="F43" s="85"/>
      <c r="G43" s="85"/>
      <c r="H43" s="85"/>
      <c r="I43" s="85"/>
      <c r="J43" s="85"/>
      <c r="K43" s="85"/>
      <c r="L43" s="85"/>
      <c r="M43" s="85"/>
      <c r="N43" s="85"/>
      <c r="O43" s="243" t="s">
        <v>13</v>
      </c>
      <c r="P43" s="85"/>
      <c r="Q43" s="85"/>
      <c r="R43" s="85"/>
      <c r="S43" s="85"/>
      <c r="T43" s="85"/>
      <c r="U43" s="85"/>
    </row>
    <row r="44" spans="1:21" ht="30.75" customHeight="1" x14ac:dyDescent="0.25">
      <c r="A44" s="85"/>
      <c r="B44" s="207" t="s">
        <v>15</v>
      </c>
      <c r="C44" s="213"/>
      <c r="D44" s="213"/>
      <c r="E44" s="221"/>
      <c r="F44" s="221"/>
      <c r="G44" s="221"/>
      <c r="H44" s="221"/>
      <c r="I44" s="221"/>
      <c r="J44" s="224" t="s">
        <v>5</v>
      </c>
      <c r="K44" s="226" t="s">
        <v>207</v>
      </c>
      <c r="L44" s="235" t="s">
        <v>531</v>
      </c>
      <c r="M44" s="235" t="s">
        <v>131</v>
      </c>
      <c r="N44" s="235" t="s">
        <v>315</v>
      </c>
      <c r="O44" s="244" t="s">
        <v>51</v>
      </c>
      <c r="P44" s="85"/>
      <c r="Q44" s="85"/>
      <c r="R44" s="85"/>
      <c r="S44" s="85"/>
      <c r="T44" s="85"/>
      <c r="U44" s="85"/>
    </row>
    <row r="45" spans="1:21" ht="30.75" customHeight="1" x14ac:dyDescent="0.2">
      <c r="A45" s="85"/>
      <c r="B45" s="1054" t="s">
        <v>19</v>
      </c>
      <c r="C45" s="1055"/>
      <c r="D45" s="216"/>
      <c r="E45" s="1068" t="s">
        <v>23</v>
      </c>
      <c r="F45" s="1068"/>
      <c r="G45" s="1068"/>
      <c r="H45" s="1068"/>
      <c r="I45" s="1068"/>
      <c r="J45" s="1069"/>
      <c r="K45" s="227">
        <v>2875</v>
      </c>
      <c r="L45" s="236">
        <v>2852</v>
      </c>
      <c r="M45" s="236">
        <v>2889</v>
      </c>
      <c r="N45" s="236">
        <v>2814</v>
      </c>
      <c r="O45" s="245">
        <v>2631</v>
      </c>
      <c r="P45" s="85"/>
      <c r="Q45" s="85"/>
      <c r="R45" s="85"/>
      <c r="S45" s="85"/>
      <c r="T45" s="85"/>
      <c r="U45" s="85"/>
    </row>
    <row r="46" spans="1:21" ht="30.75" customHeight="1" x14ac:dyDescent="0.2">
      <c r="A46" s="85"/>
      <c r="B46" s="1056"/>
      <c r="C46" s="1057"/>
      <c r="D46" s="217"/>
      <c r="E46" s="1060" t="s">
        <v>24</v>
      </c>
      <c r="F46" s="1060"/>
      <c r="G46" s="1060"/>
      <c r="H46" s="1060"/>
      <c r="I46" s="1060"/>
      <c r="J46" s="1061"/>
      <c r="K46" s="228" t="s">
        <v>33</v>
      </c>
      <c r="L46" s="237" t="s">
        <v>33</v>
      </c>
      <c r="M46" s="237" t="s">
        <v>33</v>
      </c>
      <c r="N46" s="237" t="s">
        <v>33</v>
      </c>
      <c r="O46" s="246" t="s">
        <v>33</v>
      </c>
      <c r="P46" s="85"/>
      <c r="Q46" s="85"/>
      <c r="R46" s="85"/>
      <c r="S46" s="85"/>
      <c r="T46" s="85"/>
      <c r="U46" s="85"/>
    </row>
    <row r="47" spans="1:21" ht="30.75" customHeight="1" x14ac:dyDescent="0.2">
      <c r="A47" s="85"/>
      <c r="B47" s="1056"/>
      <c r="C47" s="1057"/>
      <c r="D47" s="217"/>
      <c r="E47" s="1060" t="s">
        <v>25</v>
      </c>
      <c r="F47" s="1060"/>
      <c r="G47" s="1060"/>
      <c r="H47" s="1060"/>
      <c r="I47" s="1060"/>
      <c r="J47" s="1061"/>
      <c r="K47" s="228" t="s">
        <v>33</v>
      </c>
      <c r="L47" s="237" t="s">
        <v>33</v>
      </c>
      <c r="M47" s="237" t="s">
        <v>33</v>
      </c>
      <c r="N47" s="237" t="s">
        <v>33</v>
      </c>
      <c r="O47" s="246" t="s">
        <v>33</v>
      </c>
      <c r="P47" s="85"/>
      <c r="Q47" s="85"/>
      <c r="R47" s="85"/>
      <c r="S47" s="85"/>
      <c r="T47" s="85"/>
      <c r="U47" s="85"/>
    </row>
    <row r="48" spans="1:21" ht="30.75" customHeight="1" x14ac:dyDescent="0.2">
      <c r="A48" s="85"/>
      <c r="B48" s="1056"/>
      <c r="C48" s="1057"/>
      <c r="D48" s="217"/>
      <c r="E48" s="1060" t="s">
        <v>20</v>
      </c>
      <c r="F48" s="1060"/>
      <c r="G48" s="1060"/>
      <c r="H48" s="1060"/>
      <c r="I48" s="1060"/>
      <c r="J48" s="1061"/>
      <c r="K48" s="228">
        <v>582</v>
      </c>
      <c r="L48" s="237">
        <v>641</v>
      </c>
      <c r="M48" s="237">
        <v>672</v>
      </c>
      <c r="N48" s="237">
        <v>656</v>
      </c>
      <c r="O48" s="246">
        <v>685</v>
      </c>
      <c r="P48" s="85"/>
      <c r="Q48" s="85"/>
      <c r="R48" s="85"/>
      <c r="S48" s="85"/>
      <c r="T48" s="85"/>
      <c r="U48" s="85"/>
    </row>
    <row r="49" spans="1:21" ht="30.75" customHeight="1" x14ac:dyDescent="0.2">
      <c r="A49" s="85"/>
      <c r="B49" s="1056"/>
      <c r="C49" s="1057"/>
      <c r="D49" s="217"/>
      <c r="E49" s="1060" t="s">
        <v>27</v>
      </c>
      <c r="F49" s="1060"/>
      <c r="G49" s="1060"/>
      <c r="H49" s="1060"/>
      <c r="I49" s="1060"/>
      <c r="J49" s="1061"/>
      <c r="K49" s="228" t="s">
        <v>33</v>
      </c>
      <c r="L49" s="237" t="s">
        <v>33</v>
      </c>
      <c r="M49" s="237" t="s">
        <v>33</v>
      </c>
      <c r="N49" s="237" t="s">
        <v>33</v>
      </c>
      <c r="O49" s="246" t="s">
        <v>33</v>
      </c>
      <c r="P49" s="85"/>
      <c r="Q49" s="85"/>
      <c r="R49" s="85"/>
      <c r="S49" s="85"/>
      <c r="T49" s="85"/>
      <c r="U49" s="85"/>
    </row>
    <row r="50" spans="1:21" ht="30.75" customHeight="1" x14ac:dyDescent="0.2">
      <c r="A50" s="85"/>
      <c r="B50" s="1056"/>
      <c r="C50" s="1057"/>
      <c r="D50" s="217"/>
      <c r="E50" s="1060" t="s">
        <v>29</v>
      </c>
      <c r="F50" s="1060"/>
      <c r="G50" s="1060"/>
      <c r="H50" s="1060"/>
      <c r="I50" s="1060"/>
      <c r="J50" s="1061"/>
      <c r="K50" s="228">
        <v>7</v>
      </c>
      <c r="L50" s="237">
        <v>34</v>
      </c>
      <c r="M50" s="237">
        <v>33</v>
      </c>
      <c r="N50" s="237">
        <v>25</v>
      </c>
      <c r="O50" s="246">
        <v>12</v>
      </c>
      <c r="P50" s="85"/>
      <c r="Q50" s="85"/>
      <c r="R50" s="85"/>
      <c r="S50" s="85"/>
      <c r="T50" s="85"/>
      <c r="U50" s="85"/>
    </row>
    <row r="51" spans="1:21" ht="30.75" customHeight="1" x14ac:dyDescent="0.2">
      <c r="A51" s="85"/>
      <c r="B51" s="1058"/>
      <c r="C51" s="1059"/>
      <c r="D51" s="218"/>
      <c r="E51" s="1060" t="s">
        <v>30</v>
      </c>
      <c r="F51" s="1060"/>
      <c r="G51" s="1060"/>
      <c r="H51" s="1060"/>
      <c r="I51" s="1060"/>
      <c r="J51" s="1061"/>
      <c r="K51" s="228" t="s">
        <v>33</v>
      </c>
      <c r="L51" s="237" t="s">
        <v>33</v>
      </c>
      <c r="M51" s="237" t="s">
        <v>33</v>
      </c>
      <c r="N51" s="237" t="s">
        <v>33</v>
      </c>
      <c r="O51" s="246" t="s">
        <v>33</v>
      </c>
      <c r="P51" s="85"/>
      <c r="Q51" s="85"/>
      <c r="R51" s="85"/>
      <c r="S51" s="85"/>
      <c r="T51" s="85"/>
      <c r="U51" s="85"/>
    </row>
    <row r="52" spans="1:21" ht="30.75" customHeight="1" x14ac:dyDescent="0.2">
      <c r="A52" s="85"/>
      <c r="B52" s="1062" t="s">
        <v>35</v>
      </c>
      <c r="C52" s="1063"/>
      <c r="D52" s="218"/>
      <c r="E52" s="1060" t="s">
        <v>41</v>
      </c>
      <c r="F52" s="1060"/>
      <c r="G52" s="1060"/>
      <c r="H52" s="1060"/>
      <c r="I52" s="1060"/>
      <c r="J52" s="1061"/>
      <c r="K52" s="228">
        <v>2266</v>
      </c>
      <c r="L52" s="237">
        <v>2202</v>
      </c>
      <c r="M52" s="237">
        <v>2213</v>
      </c>
      <c r="N52" s="237">
        <v>2228</v>
      </c>
      <c r="O52" s="246">
        <v>2121</v>
      </c>
      <c r="P52" s="85"/>
      <c r="Q52" s="85"/>
      <c r="R52" s="85"/>
      <c r="S52" s="85"/>
      <c r="T52" s="85"/>
      <c r="U52" s="85"/>
    </row>
    <row r="53" spans="1:21" ht="30.75" customHeight="1" x14ac:dyDescent="0.2">
      <c r="A53" s="85"/>
      <c r="B53" s="1064" t="s">
        <v>42</v>
      </c>
      <c r="C53" s="1065"/>
      <c r="D53" s="219"/>
      <c r="E53" s="1066" t="s">
        <v>43</v>
      </c>
      <c r="F53" s="1066"/>
      <c r="G53" s="1066"/>
      <c r="H53" s="1066"/>
      <c r="I53" s="1066"/>
      <c r="J53" s="1067"/>
      <c r="K53" s="229">
        <v>1198</v>
      </c>
      <c r="L53" s="238">
        <v>1325</v>
      </c>
      <c r="M53" s="238">
        <v>1381</v>
      </c>
      <c r="N53" s="238">
        <v>1267</v>
      </c>
      <c r="O53" s="247">
        <v>1207</v>
      </c>
      <c r="P53" s="85"/>
      <c r="Q53" s="85"/>
      <c r="R53" s="85"/>
      <c r="S53" s="85"/>
      <c r="T53" s="85"/>
      <c r="U53" s="85"/>
    </row>
    <row r="54" spans="1:21" ht="24" customHeight="1" x14ac:dyDescent="0.25">
      <c r="A54" s="85"/>
      <c r="B54" s="208" t="s">
        <v>1</v>
      </c>
      <c r="C54" s="85"/>
      <c r="D54" s="85"/>
      <c r="E54" s="85"/>
      <c r="F54" s="85"/>
      <c r="G54" s="85"/>
      <c r="H54" s="85"/>
      <c r="I54" s="85"/>
      <c r="J54" s="85"/>
      <c r="K54" s="85"/>
      <c r="L54" s="85"/>
      <c r="M54" s="85"/>
      <c r="N54" s="85"/>
      <c r="O54" s="85"/>
      <c r="P54" s="85"/>
      <c r="Q54" s="85"/>
      <c r="R54" s="85"/>
      <c r="S54" s="85"/>
      <c r="T54" s="85"/>
      <c r="U54" s="85"/>
    </row>
    <row r="55" spans="1:21" ht="24" customHeight="1" x14ac:dyDescent="0.25">
      <c r="A55" s="85"/>
      <c r="B55" s="208"/>
      <c r="C55" s="85"/>
      <c r="D55" s="85"/>
      <c r="E55" s="85"/>
      <c r="F55" s="85"/>
      <c r="G55" s="85"/>
      <c r="H55" s="85"/>
      <c r="I55" s="85"/>
      <c r="J55" s="85"/>
      <c r="K55" s="85"/>
      <c r="L55" s="85"/>
      <c r="M55" s="85"/>
      <c r="N55" s="85"/>
      <c r="O55" s="85"/>
      <c r="P55" s="85"/>
      <c r="Q55" s="85"/>
      <c r="R55" s="85"/>
      <c r="S55" s="85"/>
      <c r="T55" s="85"/>
      <c r="U55" s="85"/>
    </row>
    <row r="56" spans="1:21" ht="24" customHeight="1" x14ac:dyDescent="0.25">
      <c r="A56" s="85"/>
      <c r="B56" s="209" t="s">
        <v>48</v>
      </c>
      <c r="C56" s="214"/>
      <c r="D56" s="214"/>
      <c r="E56" s="214"/>
      <c r="F56" s="214"/>
      <c r="G56" s="214"/>
      <c r="H56" s="214"/>
      <c r="I56" s="214"/>
      <c r="J56" s="214"/>
      <c r="K56" s="230"/>
      <c r="L56" s="230"/>
      <c r="M56" s="230"/>
      <c r="N56" s="230"/>
      <c r="O56" s="248" t="s">
        <v>50</v>
      </c>
      <c r="P56" s="85"/>
      <c r="Q56" s="85"/>
      <c r="R56" s="85"/>
      <c r="S56" s="85"/>
      <c r="T56" s="85"/>
      <c r="U56" s="85"/>
    </row>
    <row r="57" spans="1:21" ht="31.5" customHeight="1" x14ac:dyDescent="0.25">
      <c r="A57" s="85"/>
      <c r="B57" s="210"/>
      <c r="C57" s="215"/>
      <c r="D57" s="215"/>
      <c r="E57" s="222"/>
      <c r="F57" s="222"/>
      <c r="G57" s="222"/>
      <c r="H57" s="222"/>
      <c r="I57" s="222"/>
      <c r="J57" s="225" t="s">
        <v>5</v>
      </c>
      <c r="K57" s="231" t="s">
        <v>207</v>
      </c>
      <c r="L57" s="239" t="s">
        <v>531</v>
      </c>
      <c r="M57" s="239" t="s">
        <v>131</v>
      </c>
      <c r="N57" s="239" t="s">
        <v>315</v>
      </c>
      <c r="O57" s="249" t="s">
        <v>51</v>
      </c>
      <c r="P57" s="85"/>
      <c r="Q57" s="85"/>
      <c r="R57" s="85"/>
      <c r="S57" s="85"/>
      <c r="T57" s="85"/>
      <c r="U57" s="85"/>
    </row>
    <row r="58" spans="1:21" ht="31.5" customHeight="1" x14ac:dyDescent="0.2">
      <c r="B58" s="1048" t="s">
        <v>56</v>
      </c>
      <c r="C58" s="1049"/>
      <c r="D58" s="1039" t="s">
        <v>58</v>
      </c>
      <c r="E58" s="1040"/>
      <c r="F58" s="1040"/>
      <c r="G58" s="1040"/>
      <c r="H58" s="1040"/>
      <c r="I58" s="1040"/>
      <c r="J58" s="1041"/>
      <c r="K58" s="232" t="s">
        <v>33</v>
      </c>
      <c r="L58" s="240" t="s">
        <v>33</v>
      </c>
      <c r="M58" s="240" t="s">
        <v>33</v>
      </c>
      <c r="N58" s="240" t="s">
        <v>33</v>
      </c>
      <c r="O58" s="250" t="s">
        <v>33</v>
      </c>
    </row>
    <row r="59" spans="1:21" ht="31.5" customHeight="1" x14ac:dyDescent="0.2">
      <c r="B59" s="1050"/>
      <c r="C59" s="1051"/>
      <c r="D59" s="1042" t="s">
        <v>60</v>
      </c>
      <c r="E59" s="1043"/>
      <c r="F59" s="1043"/>
      <c r="G59" s="1043"/>
      <c r="H59" s="1043"/>
      <c r="I59" s="1043"/>
      <c r="J59" s="1044"/>
      <c r="K59" s="233" t="s">
        <v>33</v>
      </c>
      <c r="L59" s="241" t="s">
        <v>33</v>
      </c>
      <c r="M59" s="241" t="s">
        <v>33</v>
      </c>
      <c r="N59" s="241" t="s">
        <v>33</v>
      </c>
      <c r="O59" s="251" t="s">
        <v>33</v>
      </c>
    </row>
    <row r="60" spans="1:21" ht="31.5" customHeight="1" x14ac:dyDescent="0.2">
      <c r="B60" s="1052"/>
      <c r="C60" s="1053"/>
      <c r="D60" s="1045" t="s">
        <v>45</v>
      </c>
      <c r="E60" s="1046"/>
      <c r="F60" s="1046"/>
      <c r="G60" s="1046"/>
      <c r="H60" s="1046"/>
      <c r="I60" s="1046"/>
      <c r="J60" s="1047"/>
      <c r="K60" s="234" t="s">
        <v>33</v>
      </c>
      <c r="L60" s="242" t="s">
        <v>33</v>
      </c>
      <c r="M60" s="242" t="s">
        <v>33</v>
      </c>
      <c r="N60" s="242" t="s">
        <v>33</v>
      </c>
      <c r="O60" s="252" t="s">
        <v>33</v>
      </c>
    </row>
    <row r="61" spans="1:21" ht="24" customHeight="1" x14ac:dyDescent="0.2">
      <c r="B61" s="211"/>
      <c r="C61" s="211"/>
      <c r="D61" s="220" t="s">
        <v>40</v>
      </c>
      <c r="E61" s="223"/>
      <c r="F61" s="223"/>
      <c r="G61" s="223"/>
      <c r="H61" s="223"/>
      <c r="I61" s="223"/>
      <c r="J61" s="223"/>
      <c r="K61" s="223"/>
      <c r="L61" s="223"/>
      <c r="M61" s="223"/>
      <c r="N61" s="223"/>
      <c r="O61" s="223"/>
    </row>
    <row r="62" spans="1:21" ht="24" customHeight="1" x14ac:dyDescent="0.2">
      <c r="B62" s="212"/>
      <c r="C62" s="212"/>
      <c r="D62" s="220" t="s">
        <v>63</v>
      </c>
      <c r="E62" s="223"/>
      <c r="F62" s="223"/>
      <c r="G62" s="223"/>
      <c r="H62" s="223"/>
      <c r="I62" s="223"/>
      <c r="J62" s="223"/>
      <c r="K62" s="223"/>
      <c r="L62" s="223"/>
      <c r="M62" s="223"/>
      <c r="N62" s="223"/>
      <c r="O62" s="223"/>
    </row>
    <row r="63" spans="1:21" ht="24" customHeight="1" x14ac:dyDescent="0.25">
      <c r="A63" s="85"/>
      <c r="B63" s="208"/>
      <c r="C63" s="85"/>
      <c r="D63" s="85"/>
      <c r="E63" s="85"/>
      <c r="F63" s="85"/>
      <c r="G63" s="85"/>
      <c r="H63" s="85"/>
      <c r="I63" s="85"/>
      <c r="J63" s="85"/>
      <c r="K63" s="85"/>
      <c r="L63" s="85"/>
      <c r="M63" s="85"/>
      <c r="N63" s="85"/>
      <c r="O63" s="85"/>
      <c r="P63" s="85"/>
      <c r="Q63" s="85"/>
      <c r="R63" s="85"/>
      <c r="S63" s="85"/>
      <c r="T63" s="85"/>
      <c r="U63" s="85"/>
    </row>
    <row r="64" spans="1:21" ht="24" customHeight="1" x14ac:dyDescent="0.25">
      <c r="A64" s="85"/>
      <c r="B64" s="208"/>
      <c r="C64" s="85"/>
      <c r="D64" s="85"/>
      <c r="E64" s="85"/>
      <c r="F64" s="85"/>
      <c r="G64" s="85"/>
      <c r="H64" s="85"/>
      <c r="I64" s="85"/>
      <c r="J64" s="85"/>
      <c r="K64" s="85"/>
      <c r="L64" s="85"/>
      <c r="M64" s="85"/>
      <c r="N64" s="85"/>
      <c r="O64" s="85"/>
      <c r="P64" s="85"/>
      <c r="Q64" s="85"/>
      <c r="R64" s="85"/>
      <c r="S64" s="85"/>
      <c r="T64" s="85"/>
      <c r="U64" s="85"/>
    </row>
  </sheetData>
  <sheetProtection algorithmName="SHA-512" hashValue="fXYwR3uzD/TDK6nu7hN6qpM5xUhOrIYyMyPZ5OmRvyG+ia94kJ/URMVAacnpfqiGnLCQw0xYZ4C+k95mSBKwRQ==" saltValue="T6LgCFsOlw7cqTWGR3I4zg=="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5"/>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46" customWidth="1"/>
    <col min="2" max="3" width="12.6328125" style="46" customWidth="1"/>
    <col min="4" max="4" width="11.6328125" style="46" customWidth="1"/>
    <col min="5" max="8" width="10.36328125" style="46" customWidth="1"/>
    <col min="9" max="13" width="16.36328125" style="46" customWidth="1"/>
    <col min="14" max="19" width="12.6328125" style="46" customWidth="1"/>
    <col min="20" max="20" width="0" style="46" hidden="1" customWidth="1"/>
    <col min="21" max="16384" width="0" style="4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x14ac:dyDescent="0.2">
      <c r="M39" s="243" t="s">
        <v>13</v>
      </c>
    </row>
    <row r="40" spans="2:13" ht="27.75" customHeight="1" x14ac:dyDescent="0.25">
      <c r="B40" s="207" t="s">
        <v>15</v>
      </c>
      <c r="C40" s="213"/>
      <c r="D40" s="213"/>
      <c r="E40" s="221"/>
      <c r="F40" s="221"/>
      <c r="G40" s="221"/>
      <c r="H40" s="224" t="s">
        <v>5</v>
      </c>
      <c r="I40" s="226" t="s">
        <v>207</v>
      </c>
      <c r="J40" s="235" t="s">
        <v>531</v>
      </c>
      <c r="K40" s="235" t="s">
        <v>131</v>
      </c>
      <c r="L40" s="235" t="s">
        <v>315</v>
      </c>
      <c r="M40" s="264" t="s">
        <v>51</v>
      </c>
    </row>
    <row r="41" spans="2:13" ht="27.75" customHeight="1" x14ac:dyDescent="0.2">
      <c r="B41" s="1054" t="s">
        <v>65</v>
      </c>
      <c r="C41" s="1055"/>
      <c r="D41" s="216"/>
      <c r="E41" s="1079" t="s">
        <v>66</v>
      </c>
      <c r="F41" s="1079"/>
      <c r="G41" s="1079"/>
      <c r="H41" s="1080"/>
      <c r="I41" s="257">
        <v>27086</v>
      </c>
      <c r="J41" s="261">
        <v>27612</v>
      </c>
      <c r="K41" s="261">
        <v>28910</v>
      </c>
      <c r="L41" s="261">
        <v>28540</v>
      </c>
      <c r="M41" s="265">
        <v>28570</v>
      </c>
    </row>
    <row r="42" spans="2:13" ht="27.75" customHeight="1" x14ac:dyDescent="0.2">
      <c r="B42" s="1056"/>
      <c r="C42" s="1057"/>
      <c r="D42" s="217"/>
      <c r="E42" s="1070" t="s">
        <v>69</v>
      </c>
      <c r="F42" s="1070"/>
      <c r="G42" s="1070"/>
      <c r="H42" s="1071"/>
      <c r="I42" s="258">
        <v>32</v>
      </c>
      <c r="J42" s="262">
        <v>27</v>
      </c>
      <c r="K42" s="262">
        <v>22</v>
      </c>
      <c r="L42" s="262">
        <v>18</v>
      </c>
      <c r="M42" s="266">
        <v>14</v>
      </c>
    </row>
    <row r="43" spans="2:13" ht="27.75" customHeight="1" x14ac:dyDescent="0.2">
      <c r="B43" s="1056"/>
      <c r="C43" s="1057"/>
      <c r="D43" s="217"/>
      <c r="E43" s="1070" t="s">
        <v>7</v>
      </c>
      <c r="F43" s="1070"/>
      <c r="G43" s="1070"/>
      <c r="H43" s="1071"/>
      <c r="I43" s="258">
        <v>7662</v>
      </c>
      <c r="J43" s="262">
        <v>8006</v>
      </c>
      <c r="K43" s="262">
        <v>8398</v>
      </c>
      <c r="L43" s="262">
        <v>8647</v>
      </c>
      <c r="M43" s="266">
        <v>8802</v>
      </c>
    </row>
    <row r="44" spans="2:13" ht="27.75" customHeight="1" x14ac:dyDescent="0.2">
      <c r="B44" s="1056"/>
      <c r="C44" s="1057"/>
      <c r="D44" s="217"/>
      <c r="E44" s="1070" t="s">
        <v>2</v>
      </c>
      <c r="F44" s="1070"/>
      <c r="G44" s="1070"/>
      <c r="H44" s="1071"/>
      <c r="I44" s="258" t="s">
        <v>33</v>
      </c>
      <c r="J44" s="262" t="s">
        <v>33</v>
      </c>
      <c r="K44" s="262" t="s">
        <v>33</v>
      </c>
      <c r="L44" s="262" t="s">
        <v>33</v>
      </c>
      <c r="M44" s="266" t="s">
        <v>33</v>
      </c>
    </row>
    <row r="45" spans="2:13" ht="27.75" customHeight="1" x14ac:dyDescent="0.2">
      <c r="B45" s="1056"/>
      <c r="C45" s="1057"/>
      <c r="D45" s="217"/>
      <c r="E45" s="1070" t="s">
        <v>70</v>
      </c>
      <c r="F45" s="1070"/>
      <c r="G45" s="1070"/>
      <c r="H45" s="1071"/>
      <c r="I45" s="258">
        <v>5264</v>
      </c>
      <c r="J45" s="262">
        <v>5139</v>
      </c>
      <c r="K45" s="262">
        <v>5066</v>
      </c>
      <c r="L45" s="262">
        <v>5071</v>
      </c>
      <c r="M45" s="266">
        <v>4972</v>
      </c>
    </row>
    <row r="46" spans="2:13" ht="27.75" customHeight="1" x14ac:dyDescent="0.2">
      <c r="B46" s="1056"/>
      <c r="C46" s="1057"/>
      <c r="D46" s="218"/>
      <c r="E46" s="1070" t="s">
        <v>72</v>
      </c>
      <c r="F46" s="1070"/>
      <c r="G46" s="1070"/>
      <c r="H46" s="1071"/>
      <c r="I46" s="258">
        <v>4</v>
      </c>
      <c r="J46" s="262">
        <v>4</v>
      </c>
      <c r="K46" s="262">
        <v>4</v>
      </c>
      <c r="L46" s="262" t="s">
        <v>33</v>
      </c>
      <c r="M46" s="266" t="s">
        <v>33</v>
      </c>
    </row>
    <row r="47" spans="2:13" ht="27.75" customHeight="1" x14ac:dyDescent="0.2">
      <c r="B47" s="1056"/>
      <c r="C47" s="1057"/>
      <c r="D47" s="254"/>
      <c r="E47" s="1076" t="s">
        <v>76</v>
      </c>
      <c r="F47" s="1077"/>
      <c r="G47" s="1077"/>
      <c r="H47" s="1078"/>
      <c r="I47" s="258" t="s">
        <v>33</v>
      </c>
      <c r="J47" s="262" t="s">
        <v>33</v>
      </c>
      <c r="K47" s="262" t="s">
        <v>33</v>
      </c>
      <c r="L47" s="262" t="s">
        <v>33</v>
      </c>
      <c r="M47" s="266" t="s">
        <v>33</v>
      </c>
    </row>
    <row r="48" spans="2:13" ht="27.75" customHeight="1" x14ac:dyDescent="0.2">
      <c r="B48" s="1056"/>
      <c r="C48" s="1057"/>
      <c r="D48" s="217"/>
      <c r="E48" s="1070" t="s">
        <v>4</v>
      </c>
      <c r="F48" s="1070"/>
      <c r="G48" s="1070"/>
      <c r="H48" s="1071"/>
      <c r="I48" s="258" t="s">
        <v>33</v>
      </c>
      <c r="J48" s="262" t="s">
        <v>33</v>
      </c>
      <c r="K48" s="262" t="s">
        <v>33</v>
      </c>
      <c r="L48" s="262" t="s">
        <v>33</v>
      </c>
      <c r="M48" s="266" t="s">
        <v>33</v>
      </c>
    </row>
    <row r="49" spans="2:13" ht="27.75" customHeight="1" x14ac:dyDescent="0.2">
      <c r="B49" s="1058"/>
      <c r="C49" s="1059"/>
      <c r="D49" s="217"/>
      <c r="E49" s="1070" t="s">
        <v>26</v>
      </c>
      <c r="F49" s="1070"/>
      <c r="G49" s="1070"/>
      <c r="H49" s="1071"/>
      <c r="I49" s="258" t="s">
        <v>33</v>
      </c>
      <c r="J49" s="262" t="s">
        <v>33</v>
      </c>
      <c r="K49" s="262" t="s">
        <v>33</v>
      </c>
      <c r="L49" s="262" t="s">
        <v>33</v>
      </c>
      <c r="M49" s="266" t="s">
        <v>33</v>
      </c>
    </row>
    <row r="50" spans="2:13" ht="27.75" customHeight="1" x14ac:dyDescent="0.2">
      <c r="B50" s="1074" t="s">
        <v>83</v>
      </c>
      <c r="C50" s="1075"/>
      <c r="D50" s="255"/>
      <c r="E50" s="1070" t="s">
        <v>67</v>
      </c>
      <c r="F50" s="1070"/>
      <c r="G50" s="1070"/>
      <c r="H50" s="1071"/>
      <c r="I50" s="258">
        <v>7139</v>
      </c>
      <c r="J50" s="262">
        <v>9715</v>
      </c>
      <c r="K50" s="262">
        <v>10179</v>
      </c>
      <c r="L50" s="262">
        <v>10929</v>
      </c>
      <c r="M50" s="266">
        <v>11961</v>
      </c>
    </row>
    <row r="51" spans="2:13" ht="27.75" customHeight="1" x14ac:dyDescent="0.2">
      <c r="B51" s="1056"/>
      <c r="C51" s="1057"/>
      <c r="D51" s="217"/>
      <c r="E51" s="1070" t="s">
        <v>86</v>
      </c>
      <c r="F51" s="1070"/>
      <c r="G51" s="1070"/>
      <c r="H51" s="1071"/>
      <c r="I51" s="258">
        <v>924</v>
      </c>
      <c r="J51" s="262">
        <v>998</v>
      </c>
      <c r="K51" s="262">
        <v>899</v>
      </c>
      <c r="L51" s="262">
        <v>951</v>
      </c>
      <c r="M51" s="266">
        <v>1030</v>
      </c>
    </row>
    <row r="52" spans="2:13" ht="27.75" customHeight="1" x14ac:dyDescent="0.2">
      <c r="B52" s="1058"/>
      <c r="C52" s="1059"/>
      <c r="D52" s="217"/>
      <c r="E52" s="1070" t="s">
        <v>34</v>
      </c>
      <c r="F52" s="1070"/>
      <c r="G52" s="1070"/>
      <c r="H52" s="1071"/>
      <c r="I52" s="258">
        <v>22684</v>
      </c>
      <c r="J52" s="262">
        <v>22752</v>
      </c>
      <c r="K52" s="262">
        <v>23027</v>
      </c>
      <c r="L52" s="262">
        <v>22619</v>
      </c>
      <c r="M52" s="266">
        <v>22168</v>
      </c>
    </row>
    <row r="53" spans="2:13" ht="27.75" customHeight="1" x14ac:dyDescent="0.2">
      <c r="B53" s="1064" t="s">
        <v>42</v>
      </c>
      <c r="C53" s="1065"/>
      <c r="D53" s="219"/>
      <c r="E53" s="1072" t="s">
        <v>89</v>
      </c>
      <c r="F53" s="1072"/>
      <c r="G53" s="1072"/>
      <c r="H53" s="1073"/>
      <c r="I53" s="259">
        <v>9302</v>
      </c>
      <c r="J53" s="263">
        <v>7323</v>
      </c>
      <c r="K53" s="263">
        <v>8295</v>
      </c>
      <c r="L53" s="263">
        <v>7777</v>
      </c>
      <c r="M53" s="267">
        <v>7199</v>
      </c>
    </row>
    <row r="54" spans="2:13" ht="27.75" customHeight="1" x14ac:dyDescent="0.25">
      <c r="B54" s="253"/>
      <c r="C54" s="191"/>
      <c r="D54" s="191"/>
      <c r="E54" s="256"/>
      <c r="F54" s="256"/>
      <c r="G54" s="256"/>
      <c r="H54" s="256"/>
      <c r="I54" s="260"/>
      <c r="J54" s="260"/>
      <c r="K54" s="260"/>
      <c r="L54" s="260"/>
      <c r="M54" s="260"/>
    </row>
    <row r="55" spans="2:13" ht="13" x14ac:dyDescent="0.2"/>
  </sheetData>
  <sheetProtection algorithmName="SHA-512" hashValue="e34B5kaNviStiQEY/GQPexa2am5EwyTKcX6DaRFkck0TTlyc8ddo/RdOpHLGfqj0Hve9aMZga1FgiA9LMhxsbA==" saltValue="6neKpiBGo+ZIb3MuXEJSEQ=="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5"/>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46" customWidth="1"/>
    <col min="2" max="2" width="16.36328125" style="46" customWidth="1"/>
    <col min="3" max="5" width="26.26953125" style="46" customWidth="1"/>
    <col min="6" max="8" width="24.26953125" style="46" customWidth="1"/>
    <col min="9" max="14" width="26" style="46" customWidth="1"/>
    <col min="15" max="15" width="6.0898437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x14ac:dyDescent="0.3">
      <c r="B53" s="85"/>
      <c r="C53" s="85"/>
      <c r="D53" s="85"/>
      <c r="E53" s="85"/>
      <c r="F53" s="85"/>
      <c r="G53" s="85"/>
      <c r="H53" s="283" t="s">
        <v>92</v>
      </c>
    </row>
    <row r="54" spans="2:8" ht="29.25" customHeight="1" x14ac:dyDescent="0.3">
      <c r="B54" s="268" t="s">
        <v>3</v>
      </c>
      <c r="C54" s="274"/>
      <c r="D54" s="274"/>
      <c r="E54" s="275" t="s">
        <v>5</v>
      </c>
      <c r="F54" s="276" t="s">
        <v>131</v>
      </c>
      <c r="G54" s="276" t="s">
        <v>315</v>
      </c>
      <c r="H54" s="284" t="s">
        <v>51</v>
      </c>
    </row>
    <row r="55" spans="2:8" ht="52.5" customHeight="1" x14ac:dyDescent="0.2">
      <c r="B55" s="269"/>
      <c r="C55" s="322" t="s">
        <v>52</v>
      </c>
      <c r="D55" s="322"/>
      <c r="E55" s="323"/>
      <c r="F55" s="277">
        <v>3648</v>
      </c>
      <c r="G55" s="277">
        <v>3935</v>
      </c>
      <c r="H55" s="285">
        <v>3939</v>
      </c>
    </row>
    <row r="56" spans="2:8" ht="52.5" customHeight="1" x14ac:dyDescent="0.2">
      <c r="B56" s="270"/>
      <c r="C56" s="324" t="s">
        <v>17</v>
      </c>
      <c r="D56" s="324"/>
      <c r="E56" s="325"/>
      <c r="F56" s="278">
        <v>303</v>
      </c>
      <c r="G56" s="278">
        <v>367</v>
      </c>
      <c r="H56" s="286">
        <v>449</v>
      </c>
    </row>
    <row r="57" spans="2:8" ht="53.25" customHeight="1" x14ac:dyDescent="0.2">
      <c r="B57" s="270"/>
      <c r="C57" s="326" t="s">
        <v>95</v>
      </c>
      <c r="D57" s="326"/>
      <c r="E57" s="327"/>
      <c r="F57" s="279">
        <v>5411</v>
      </c>
      <c r="G57" s="279">
        <v>5361</v>
      </c>
      <c r="H57" s="287">
        <v>6098</v>
      </c>
    </row>
    <row r="58" spans="2:8" ht="45.75" customHeight="1" x14ac:dyDescent="0.2">
      <c r="B58" s="271"/>
      <c r="C58" s="314" t="s">
        <v>435</v>
      </c>
      <c r="D58" s="315"/>
      <c r="E58" s="316"/>
      <c r="F58" s="280">
        <v>1312</v>
      </c>
      <c r="G58" s="280">
        <v>2164</v>
      </c>
      <c r="H58" s="288">
        <v>3019</v>
      </c>
    </row>
    <row r="59" spans="2:8" ht="45.75" customHeight="1" x14ac:dyDescent="0.2">
      <c r="B59" s="271"/>
      <c r="C59" s="314" t="s">
        <v>540</v>
      </c>
      <c r="D59" s="315"/>
      <c r="E59" s="316"/>
      <c r="F59" s="280">
        <v>885</v>
      </c>
      <c r="G59" s="280">
        <v>794</v>
      </c>
      <c r="H59" s="288">
        <v>795</v>
      </c>
    </row>
    <row r="60" spans="2:8" ht="45.75" customHeight="1" x14ac:dyDescent="0.2">
      <c r="B60" s="271"/>
      <c r="C60" s="314" t="s">
        <v>472</v>
      </c>
      <c r="D60" s="315"/>
      <c r="E60" s="316"/>
      <c r="F60" s="280">
        <v>801</v>
      </c>
      <c r="G60" s="280">
        <v>780</v>
      </c>
      <c r="H60" s="288">
        <v>716</v>
      </c>
    </row>
    <row r="61" spans="2:8" ht="45.75" customHeight="1" x14ac:dyDescent="0.2">
      <c r="B61" s="271"/>
      <c r="C61" s="314" t="s">
        <v>419</v>
      </c>
      <c r="D61" s="315"/>
      <c r="E61" s="316"/>
      <c r="F61" s="280">
        <v>852</v>
      </c>
      <c r="G61" s="280">
        <v>595</v>
      </c>
      <c r="H61" s="288">
        <v>595</v>
      </c>
    </row>
    <row r="62" spans="2:8" ht="45.75" customHeight="1" x14ac:dyDescent="0.2">
      <c r="B62" s="272"/>
      <c r="C62" s="317" t="s">
        <v>541</v>
      </c>
      <c r="D62" s="318"/>
      <c r="E62" s="319"/>
      <c r="F62" s="281">
        <v>565</v>
      </c>
      <c r="G62" s="281">
        <v>272</v>
      </c>
      <c r="H62" s="289">
        <v>213</v>
      </c>
    </row>
    <row r="63" spans="2:8" ht="52.5" customHeight="1" x14ac:dyDescent="0.2">
      <c r="B63" s="273"/>
      <c r="C63" s="320" t="s">
        <v>97</v>
      </c>
      <c r="D63" s="320"/>
      <c r="E63" s="321"/>
      <c r="F63" s="282">
        <v>9362</v>
      </c>
      <c r="G63" s="282">
        <v>9662</v>
      </c>
      <c r="H63" s="290">
        <v>10486</v>
      </c>
    </row>
    <row r="64" spans="2:8" ht="13" x14ac:dyDescent="0.2"/>
  </sheetData>
  <sheetProtection algorithmName="SHA-512" hashValue="4UqH0WgXBJb4iuJwubJK2Jz/b09AOzmj4QfzfF7qRS5+e4e7FvB+5T5vwdBcPaqRh6ZYWW5+n87Qj+0+ADDUxQ==" saltValue="vWSohU+aJBlbgzKgxbERgA==" spinCount="100000" sheet="1" objects="1" scenarios="1"/>
  <mergeCells count="9">
    <mergeCell ref="C60:E60"/>
    <mergeCell ref="C61:E61"/>
    <mergeCell ref="C62:E62"/>
    <mergeCell ref="C63:E63"/>
    <mergeCell ref="C55:E55"/>
    <mergeCell ref="C56:E56"/>
    <mergeCell ref="C57:E57"/>
    <mergeCell ref="C58:E58"/>
    <mergeCell ref="C59:E59"/>
  </mergeCells>
  <phoneticPr fontId="5"/>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61478-449F-4FA6-B08B-348529E1AC80}">
  <sheetPr>
    <pageSetUpPr fitToPage="1"/>
  </sheetPr>
  <dimension ref="A1:DE85"/>
  <sheetViews>
    <sheetView showGridLines="0" zoomScaleSheetLayoutView="55" workbookViewId="0"/>
  </sheetViews>
  <sheetFormatPr defaultColWidth="0" defaultRowHeight="0" customHeight="1" zeroHeight="1" x14ac:dyDescent="0.2"/>
  <cols>
    <col min="1" max="1" width="6.36328125" style="90" customWidth="1"/>
    <col min="2" max="107" width="2.453125" style="90" customWidth="1"/>
    <col min="108" max="108" width="6.08984375" style="79" customWidth="1"/>
    <col min="109" max="109" width="5.90625" style="80" customWidth="1"/>
    <col min="110" max="110" width="8.6328125" style="90" hidden="1" customWidth="1"/>
    <col min="111" max="16384" width="8.6328125" style="90" hidden="1"/>
  </cols>
  <sheetData>
    <row r="1" spans="1:109" ht="42.75" customHeight="1" x14ac:dyDescent="0.2">
      <c r="A1" s="1127"/>
      <c r="B1" s="1126"/>
      <c r="DD1" s="90"/>
      <c r="DE1" s="90"/>
    </row>
    <row r="2" spans="1:109" ht="25.5" customHeight="1" x14ac:dyDescent="0.2">
      <c r="A2" s="1125"/>
      <c r="C2" s="1125"/>
      <c r="O2" s="1125"/>
      <c r="P2" s="1125"/>
      <c r="Q2" s="1125"/>
      <c r="R2" s="1125"/>
      <c r="S2" s="1125"/>
      <c r="T2" s="1125"/>
      <c r="U2" s="1125"/>
      <c r="V2" s="1125"/>
      <c r="W2" s="1125"/>
      <c r="X2" s="1125"/>
      <c r="Y2" s="1125"/>
      <c r="Z2" s="1125"/>
      <c r="AA2" s="1125"/>
      <c r="AB2" s="1125"/>
      <c r="AC2" s="1125"/>
      <c r="AD2" s="1125"/>
      <c r="AE2" s="1125"/>
      <c r="AF2" s="1125"/>
      <c r="AG2" s="1125"/>
      <c r="AH2" s="1125"/>
      <c r="AI2" s="1125"/>
      <c r="AU2" s="1125"/>
      <c r="BG2" s="1125"/>
      <c r="BS2" s="1125"/>
      <c r="CE2" s="1125"/>
      <c r="CQ2" s="1125"/>
      <c r="DD2" s="90"/>
      <c r="DE2" s="90"/>
    </row>
    <row r="3" spans="1:109" ht="25.5" customHeight="1" x14ac:dyDescent="0.2">
      <c r="A3" s="1125"/>
      <c r="C3" s="1125"/>
      <c r="O3" s="1125"/>
      <c r="P3" s="1125"/>
      <c r="Q3" s="1125"/>
      <c r="R3" s="1125"/>
      <c r="S3" s="1125"/>
      <c r="T3" s="1125"/>
      <c r="U3" s="1125"/>
      <c r="V3" s="1125"/>
      <c r="W3" s="1125"/>
      <c r="X3" s="1125"/>
      <c r="Y3" s="1125"/>
      <c r="Z3" s="1125"/>
      <c r="AA3" s="1125"/>
      <c r="AB3" s="1125"/>
      <c r="AC3" s="1125"/>
      <c r="AD3" s="1125"/>
      <c r="AE3" s="1125"/>
      <c r="AF3" s="1125"/>
      <c r="AG3" s="1125"/>
      <c r="AH3" s="1125"/>
      <c r="AI3" s="1125"/>
      <c r="AU3" s="1125"/>
      <c r="BG3" s="1125"/>
      <c r="BS3" s="1125"/>
      <c r="CE3" s="1125"/>
      <c r="CQ3" s="1125"/>
      <c r="DD3" s="90"/>
      <c r="DE3" s="90"/>
    </row>
    <row r="4" spans="1:109" s="78" customFormat="1" ht="13" x14ac:dyDescent="0.2">
      <c r="A4" s="1125"/>
      <c r="B4" s="1125"/>
      <c r="C4" s="1125"/>
      <c r="D4" s="1125"/>
      <c r="E4" s="1125"/>
      <c r="F4" s="1125"/>
      <c r="G4" s="1125"/>
      <c r="H4" s="1125"/>
      <c r="I4" s="1125"/>
      <c r="J4" s="1125"/>
      <c r="K4" s="1125"/>
      <c r="L4" s="1125"/>
      <c r="M4" s="1125"/>
      <c r="N4" s="1125"/>
      <c r="O4" s="1125"/>
      <c r="P4" s="1125"/>
      <c r="Q4" s="1125"/>
      <c r="R4" s="1125"/>
      <c r="S4" s="1125"/>
      <c r="T4" s="1125"/>
      <c r="U4" s="1125"/>
      <c r="V4" s="1125"/>
      <c r="W4" s="1125"/>
      <c r="X4" s="1125"/>
      <c r="Y4" s="1125"/>
      <c r="Z4" s="1125"/>
      <c r="AA4" s="1125"/>
      <c r="AB4" s="1125"/>
      <c r="AC4" s="1125"/>
      <c r="AD4" s="1125"/>
      <c r="AE4" s="1125"/>
      <c r="AF4" s="1125"/>
      <c r="AG4" s="1125"/>
      <c r="AH4" s="1125"/>
      <c r="AI4" s="1125"/>
      <c r="AJ4" s="1125"/>
      <c r="AK4" s="1125"/>
      <c r="AL4" s="1125"/>
      <c r="AM4" s="1125"/>
      <c r="AN4" s="1125"/>
      <c r="AO4" s="1125"/>
      <c r="AP4" s="1125"/>
      <c r="AQ4" s="1125"/>
      <c r="AR4" s="1125"/>
      <c r="AS4" s="1125"/>
      <c r="AT4" s="1125"/>
      <c r="AU4" s="1125"/>
      <c r="AV4" s="1125"/>
      <c r="AW4" s="1125"/>
      <c r="AX4" s="1125"/>
      <c r="AY4" s="1125"/>
      <c r="AZ4" s="1125"/>
      <c r="BA4" s="1125"/>
      <c r="BB4" s="1125"/>
      <c r="BC4" s="1125"/>
      <c r="BD4" s="1125"/>
      <c r="BE4" s="1125"/>
      <c r="BF4" s="1125"/>
      <c r="BG4" s="1125"/>
      <c r="BH4" s="1125"/>
      <c r="BI4" s="1125"/>
      <c r="BJ4" s="1125"/>
      <c r="BK4" s="1125"/>
      <c r="BL4" s="1125"/>
      <c r="BM4" s="1125"/>
      <c r="BN4" s="1125"/>
      <c r="BO4" s="1125"/>
      <c r="BP4" s="1125"/>
      <c r="BQ4" s="1125"/>
      <c r="BR4" s="1125"/>
      <c r="BS4" s="1125"/>
      <c r="BT4" s="1125"/>
      <c r="BU4" s="1125"/>
      <c r="BV4" s="1125"/>
      <c r="BW4" s="1125"/>
      <c r="BX4" s="1125"/>
      <c r="BY4" s="1125"/>
      <c r="BZ4" s="1125"/>
      <c r="CA4" s="1125"/>
      <c r="CB4" s="1125"/>
      <c r="CC4" s="1125"/>
      <c r="CD4" s="1125"/>
      <c r="CE4" s="1125"/>
      <c r="CF4" s="1125"/>
      <c r="CG4" s="1125"/>
      <c r="CH4" s="1125"/>
      <c r="CI4" s="1125"/>
      <c r="CJ4" s="1125"/>
      <c r="CK4" s="1125"/>
      <c r="CL4" s="1125"/>
      <c r="CM4" s="1125"/>
      <c r="CN4" s="1125"/>
      <c r="CO4" s="1125"/>
      <c r="CP4" s="1125"/>
      <c r="CQ4" s="1125"/>
      <c r="CR4" s="1125"/>
      <c r="CS4" s="1125"/>
      <c r="CT4" s="1125"/>
      <c r="CU4" s="1125"/>
      <c r="CV4" s="1125"/>
      <c r="CW4" s="1125"/>
      <c r="CX4" s="1125"/>
      <c r="CY4" s="1125"/>
      <c r="CZ4" s="1125"/>
      <c r="DA4" s="1125"/>
      <c r="DB4" s="1125"/>
      <c r="DC4" s="1125"/>
      <c r="DD4" s="1125"/>
      <c r="DE4" s="1125"/>
    </row>
    <row r="5" spans="1:109" s="78" customFormat="1" ht="13" x14ac:dyDescent="0.2">
      <c r="A5" s="1125"/>
      <c r="B5" s="1125"/>
      <c r="C5" s="1125"/>
      <c r="D5" s="1125"/>
      <c r="E5" s="1125"/>
      <c r="F5" s="1125"/>
      <c r="G5" s="1125"/>
      <c r="H5" s="1125"/>
      <c r="I5" s="1125"/>
      <c r="J5" s="1125"/>
      <c r="K5" s="1125"/>
      <c r="L5" s="1125"/>
      <c r="M5" s="1125"/>
      <c r="N5" s="1125"/>
      <c r="O5" s="1125"/>
      <c r="P5" s="1125"/>
      <c r="Q5" s="1125"/>
      <c r="R5" s="1125"/>
      <c r="S5" s="1125"/>
      <c r="T5" s="1125"/>
      <c r="U5" s="1125"/>
      <c r="V5" s="1125"/>
      <c r="W5" s="1125"/>
      <c r="X5" s="1125"/>
      <c r="Y5" s="1125"/>
      <c r="Z5" s="1125"/>
      <c r="AA5" s="1125"/>
      <c r="AB5" s="1125"/>
      <c r="AC5" s="1125"/>
      <c r="AD5" s="1125"/>
      <c r="AE5" s="1125"/>
      <c r="AF5" s="1125"/>
      <c r="AG5" s="1125"/>
      <c r="AH5" s="1125"/>
      <c r="AI5" s="1125"/>
      <c r="AJ5" s="1125"/>
      <c r="AK5" s="1125"/>
      <c r="AL5" s="1125"/>
      <c r="AM5" s="1125"/>
      <c r="AN5" s="1125"/>
      <c r="AO5" s="1125"/>
      <c r="AP5" s="1125"/>
      <c r="AQ5" s="1125"/>
      <c r="AR5" s="1125"/>
      <c r="AS5" s="1125"/>
      <c r="AT5" s="1125"/>
      <c r="AU5" s="1125"/>
      <c r="AV5" s="1125"/>
      <c r="AW5" s="1125"/>
      <c r="AX5" s="1125"/>
      <c r="AY5" s="1125"/>
      <c r="AZ5" s="1125"/>
      <c r="BA5" s="1125"/>
      <c r="BB5" s="1125"/>
      <c r="BC5" s="1125"/>
      <c r="BD5" s="1125"/>
      <c r="BE5" s="1125"/>
      <c r="BF5" s="1125"/>
      <c r="BG5" s="1125"/>
      <c r="BH5" s="1125"/>
      <c r="BI5" s="1125"/>
      <c r="BJ5" s="1125"/>
      <c r="BK5" s="1125"/>
      <c r="BL5" s="1125"/>
      <c r="BM5" s="1125"/>
      <c r="BN5" s="1125"/>
      <c r="BO5" s="1125"/>
      <c r="BP5" s="1125"/>
      <c r="BQ5" s="1125"/>
      <c r="BR5" s="1125"/>
      <c r="BS5" s="1125"/>
      <c r="BT5" s="1125"/>
      <c r="BU5" s="1125"/>
      <c r="BV5" s="1125"/>
      <c r="BW5" s="1125"/>
      <c r="BX5" s="1125"/>
      <c r="BY5" s="1125"/>
      <c r="BZ5" s="1125"/>
      <c r="CA5" s="1125"/>
      <c r="CB5" s="1125"/>
      <c r="CC5" s="1125"/>
      <c r="CD5" s="1125"/>
      <c r="CE5" s="1125"/>
      <c r="CF5" s="1125"/>
      <c r="CG5" s="1125"/>
      <c r="CH5" s="1125"/>
      <c r="CI5" s="1125"/>
      <c r="CJ5" s="1125"/>
      <c r="CK5" s="1125"/>
      <c r="CL5" s="1125"/>
      <c r="CM5" s="1125"/>
      <c r="CN5" s="1125"/>
      <c r="CO5" s="1125"/>
      <c r="CP5" s="1125"/>
      <c r="CQ5" s="1125"/>
      <c r="CR5" s="1125"/>
      <c r="CS5" s="1125"/>
      <c r="CT5" s="1125"/>
      <c r="CU5" s="1125"/>
      <c r="CV5" s="1125"/>
      <c r="CW5" s="1125"/>
      <c r="CX5" s="1125"/>
      <c r="CY5" s="1125"/>
      <c r="CZ5" s="1125"/>
      <c r="DA5" s="1125"/>
      <c r="DB5" s="1125"/>
      <c r="DC5" s="1125"/>
      <c r="DD5" s="1125"/>
      <c r="DE5" s="1125"/>
    </row>
    <row r="6" spans="1:109" s="78" customFormat="1" ht="13" x14ac:dyDescent="0.2">
      <c r="A6" s="1125"/>
      <c r="B6" s="1125"/>
      <c r="C6" s="1125"/>
      <c r="D6" s="1125"/>
      <c r="E6" s="1125"/>
      <c r="F6" s="1125"/>
      <c r="G6" s="1125"/>
      <c r="H6" s="1125"/>
      <c r="I6" s="1125"/>
      <c r="J6" s="1125"/>
      <c r="K6" s="1125"/>
      <c r="L6" s="1125"/>
      <c r="M6" s="1125"/>
      <c r="N6" s="1125"/>
      <c r="O6" s="1125"/>
      <c r="P6" s="1125"/>
      <c r="Q6" s="1125"/>
      <c r="R6" s="1125"/>
      <c r="S6" s="1125"/>
      <c r="T6" s="1125"/>
      <c r="U6" s="1125"/>
      <c r="V6" s="1125"/>
      <c r="W6" s="1125"/>
      <c r="X6" s="1125"/>
      <c r="Y6" s="1125"/>
      <c r="Z6" s="1125"/>
      <c r="AA6" s="1125"/>
      <c r="AB6" s="1125"/>
      <c r="AC6" s="1125"/>
      <c r="AD6" s="1125"/>
      <c r="AE6" s="1125"/>
      <c r="AF6" s="1125"/>
      <c r="AG6" s="1125"/>
      <c r="AH6" s="1125"/>
      <c r="AI6" s="1125"/>
      <c r="AJ6" s="1125"/>
      <c r="AK6" s="1125"/>
      <c r="AL6" s="1125"/>
      <c r="AM6" s="1125"/>
      <c r="AN6" s="1125"/>
      <c r="AO6" s="1125"/>
      <c r="AP6" s="1125"/>
      <c r="AQ6" s="1125"/>
      <c r="AR6" s="1125"/>
      <c r="AS6" s="1125"/>
      <c r="AT6" s="1125"/>
      <c r="AU6" s="1125"/>
      <c r="AV6" s="1125"/>
      <c r="AW6" s="1125"/>
      <c r="AX6" s="1125"/>
      <c r="AY6" s="1125"/>
      <c r="AZ6" s="1125"/>
      <c r="BA6" s="1125"/>
      <c r="BB6" s="1125"/>
      <c r="BC6" s="1125"/>
      <c r="BD6" s="1125"/>
      <c r="BE6" s="1125"/>
      <c r="BF6" s="1125"/>
      <c r="BG6" s="1125"/>
      <c r="BH6" s="1125"/>
      <c r="BI6" s="1125"/>
      <c r="BJ6" s="1125"/>
      <c r="BK6" s="1125"/>
      <c r="BL6" s="1125"/>
      <c r="BM6" s="1125"/>
      <c r="BN6" s="1125"/>
      <c r="BO6" s="1125"/>
      <c r="BP6" s="1125"/>
      <c r="BQ6" s="1125"/>
      <c r="BR6" s="1125"/>
      <c r="BS6" s="1125"/>
      <c r="BT6" s="1125"/>
      <c r="BU6" s="1125"/>
      <c r="BV6" s="1125"/>
      <c r="BW6" s="1125"/>
      <c r="BX6" s="1125"/>
      <c r="BY6" s="1125"/>
      <c r="BZ6" s="1125"/>
      <c r="CA6" s="1125"/>
      <c r="CB6" s="1125"/>
      <c r="CC6" s="1125"/>
      <c r="CD6" s="1125"/>
      <c r="CE6" s="1125"/>
      <c r="CF6" s="1125"/>
      <c r="CG6" s="1125"/>
      <c r="CH6" s="1125"/>
      <c r="CI6" s="1125"/>
      <c r="CJ6" s="1125"/>
      <c r="CK6" s="1125"/>
      <c r="CL6" s="1125"/>
      <c r="CM6" s="1125"/>
      <c r="CN6" s="1125"/>
      <c r="CO6" s="1125"/>
      <c r="CP6" s="1125"/>
      <c r="CQ6" s="1125"/>
      <c r="CR6" s="1125"/>
      <c r="CS6" s="1125"/>
      <c r="CT6" s="1125"/>
      <c r="CU6" s="1125"/>
      <c r="CV6" s="1125"/>
      <c r="CW6" s="1125"/>
      <c r="CX6" s="1125"/>
      <c r="CY6" s="1125"/>
      <c r="CZ6" s="1125"/>
      <c r="DA6" s="1125"/>
      <c r="DB6" s="1125"/>
      <c r="DC6" s="1125"/>
      <c r="DD6" s="1125"/>
      <c r="DE6" s="1125"/>
    </row>
    <row r="7" spans="1:109" s="78" customFormat="1" ht="13" x14ac:dyDescent="0.2">
      <c r="A7" s="1125"/>
      <c r="B7" s="1125"/>
      <c r="C7" s="1125"/>
      <c r="D7" s="1125"/>
      <c r="E7" s="1125"/>
      <c r="F7" s="1125"/>
      <c r="G7" s="1125"/>
      <c r="H7" s="1125"/>
      <c r="I7" s="1125"/>
      <c r="J7" s="1125"/>
      <c r="K7" s="1125"/>
      <c r="L7" s="1125"/>
      <c r="M7" s="1125"/>
      <c r="N7" s="1125"/>
      <c r="O7" s="1125"/>
      <c r="P7" s="1125"/>
      <c r="Q7" s="1125"/>
      <c r="R7" s="1125"/>
      <c r="S7" s="1125"/>
      <c r="T7" s="1125"/>
      <c r="U7" s="1125"/>
      <c r="V7" s="1125"/>
      <c r="W7" s="1125"/>
      <c r="X7" s="1125"/>
      <c r="Y7" s="1125"/>
      <c r="Z7" s="1125"/>
      <c r="AA7" s="1125"/>
      <c r="AB7" s="1125"/>
      <c r="AC7" s="1125"/>
      <c r="AD7" s="1125"/>
      <c r="AE7" s="1125"/>
      <c r="AF7" s="1125"/>
      <c r="AG7" s="1125"/>
      <c r="AH7" s="1125"/>
      <c r="AI7" s="1125"/>
      <c r="AJ7" s="1125"/>
      <c r="AK7" s="1125"/>
      <c r="AL7" s="1125"/>
      <c r="AM7" s="1125"/>
      <c r="AN7" s="1125"/>
      <c r="AO7" s="1125"/>
      <c r="AP7" s="1125"/>
      <c r="AQ7" s="1125"/>
      <c r="AR7" s="1125"/>
      <c r="AS7" s="1125"/>
      <c r="AT7" s="1125"/>
      <c r="AU7" s="1125"/>
      <c r="AV7" s="1125"/>
      <c r="AW7" s="1125"/>
      <c r="AX7" s="1125"/>
      <c r="AY7" s="1125"/>
      <c r="AZ7" s="1125"/>
      <c r="BA7" s="1125"/>
      <c r="BB7" s="1125"/>
      <c r="BC7" s="1125"/>
      <c r="BD7" s="1125"/>
      <c r="BE7" s="1125"/>
      <c r="BF7" s="1125"/>
      <c r="BG7" s="1125"/>
      <c r="BH7" s="1125"/>
      <c r="BI7" s="1125"/>
      <c r="BJ7" s="1125"/>
      <c r="BK7" s="1125"/>
      <c r="BL7" s="1125"/>
      <c r="BM7" s="1125"/>
      <c r="BN7" s="1125"/>
      <c r="BO7" s="1125"/>
      <c r="BP7" s="1125"/>
      <c r="BQ7" s="1125"/>
      <c r="BR7" s="1125"/>
      <c r="BS7" s="1125"/>
      <c r="BT7" s="1125"/>
      <c r="BU7" s="1125"/>
      <c r="BV7" s="1125"/>
      <c r="BW7" s="1125"/>
      <c r="BX7" s="1125"/>
      <c r="BY7" s="1125"/>
      <c r="BZ7" s="1125"/>
      <c r="CA7" s="1125"/>
      <c r="CB7" s="1125"/>
      <c r="CC7" s="1125"/>
      <c r="CD7" s="1125"/>
      <c r="CE7" s="1125"/>
      <c r="CF7" s="1125"/>
      <c r="CG7" s="1125"/>
      <c r="CH7" s="1125"/>
      <c r="CI7" s="1125"/>
      <c r="CJ7" s="1125"/>
      <c r="CK7" s="1125"/>
      <c r="CL7" s="1125"/>
      <c r="CM7" s="1125"/>
      <c r="CN7" s="1125"/>
      <c r="CO7" s="1125"/>
      <c r="CP7" s="1125"/>
      <c r="CQ7" s="1125"/>
      <c r="CR7" s="1125"/>
      <c r="CS7" s="1125"/>
      <c r="CT7" s="1125"/>
      <c r="CU7" s="1125"/>
      <c r="CV7" s="1125"/>
      <c r="CW7" s="1125"/>
      <c r="CX7" s="1125"/>
      <c r="CY7" s="1125"/>
      <c r="CZ7" s="1125"/>
      <c r="DA7" s="1125"/>
      <c r="DB7" s="1125"/>
      <c r="DC7" s="1125"/>
      <c r="DD7" s="1125"/>
      <c r="DE7" s="1125"/>
    </row>
    <row r="8" spans="1:109" s="78" customFormat="1" ht="13" x14ac:dyDescent="0.2">
      <c r="A8" s="1125"/>
      <c r="B8" s="1125"/>
      <c r="C8" s="1125"/>
      <c r="D8" s="1125"/>
      <c r="E8" s="1125"/>
      <c r="F8" s="1125"/>
      <c r="G8" s="1125"/>
      <c r="H8" s="1125"/>
      <c r="I8" s="1125"/>
      <c r="J8" s="1125"/>
      <c r="K8" s="1125"/>
      <c r="L8" s="1125"/>
      <c r="M8" s="1125"/>
      <c r="N8" s="1125"/>
      <c r="O8" s="1125"/>
      <c r="P8" s="1125"/>
      <c r="Q8" s="1125"/>
      <c r="R8" s="1125"/>
      <c r="S8" s="1125"/>
      <c r="T8" s="1125"/>
      <c r="U8" s="1125"/>
      <c r="V8" s="1125"/>
      <c r="W8" s="1125"/>
      <c r="X8" s="1125"/>
      <c r="Y8" s="1125"/>
      <c r="Z8" s="1125"/>
      <c r="AA8" s="1125"/>
      <c r="AB8" s="1125"/>
      <c r="AC8" s="1125"/>
      <c r="AD8" s="1125"/>
      <c r="AE8" s="1125"/>
      <c r="AF8" s="1125"/>
      <c r="AG8" s="1125"/>
      <c r="AH8" s="1125"/>
      <c r="AI8" s="1125"/>
      <c r="AJ8" s="1125"/>
      <c r="AK8" s="1125"/>
      <c r="AL8" s="1125"/>
      <c r="AM8" s="1125"/>
      <c r="AN8" s="1125"/>
      <c r="AO8" s="1125"/>
      <c r="AP8" s="1125"/>
      <c r="AQ8" s="1125"/>
      <c r="AR8" s="1125"/>
      <c r="AS8" s="1125"/>
      <c r="AT8" s="1125"/>
      <c r="AU8" s="1125"/>
      <c r="AV8" s="1125"/>
      <c r="AW8" s="1125"/>
      <c r="AX8" s="1125"/>
      <c r="AY8" s="1125"/>
      <c r="AZ8" s="1125"/>
      <c r="BA8" s="1125"/>
      <c r="BB8" s="1125"/>
      <c r="BC8" s="1125"/>
      <c r="BD8" s="1125"/>
      <c r="BE8" s="1125"/>
      <c r="BF8" s="1125"/>
      <c r="BG8" s="1125"/>
      <c r="BH8" s="1125"/>
      <c r="BI8" s="1125"/>
      <c r="BJ8" s="1125"/>
      <c r="BK8" s="1125"/>
      <c r="BL8" s="1125"/>
      <c r="BM8" s="1125"/>
      <c r="BN8" s="1125"/>
      <c r="BO8" s="1125"/>
      <c r="BP8" s="1125"/>
      <c r="BQ8" s="1125"/>
      <c r="BR8" s="1125"/>
      <c r="BS8" s="1125"/>
      <c r="BT8" s="1125"/>
      <c r="BU8" s="1125"/>
      <c r="BV8" s="1125"/>
      <c r="BW8" s="1125"/>
      <c r="BX8" s="1125"/>
      <c r="BY8" s="1125"/>
      <c r="BZ8" s="1125"/>
      <c r="CA8" s="1125"/>
      <c r="CB8" s="1125"/>
      <c r="CC8" s="1125"/>
      <c r="CD8" s="1125"/>
      <c r="CE8" s="1125"/>
      <c r="CF8" s="1125"/>
      <c r="CG8" s="1125"/>
      <c r="CH8" s="1125"/>
      <c r="CI8" s="1125"/>
      <c r="CJ8" s="1125"/>
      <c r="CK8" s="1125"/>
      <c r="CL8" s="1125"/>
      <c r="CM8" s="1125"/>
      <c r="CN8" s="1125"/>
      <c r="CO8" s="1125"/>
      <c r="CP8" s="1125"/>
      <c r="CQ8" s="1125"/>
      <c r="CR8" s="1125"/>
      <c r="CS8" s="1125"/>
      <c r="CT8" s="1125"/>
      <c r="CU8" s="1125"/>
      <c r="CV8" s="1125"/>
      <c r="CW8" s="1125"/>
      <c r="CX8" s="1125"/>
      <c r="CY8" s="1125"/>
      <c r="CZ8" s="1125"/>
      <c r="DA8" s="1125"/>
      <c r="DB8" s="1125"/>
      <c r="DC8" s="1125"/>
      <c r="DD8" s="1125"/>
      <c r="DE8" s="1125"/>
    </row>
    <row r="9" spans="1:109" s="78" customFormat="1" ht="13" x14ac:dyDescent="0.2">
      <c r="A9" s="1125"/>
      <c r="B9" s="1125"/>
      <c r="C9" s="1125"/>
      <c r="D9" s="1125"/>
      <c r="E9" s="1125"/>
      <c r="F9" s="1125"/>
      <c r="G9" s="1125"/>
      <c r="H9" s="1125"/>
      <c r="I9" s="1125"/>
      <c r="J9" s="1125"/>
      <c r="K9" s="1125"/>
      <c r="L9" s="1125"/>
      <c r="M9" s="1125"/>
      <c r="N9" s="1125"/>
      <c r="O9" s="1125"/>
      <c r="P9" s="1125"/>
      <c r="Q9" s="1125"/>
      <c r="R9" s="1125"/>
      <c r="S9" s="1125"/>
      <c r="T9" s="1125"/>
      <c r="U9" s="1125"/>
      <c r="V9" s="1125"/>
      <c r="W9" s="1125"/>
      <c r="X9" s="1125"/>
      <c r="Y9" s="1125"/>
      <c r="Z9" s="1125"/>
      <c r="AA9" s="1125"/>
      <c r="AB9" s="1125"/>
      <c r="AC9" s="1125"/>
      <c r="AD9" s="1125"/>
      <c r="AE9" s="1125"/>
      <c r="AF9" s="1125"/>
      <c r="AG9" s="1125"/>
      <c r="AH9" s="1125"/>
      <c r="AI9" s="1125"/>
      <c r="AJ9" s="1125"/>
      <c r="AK9" s="1125"/>
      <c r="AL9" s="1125"/>
      <c r="AM9" s="1125"/>
      <c r="AN9" s="1125"/>
      <c r="AO9" s="1125"/>
      <c r="AP9" s="1125"/>
      <c r="AQ9" s="1125"/>
      <c r="AR9" s="1125"/>
      <c r="AS9" s="1125"/>
      <c r="AT9" s="1125"/>
      <c r="AU9" s="1125"/>
      <c r="AV9" s="1125"/>
      <c r="AW9" s="1125"/>
      <c r="AX9" s="1125"/>
      <c r="AY9" s="1125"/>
      <c r="AZ9" s="1125"/>
      <c r="BA9" s="1125"/>
      <c r="BB9" s="1125"/>
      <c r="BC9" s="1125"/>
      <c r="BD9" s="1125"/>
      <c r="BE9" s="1125"/>
      <c r="BF9" s="1125"/>
      <c r="BG9" s="1125"/>
      <c r="BH9" s="1125"/>
      <c r="BI9" s="1125"/>
      <c r="BJ9" s="1125"/>
      <c r="BK9" s="1125"/>
      <c r="BL9" s="1125"/>
      <c r="BM9" s="1125"/>
      <c r="BN9" s="1125"/>
      <c r="BO9" s="1125"/>
      <c r="BP9" s="1125"/>
      <c r="BQ9" s="1125"/>
      <c r="BR9" s="1125"/>
      <c r="BS9" s="1125"/>
      <c r="BT9" s="1125"/>
      <c r="BU9" s="1125"/>
      <c r="BV9" s="1125"/>
      <c r="BW9" s="1125"/>
      <c r="BX9" s="1125"/>
      <c r="BY9" s="1125"/>
      <c r="BZ9" s="1125"/>
      <c r="CA9" s="1125"/>
      <c r="CB9" s="1125"/>
      <c r="CC9" s="1125"/>
      <c r="CD9" s="1125"/>
      <c r="CE9" s="1125"/>
      <c r="CF9" s="1125"/>
      <c r="CG9" s="1125"/>
      <c r="CH9" s="1125"/>
      <c r="CI9" s="1125"/>
      <c r="CJ9" s="1125"/>
      <c r="CK9" s="1125"/>
      <c r="CL9" s="1125"/>
      <c r="CM9" s="1125"/>
      <c r="CN9" s="1125"/>
      <c r="CO9" s="1125"/>
      <c r="CP9" s="1125"/>
      <c r="CQ9" s="1125"/>
      <c r="CR9" s="1125"/>
      <c r="CS9" s="1125"/>
      <c r="CT9" s="1125"/>
      <c r="CU9" s="1125"/>
      <c r="CV9" s="1125"/>
      <c r="CW9" s="1125"/>
      <c r="CX9" s="1125"/>
      <c r="CY9" s="1125"/>
      <c r="CZ9" s="1125"/>
      <c r="DA9" s="1125"/>
      <c r="DB9" s="1125"/>
      <c r="DC9" s="1125"/>
      <c r="DD9" s="1125"/>
      <c r="DE9" s="1125"/>
    </row>
    <row r="10" spans="1:109" s="78" customFormat="1" ht="13" x14ac:dyDescent="0.2">
      <c r="A10" s="1125"/>
      <c r="B10" s="1125"/>
      <c r="C10" s="1125"/>
      <c r="D10" s="1125"/>
      <c r="E10" s="1125"/>
      <c r="F10" s="1125"/>
      <c r="G10" s="1125"/>
      <c r="H10" s="1125"/>
      <c r="I10" s="1125"/>
      <c r="J10" s="1125"/>
      <c r="K10" s="1125"/>
      <c r="L10" s="1125"/>
      <c r="M10" s="1125"/>
      <c r="N10" s="1125"/>
      <c r="O10" s="1125"/>
      <c r="P10" s="1125"/>
      <c r="Q10" s="1125"/>
      <c r="R10" s="1125"/>
      <c r="S10" s="1125"/>
      <c r="T10" s="1125"/>
      <c r="U10" s="1125"/>
      <c r="V10" s="1125"/>
      <c r="W10" s="1125"/>
      <c r="X10" s="1125"/>
      <c r="Y10" s="1125"/>
      <c r="Z10" s="1125"/>
      <c r="AA10" s="1125"/>
      <c r="AB10" s="1125"/>
      <c r="AC10" s="1125"/>
      <c r="AD10" s="1125"/>
      <c r="AE10" s="1125"/>
      <c r="AF10" s="1125"/>
      <c r="AG10" s="1125"/>
      <c r="AH10" s="1125"/>
      <c r="AI10" s="1125"/>
      <c r="AJ10" s="1125"/>
      <c r="AK10" s="1125"/>
      <c r="AL10" s="1125"/>
      <c r="AM10" s="1125"/>
      <c r="AN10" s="1125"/>
      <c r="AO10" s="1125"/>
      <c r="AP10" s="1125"/>
      <c r="AQ10" s="1125"/>
      <c r="AR10" s="1125"/>
      <c r="AS10" s="1125"/>
      <c r="AT10" s="1125"/>
      <c r="AU10" s="1125"/>
      <c r="AV10" s="1125"/>
      <c r="AW10" s="1125"/>
      <c r="AX10" s="1125"/>
      <c r="AY10" s="1125"/>
      <c r="AZ10" s="1125"/>
      <c r="BA10" s="1125"/>
      <c r="BB10" s="1125"/>
      <c r="BC10" s="1125"/>
      <c r="BD10" s="1125"/>
      <c r="BE10" s="1125"/>
      <c r="BF10" s="1125"/>
      <c r="BG10" s="1125"/>
      <c r="BH10" s="1125"/>
      <c r="BI10" s="1125"/>
      <c r="BJ10" s="1125"/>
      <c r="BK10" s="1125"/>
      <c r="BL10" s="1125"/>
      <c r="BM10" s="1125"/>
      <c r="BN10" s="1125"/>
      <c r="BO10" s="1125"/>
      <c r="BP10" s="1125"/>
      <c r="BQ10" s="1125"/>
      <c r="BR10" s="1125"/>
      <c r="BS10" s="1125"/>
      <c r="BT10" s="1125"/>
      <c r="BU10" s="1125"/>
      <c r="BV10" s="1125"/>
      <c r="BW10" s="1125"/>
      <c r="BX10" s="1125"/>
      <c r="BY10" s="1125"/>
      <c r="BZ10" s="1125"/>
      <c r="CA10" s="1125"/>
      <c r="CB10" s="1125"/>
      <c r="CC10" s="1125"/>
      <c r="CD10" s="1125"/>
      <c r="CE10" s="1125"/>
      <c r="CF10" s="1125"/>
      <c r="CG10" s="1125"/>
      <c r="CH10" s="1125"/>
      <c r="CI10" s="1125"/>
      <c r="CJ10" s="1125"/>
      <c r="CK10" s="1125"/>
      <c r="CL10" s="1125"/>
      <c r="CM10" s="1125"/>
      <c r="CN10" s="1125"/>
      <c r="CO10" s="1125"/>
      <c r="CP10" s="1125"/>
      <c r="CQ10" s="1125"/>
      <c r="CR10" s="1125"/>
      <c r="CS10" s="1125"/>
      <c r="CT10" s="1125"/>
      <c r="CU10" s="1125"/>
      <c r="CV10" s="1125"/>
      <c r="CW10" s="1125"/>
      <c r="CX10" s="1125"/>
      <c r="CY10" s="1125"/>
      <c r="CZ10" s="1125"/>
      <c r="DA10" s="1125"/>
      <c r="DB10" s="1125"/>
      <c r="DC10" s="1125"/>
      <c r="DD10" s="1125"/>
      <c r="DE10" s="1125"/>
    </row>
    <row r="11" spans="1:109" s="78" customFormat="1" ht="13" x14ac:dyDescent="0.2">
      <c r="A11" s="1125"/>
      <c r="B11" s="1125"/>
      <c r="C11" s="1125"/>
      <c r="D11" s="1125"/>
      <c r="E11" s="1125"/>
      <c r="F11" s="1125"/>
      <c r="G11" s="1125"/>
      <c r="H11" s="1125"/>
      <c r="I11" s="1125"/>
      <c r="J11" s="1125"/>
      <c r="K11" s="1125"/>
      <c r="L11" s="1125"/>
      <c r="M11" s="1125"/>
      <c r="N11" s="1125"/>
      <c r="O11" s="1125"/>
      <c r="P11" s="1125"/>
      <c r="Q11" s="1125"/>
      <c r="R11" s="1125"/>
      <c r="S11" s="1125"/>
      <c r="T11" s="1125"/>
      <c r="U11" s="1125"/>
      <c r="V11" s="1125"/>
      <c r="W11" s="1125"/>
      <c r="X11" s="1125"/>
      <c r="Y11" s="1125"/>
      <c r="Z11" s="1125"/>
      <c r="AA11" s="1125"/>
      <c r="AB11" s="1125"/>
      <c r="AC11" s="1125"/>
      <c r="AD11" s="1125"/>
      <c r="AE11" s="1125"/>
      <c r="AF11" s="1125"/>
      <c r="AG11" s="1125"/>
      <c r="AH11" s="1125"/>
      <c r="AI11" s="1125"/>
      <c r="AJ11" s="1125"/>
      <c r="AK11" s="1125"/>
      <c r="AL11" s="1125"/>
      <c r="AM11" s="1125"/>
      <c r="AN11" s="1125"/>
      <c r="AO11" s="1125"/>
      <c r="AP11" s="1125"/>
      <c r="AQ11" s="1125"/>
      <c r="AR11" s="1125"/>
      <c r="AS11" s="1125"/>
      <c r="AT11" s="1125"/>
      <c r="AU11" s="1125"/>
      <c r="AV11" s="1125"/>
      <c r="AW11" s="1125"/>
      <c r="AX11" s="1125"/>
      <c r="AY11" s="1125"/>
      <c r="AZ11" s="1125"/>
      <c r="BA11" s="1125"/>
      <c r="BB11" s="1125"/>
      <c r="BC11" s="1125"/>
      <c r="BD11" s="1125"/>
      <c r="BE11" s="1125"/>
      <c r="BF11" s="1125"/>
      <c r="BG11" s="1125"/>
      <c r="BH11" s="1125"/>
      <c r="BI11" s="1125"/>
      <c r="BJ11" s="1125"/>
      <c r="BK11" s="1125"/>
      <c r="BL11" s="1125"/>
      <c r="BM11" s="1125"/>
      <c r="BN11" s="1125"/>
      <c r="BO11" s="1125"/>
      <c r="BP11" s="1125"/>
      <c r="BQ11" s="1125"/>
      <c r="BR11" s="1125"/>
      <c r="BS11" s="1125"/>
      <c r="BT11" s="1125"/>
      <c r="BU11" s="1125"/>
      <c r="BV11" s="1125"/>
      <c r="BW11" s="1125"/>
      <c r="BX11" s="1125"/>
      <c r="BY11" s="1125"/>
      <c r="BZ11" s="1125"/>
      <c r="CA11" s="1125"/>
      <c r="CB11" s="1125"/>
      <c r="CC11" s="1125"/>
      <c r="CD11" s="1125"/>
      <c r="CE11" s="1125"/>
      <c r="CF11" s="1125"/>
      <c r="CG11" s="1125"/>
      <c r="CH11" s="1125"/>
      <c r="CI11" s="1125"/>
      <c r="CJ11" s="1125"/>
      <c r="CK11" s="1125"/>
      <c r="CL11" s="1125"/>
      <c r="CM11" s="1125"/>
      <c r="CN11" s="1125"/>
      <c r="CO11" s="1125"/>
      <c r="CP11" s="1125"/>
      <c r="CQ11" s="1125"/>
      <c r="CR11" s="1125"/>
      <c r="CS11" s="1125"/>
      <c r="CT11" s="1125"/>
      <c r="CU11" s="1125"/>
      <c r="CV11" s="1125"/>
      <c r="CW11" s="1125"/>
      <c r="CX11" s="1125"/>
      <c r="CY11" s="1125"/>
      <c r="CZ11" s="1125"/>
      <c r="DA11" s="1125"/>
      <c r="DB11" s="1125"/>
      <c r="DC11" s="1125"/>
      <c r="DD11" s="1125"/>
      <c r="DE11" s="1125"/>
    </row>
    <row r="12" spans="1:109" s="78" customFormat="1" ht="13" x14ac:dyDescent="0.2">
      <c r="A12" s="1125"/>
      <c r="B12" s="1125"/>
      <c r="C12" s="1125"/>
      <c r="D12" s="1125"/>
      <c r="E12" s="1125"/>
      <c r="F12" s="1125"/>
      <c r="G12" s="1125"/>
      <c r="H12" s="1125"/>
      <c r="I12" s="1125"/>
      <c r="J12" s="1125"/>
      <c r="K12" s="1125"/>
      <c r="L12" s="1125"/>
      <c r="M12" s="1125"/>
      <c r="N12" s="1125"/>
      <c r="O12" s="1125"/>
      <c r="P12" s="1125"/>
      <c r="Q12" s="1125"/>
      <c r="R12" s="1125"/>
      <c r="S12" s="1125"/>
      <c r="T12" s="1125"/>
      <c r="U12" s="1125"/>
      <c r="V12" s="1125"/>
      <c r="W12" s="1125"/>
      <c r="X12" s="1125"/>
      <c r="Y12" s="1125"/>
      <c r="Z12" s="1125"/>
      <c r="AA12" s="1125"/>
      <c r="AB12" s="1125"/>
      <c r="AC12" s="1125"/>
      <c r="AD12" s="1125"/>
      <c r="AE12" s="1125"/>
      <c r="AF12" s="1125"/>
      <c r="AG12" s="1125"/>
      <c r="AH12" s="1125"/>
      <c r="AI12" s="1125"/>
      <c r="AJ12" s="1125"/>
      <c r="AK12" s="1125"/>
      <c r="AL12" s="1125"/>
      <c r="AM12" s="1125"/>
      <c r="AN12" s="1125"/>
      <c r="AO12" s="1125"/>
      <c r="AP12" s="1125"/>
      <c r="AQ12" s="1125"/>
      <c r="AR12" s="1125"/>
      <c r="AS12" s="1125"/>
      <c r="AT12" s="1125"/>
      <c r="AU12" s="1125"/>
      <c r="AV12" s="1125"/>
      <c r="AW12" s="1125"/>
      <c r="AX12" s="1125"/>
      <c r="AY12" s="1125"/>
      <c r="AZ12" s="1125"/>
      <c r="BA12" s="1125"/>
      <c r="BB12" s="1125"/>
      <c r="BC12" s="1125"/>
      <c r="BD12" s="1125"/>
      <c r="BE12" s="1125"/>
      <c r="BF12" s="1125"/>
      <c r="BG12" s="1125"/>
      <c r="BH12" s="1125"/>
      <c r="BI12" s="1125"/>
      <c r="BJ12" s="1125"/>
      <c r="BK12" s="1125"/>
      <c r="BL12" s="1125"/>
      <c r="BM12" s="1125"/>
      <c r="BN12" s="1125"/>
      <c r="BO12" s="1125"/>
      <c r="BP12" s="1125"/>
      <c r="BQ12" s="1125"/>
      <c r="BR12" s="1125"/>
      <c r="BS12" s="1125"/>
      <c r="BT12" s="1125"/>
      <c r="BU12" s="1125"/>
      <c r="BV12" s="1125"/>
      <c r="BW12" s="1125"/>
      <c r="BX12" s="1125"/>
      <c r="BY12" s="1125"/>
      <c r="BZ12" s="1125"/>
      <c r="CA12" s="1125"/>
      <c r="CB12" s="1125"/>
      <c r="CC12" s="1125"/>
      <c r="CD12" s="1125"/>
      <c r="CE12" s="1125"/>
      <c r="CF12" s="1125"/>
      <c r="CG12" s="1125"/>
      <c r="CH12" s="1125"/>
      <c r="CI12" s="1125"/>
      <c r="CJ12" s="1125"/>
      <c r="CK12" s="1125"/>
      <c r="CL12" s="1125"/>
      <c r="CM12" s="1125"/>
      <c r="CN12" s="1125"/>
      <c r="CO12" s="1125"/>
      <c r="CP12" s="1125"/>
      <c r="CQ12" s="1125"/>
      <c r="CR12" s="1125"/>
      <c r="CS12" s="1125"/>
      <c r="CT12" s="1125"/>
      <c r="CU12" s="1125"/>
      <c r="CV12" s="1125"/>
      <c r="CW12" s="1125"/>
      <c r="CX12" s="1125"/>
      <c r="CY12" s="1125"/>
      <c r="CZ12" s="1125"/>
      <c r="DA12" s="1125"/>
      <c r="DB12" s="1125"/>
      <c r="DC12" s="1125"/>
      <c r="DD12" s="1125"/>
      <c r="DE12" s="1125"/>
    </row>
    <row r="13" spans="1:109" s="78" customFormat="1" ht="13" x14ac:dyDescent="0.2">
      <c r="A13" s="1125"/>
      <c r="B13" s="1125"/>
      <c r="C13" s="1125"/>
      <c r="D13" s="1125"/>
      <c r="E13" s="1125"/>
      <c r="F13" s="1125"/>
      <c r="G13" s="1125"/>
      <c r="H13" s="1125"/>
      <c r="I13" s="1125"/>
      <c r="J13" s="1125"/>
      <c r="K13" s="1125"/>
      <c r="L13" s="1125"/>
      <c r="M13" s="1125"/>
      <c r="N13" s="1125"/>
      <c r="O13" s="1125"/>
      <c r="P13" s="1125"/>
      <c r="Q13" s="1125"/>
      <c r="R13" s="1125"/>
      <c r="S13" s="1125"/>
      <c r="T13" s="1125"/>
      <c r="U13" s="1125"/>
      <c r="V13" s="1125"/>
      <c r="W13" s="1125"/>
      <c r="X13" s="1125"/>
      <c r="Y13" s="1125"/>
      <c r="Z13" s="1125"/>
      <c r="AA13" s="1125"/>
      <c r="AB13" s="1125"/>
      <c r="AC13" s="1125"/>
      <c r="AD13" s="1125"/>
      <c r="AE13" s="1125"/>
      <c r="AF13" s="1125"/>
      <c r="AG13" s="1125"/>
      <c r="AH13" s="1125"/>
      <c r="AI13" s="1125"/>
      <c r="AJ13" s="1125"/>
      <c r="AK13" s="1125"/>
      <c r="AL13" s="1125"/>
      <c r="AM13" s="1125"/>
      <c r="AN13" s="1125"/>
      <c r="AO13" s="1125"/>
      <c r="AP13" s="1125"/>
      <c r="AQ13" s="1125"/>
      <c r="AR13" s="1125"/>
      <c r="AS13" s="1125"/>
      <c r="AT13" s="1125"/>
      <c r="AU13" s="1125"/>
      <c r="AV13" s="1125"/>
      <c r="AW13" s="1125"/>
      <c r="AX13" s="1125"/>
      <c r="AY13" s="1125"/>
      <c r="AZ13" s="1125"/>
      <c r="BA13" s="1125"/>
      <c r="BB13" s="1125"/>
      <c r="BC13" s="1125"/>
      <c r="BD13" s="1125"/>
      <c r="BE13" s="1125"/>
      <c r="BF13" s="1125"/>
      <c r="BG13" s="1125"/>
      <c r="BH13" s="1125"/>
      <c r="BI13" s="1125"/>
      <c r="BJ13" s="1125"/>
      <c r="BK13" s="1125"/>
      <c r="BL13" s="1125"/>
      <c r="BM13" s="1125"/>
      <c r="BN13" s="1125"/>
      <c r="BO13" s="1125"/>
      <c r="BP13" s="1125"/>
      <c r="BQ13" s="1125"/>
      <c r="BR13" s="1125"/>
      <c r="BS13" s="1125"/>
      <c r="BT13" s="1125"/>
      <c r="BU13" s="1125"/>
      <c r="BV13" s="1125"/>
      <c r="BW13" s="1125"/>
      <c r="BX13" s="1125"/>
      <c r="BY13" s="1125"/>
      <c r="BZ13" s="1125"/>
      <c r="CA13" s="1125"/>
      <c r="CB13" s="1125"/>
      <c r="CC13" s="1125"/>
      <c r="CD13" s="1125"/>
      <c r="CE13" s="1125"/>
      <c r="CF13" s="1125"/>
      <c r="CG13" s="1125"/>
      <c r="CH13" s="1125"/>
      <c r="CI13" s="1125"/>
      <c r="CJ13" s="1125"/>
      <c r="CK13" s="1125"/>
      <c r="CL13" s="1125"/>
      <c r="CM13" s="1125"/>
      <c r="CN13" s="1125"/>
      <c r="CO13" s="1125"/>
      <c r="CP13" s="1125"/>
      <c r="CQ13" s="1125"/>
      <c r="CR13" s="1125"/>
      <c r="CS13" s="1125"/>
      <c r="CT13" s="1125"/>
      <c r="CU13" s="1125"/>
      <c r="CV13" s="1125"/>
      <c r="CW13" s="1125"/>
      <c r="CX13" s="1125"/>
      <c r="CY13" s="1125"/>
      <c r="CZ13" s="1125"/>
      <c r="DA13" s="1125"/>
      <c r="DB13" s="1125"/>
      <c r="DC13" s="1125"/>
      <c r="DD13" s="1125"/>
      <c r="DE13" s="1125"/>
    </row>
    <row r="14" spans="1:109" s="78" customFormat="1" ht="13" x14ac:dyDescent="0.2">
      <c r="A14" s="1125"/>
      <c r="B14" s="1125"/>
      <c r="C14" s="1125"/>
      <c r="D14" s="1125"/>
      <c r="E14" s="1125"/>
      <c r="F14" s="1125"/>
      <c r="G14" s="1125"/>
      <c r="H14" s="1125"/>
      <c r="I14" s="1125"/>
      <c r="J14" s="1125"/>
      <c r="K14" s="1125"/>
      <c r="L14" s="1125"/>
      <c r="M14" s="1125"/>
      <c r="N14" s="1125"/>
      <c r="O14" s="1125"/>
      <c r="P14" s="1125"/>
      <c r="Q14" s="1125"/>
      <c r="R14" s="1125"/>
      <c r="S14" s="1125"/>
      <c r="T14" s="1125"/>
      <c r="U14" s="1125"/>
      <c r="V14" s="1125"/>
      <c r="W14" s="1125"/>
      <c r="X14" s="1125"/>
      <c r="Y14" s="1125"/>
      <c r="Z14" s="1125"/>
      <c r="AA14" s="1125"/>
      <c r="AB14" s="1125"/>
      <c r="AC14" s="1125"/>
      <c r="AD14" s="1125"/>
      <c r="AE14" s="1125"/>
      <c r="AF14" s="1125"/>
      <c r="AG14" s="1125"/>
      <c r="AH14" s="1125"/>
      <c r="AI14" s="1125"/>
      <c r="AJ14" s="1125"/>
      <c r="AK14" s="1125"/>
      <c r="AL14" s="1125"/>
      <c r="AM14" s="1125"/>
      <c r="AN14" s="1125"/>
      <c r="AO14" s="1125"/>
      <c r="AP14" s="1125"/>
      <c r="AQ14" s="1125"/>
      <c r="AR14" s="1125"/>
      <c r="AS14" s="1125"/>
      <c r="AT14" s="1125"/>
      <c r="AU14" s="1125"/>
      <c r="AV14" s="1125"/>
      <c r="AW14" s="1125"/>
      <c r="AX14" s="1125"/>
      <c r="AY14" s="1125"/>
      <c r="AZ14" s="1125"/>
      <c r="BA14" s="1125"/>
      <c r="BB14" s="1125"/>
      <c r="BC14" s="1125"/>
      <c r="BD14" s="1125"/>
      <c r="BE14" s="1125"/>
      <c r="BF14" s="1125"/>
      <c r="BG14" s="1125"/>
      <c r="BH14" s="1125"/>
      <c r="BI14" s="1125"/>
      <c r="BJ14" s="1125"/>
      <c r="BK14" s="1125"/>
      <c r="BL14" s="1125"/>
      <c r="BM14" s="1125"/>
      <c r="BN14" s="1125"/>
      <c r="BO14" s="1125"/>
      <c r="BP14" s="1125"/>
      <c r="BQ14" s="1125"/>
      <c r="BR14" s="1125"/>
      <c r="BS14" s="1125"/>
      <c r="BT14" s="1125"/>
      <c r="BU14" s="1125"/>
      <c r="BV14" s="1125"/>
      <c r="BW14" s="1125"/>
      <c r="BX14" s="1125"/>
      <c r="BY14" s="1125"/>
      <c r="BZ14" s="1125"/>
      <c r="CA14" s="1125"/>
      <c r="CB14" s="1125"/>
      <c r="CC14" s="1125"/>
      <c r="CD14" s="1125"/>
      <c r="CE14" s="1125"/>
      <c r="CF14" s="1125"/>
      <c r="CG14" s="1125"/>
      <c r="CH14" s="1125"/>
      <c r="CI14" s="1125"/>
      <c r="CJ14" s="1125"/>
      <c r="CK14" s="1125"/>
      <c r="CL14" s="1125"/>
      <c r="CM14" s="1125"/>
      <c r="CN14" s="1125"/>
      <c r="CO14" s="1125"/>
      <c r="CP14" s="1125"/>
      <c r="CQ14" s="1125"/>
      <c r="CR14" s="1125"/>
      <c r="CS14" s="1125"/>
      <c r="CT14" s="1125"/>
      <c r="CU14" s="1125"/>
      <c r="CV14" s="1125"/>
      <c r="CW14" s="1125"/>
      <c r="CX14" s="1125"/>
      <c r="CY14" s="1125"/>
      <c r="CZ14" s="1125"/>
      <c r="DA14" s="1125"/>
      <c r="DB14" s="1125"/>
      <c r="DC14" s="1125"/>
      <c r="DD14" s="1125"/>
      <c r="DE14" s="1125"/>
    </row>
    <row r="15" spans="1:109" s="78" customFormat="1" ht="13" x14ac:dyDescent="0.2">
      <c r="A15" s="90"/>
      <c r="B15" s="1125"/>
      <c r="C15" s="1125"/>
      <c r="D15" s="1125"/>
      <c r="E15" s="1125"/>
      <c r="F15" s="1125"/>
      <c r="G15" s="1125"/>
      <c r="H15" s="1125"/>
      <c r="I15" s="1125"/>
      <c r="J15" s="1125"/>
      <c r="K15" s="1125"/>
      <c r="L15" s="1125"/>
      <c r="M15" s="1125"/>
      <c r="N15" s="1125"/>
      <c r="O15" s="1125"/>
      <c r="P15" s="1125"/>
      <c r="Q15" s="1125"/>
      <c r="R15" s="1125"/>
      <c r="S15" s="1125"/>
      <c r="T15" s="1125"/>
      <c r="U15" s="1125"/>
      <c r="V15" s="1125"/>
      <c r="W15" s="1125"/>
      <c r="X15" s="1125"/>
      <c r="Y15" s="1125"/>
      <c r="Z15" s="1125"/>
      <c r="AA15" s="1125"/>
      <c r="AB15" s="1125"/>
      <c r="AC15" s="1125"/>
      <c r="AD15" s="1125"/>
      <c r="AE15" s="1125"/>
      <c r="AF15" s="1125"/>
      <c r="AG15" s="1125"/>
      <c r="AH15" s="1125"/>
      <c r="AI15" s="1125"/>
      <c r="AJ15" s="1125"/>
      <c r="AK15" s="1125"/>
      <c r="AL15" s="1125"/>
      <c r="AM15" s="1125"/>
      <c r="AN15" s="1125"/>
      <c r="AO15" s="1125"/>
      <c r="AP15" s="1125"/>
      <c r="AQ15" s="1125"/>
      <c r="AR15" s="1125"/>
      <c r="AS15" s="1125"/>
      <c r="AT15" s="1125"/>
      <c r="AU15" s="1125"/>
      <c r="AV15" s="1125"/>
      <c r="AW15" s="1125"/>
      <c r="AX15" s="1125"/>
      <c r="AY15" s="1125"/>
      <c r="AZ15" s="1125"/>
      <c r="BA15" s="1125"/>
      <c r="BB15" s="1125"/>
      <c r="BC15" s="1125"/>
      <c r="BD15" s="1125"/>
      <c r="BE15" s="1125"/>
      <c r="BF15" s="1125"/>
      <c r="BG15" s="1125"/>
      <c r="BH15" s="1125"/>
      <c r="BI15" s="1125"/>
      <c r="BJ15" s="1125"/>
      <c r="BK15" s="1125"/>
      <c r="BL15" s="1125"/>
      <c r="BM15" s="1125"/>
      <c r="BN15" s="1125"/>
      <c r="BO15" s="1125"/>
      <c r="BP15" s="1125"/>
      <c r="BQ15" s="1125"/>
      <c r="BR15" s="1125"/>
      <c r="BS15" s="1125"/>
      <c r="BT15" s="1125"/>
      <c r="BU15" s="1125"/>
      <c r="BV15" s="1125"/>
      <c r="BW15" s="1125"/>
      <c r="BX15" s="1125"/>
      <c r="BY15" s="1125"/>
      <c r="BZ15" s="1125"/>
      <c r="CA15" s="1125"/>
      <c r="CB15" s="1125"/>
      <c r="CC15" s="1125"/>
      <c r="CD15" s="1125"/>
      <c r="CE15" s="1125"/>
      <c r="CF15" s="1125"/>
      <c r="CG15" s="1125"/>
      <c r="CH15" s="1125"/>
      <c r="CI15" s="1125"/>
      <c r="CJ15" s="1125"/>
      <c r="CK15" s="1125"/>
      <c r="CL15" s="1125"/>
      <c r="CM15" s="1125"/>
      <c r="CN15" s="1125"/>
      <c r="CO15" s="1125"/>
      <c r="CP15" s="1125"/>
      <c r="CQ15" s="1125"/>
      <c r="CR15" s="1125"/>
      <c r="CS15" s="1125"/>
      <c r="CT15" s="1125"/>
      <c r="CU15" s="1125"/>
      <c r="CV15" s="1125"/>
      <c r="CW15" s="1125"/>
      <c r="CX15" s="1125"/>
      <c r="CY15" s="1125"/>
      <c r="CZ15" s="1125"/>
      <c r="DA15" s="1125"/>
      <c r="DB15" s="1125"/>
      <c r="DC15" s="1125"/>
      <c r="DD15" s="1125"/>
      <c r="DE15" s="1125"/>
    </row>
    <row r="16" spans="1:109" s="78" customFormat="1" ht="13" x14ac:dyDescent="0.2">
      <c r="A16" s="90"/>
      <c r="B16" s="1125"/>
      <c r="C16" s="1125"/>
      <c r="D16" s="1125"/>
      <c r="E16" s="1125"/>
      <c r="F16" s="1125"/>
      <c r="G16" s="1125"/>
      <c r="H16" s="1125"/>
      <c r="I16" s="1125"/>
      <c r="J16" s="1125"/>
      <c r="K16" s="1125"/>
      <c r="L16" s="1125"/>
      <c r="M16" s="1125"/>
      <c r="N16" s="1125"/>
      <c r="O16" s="1125"/>
      <c r="P16" s="1125"/>
      <c r="Q16" s="1125"/>
      <c r="R16" s="1125"/>
      <c r="S16" s="1125"/>
      <c r="T16" s="1125"/>
      <c r="U16" s="1125"/>
      <c r="V16" s="1125"/>
      <c r="W16" s="1125"/>
      <c r="X16" s="1125"/>
      <c r="Y16" s="1125"/>
      <c r="Z16" s="1125"/>
      <c r="AA16" s="1125"/>
      <c r="AB16" s="1125"/>
      <c r="AC16" s="1125"/>
      <c r="AD16" s="1125"/>
      <c r="AE16" s="1125"/>
      <c r="AF16" s="1125"/>
      <c r="AG16" s="1125"/>
      <c r="AH16" s="1125"/>
      <c r="AI16" s="1125"/>
      <c r="AJ16" s="1125"/>
      <c r="AK16" s="1125"/>
      <c r="AL16" s="1125"/>
      <c r="AM16" s="1125"/>
      <c r="AN16" s="1125"/>
      <c r="AO16" s="1125"/>
      <c r="AP16" s="1125"/>
      <c r="AQ16" s="1125"/>
      <c r="AR16" s="1125"/>
      <c r="AS16" s="1125"/>
      <c r="AT16" s="1125"/>
      <c r="AU16" s="1125"/>
      <c r="AV16" s="1125"/>
      <c r="AW16" s="1125"/>
      <c r="AX16" s="1125"/>
      <c r="AY16" s="1125"/>
      <c r="AZ16" s="1125"/>
      <c r="BA16" s="1125"/>
      <c r="BB16" s="1125"/>
      <c r="BC16" s="1125"/>
      <c r="BD16" s="1125"/>
      <c r="BE16" s="1125"/>
      <c r="BF16" s="1125"/>
      <c r="BG16" s="1125"/>
      <c r="BH16" s="1125"/>
      <c r="BI16" s="1125"/>
      <c r="BJ16" s="1125"/>
      <c r="BK16" s="1125"/>
      <c r="BL16" s="1125"/>
      <c r="BM16" s="1125"/>
      <c r="BN16" s="1125"/>
      <c r="BO16" s="1125"/>
      <c r="BP16" s="1125"/>
      <c r="BQ16" s="1125"/>
      <c r="BR16" s="1125"/>
      <c r="BS16" s="1125"/>
      <c r="BT16" s="1125"/>
      <c r="BU16" s="1125"/>
      <c r="BV16" s="1125"/>
      <c r="BW16" s="1125"/>
      <c r="BX16" s="1125"/>
      <c r="BY16" s="1125"/>
      <c r="BZ16" s="1125"/>
      <c r="CA16" s="1125"/>
      <c r="CB16" s="1125"/>
      <c r="CC16" s="1125"/>
      <c r="CD16" s="1125"/>
      <c r="CE16" s="1125"/>
      <c r="CF16" s="1125"/>
      <c r="CG16" s="1125"/>
      <c r="CH16" s="1125"/>
      <c r="CI16" s="1125"/>
      <c r="CJ16" s="1125"/>
      <c r="CK16" s="1125"/>
      <c r="CL16" s="1125"/>
      <c r="CM16" s="1125"/>
      <c r="CN16" s="1125"/>
      <c r="CO16" s="1125"/>
      <c r="CP16" s="1125"/>
      <c r="CQ16" s="1125"/>
      <c r="CR16" s="1125"/>
      <c r="CS16" s="1125"/>
      <c r="CT16" s="1125"/>
      <c r="CU16" s="1125"/>
      <c r="CV16" s="1125"/>
      <c r="CW16" s="1125"/>
      <c r="CX16" s="1125"/>
      <c r="CY16" s="1125"/>
      <c r="CZ16" s="1125"/>
      <c r="DA16" s="1125"/>
      <c r="DB16" s="1125"/>
      <c r="DC16" s="1125"/>
      <c r="DD16" s="1125"/>
      <c r="DE16" s="1125"/>
    </row>
    <row r="17" spans="1:109" s="78" customFormat="1" ht="13" x14ac:dyDescent="0.2">
      <c r="A17" s="90"/>
      <c r="B17" s="1125"/>
      <c r="C17" s="1125"/>
      <c r="D17" s="1125"/>
      <c r="E17" s="1125"/>
      <c r="F17" s="1125"/>
      <c r="G17" s="1125"/>
      <c r="H17" s="1125"/>
      <c r="I17" s="1125"/>
      <c r="J17" s="1125"/>
      <c r="K17" s="1125"/>
      <c r="L17" s="1125"/>
      <c r="M17" s="1125"/>
      <c r="N17" s="1125"/>
      <c r="O17" s="1125"/>
      <c r="P17" s="1125"/>
      <c r="Q17" s="1125"/>
      <c r="R17" s="1125"/>
      <c r="S17" s="1125"/>
      <c r="T17" s="1125"/>
      <c r="U17" s="1125"/>
      <c r="V17" s="1125"/>
      <c r="W17" s="1125"/>
      <c r="X17" s="1125"/>
      <c r="Y17" s="1125"/>
      <c r="Z17" s="1125"/>
      <c r="AA17" s="1125"/>
      <c r="AB17" s="1125"/>
      <c r="AC17" s="1125"/>
      <c r="AD17" s="1125"/>
      <c r="AE17" s="1125"/>
      <c r="AF17" s="1125"/>
      <c r="AG17" s="1125"/>
      <c r="AH17" s="1125"/>
      <c r="AI17" s="1125"/>
      <c r="AJ17" s="1125"/>
      <c r="AK17" s="1125"/>
      <c r="AL17" s="1125"/>
      <c r="AM17" s="1125"/>
      <c r="AN17" s="1125"/>
      <c r="AO17" s="1125"/>
      <c r="AP17" s="1125"/>
      <c r="AQ17" s="1125"/>
      <c r="AR17" s="1125"/>
      <c r="AS17" s="1125"/>
      <c r="AT17" s="1125"/>
      <c r="AU17" s="1125"/>
      <c r="AV17" s="1125"/>
      <c r="AW17" s="1125"/>
      <c r="AX17" s="1125"/>
      <c r="AY17" s="1125"/>
      <c r="AZ17" s="1125"/>
      <c r="BA17" s="1125"/>
      <c r="BB17" s="1125"/>
      <c r="BC17" s="1125"/>
      <c r="BD17" s="1125"/>
      <c r="BE17" s="1125"/>
      <c r="BF17" s="1125"/>
      <c r="BG17" s="1125"/>
      <c r="BH17" s="1125"/>
      <c r="BI17" s="1125"/>
      <c r="BJ17" s="1125"/>
      <c r="BK17" s="1125"/>
      <c r="BL17" s="1125"/>
      <c r="BM17" s="1125"/>
      <c r="BN17" s="1125"/>
      <c r="BO17" s="1125"/>
      <c r="BP17" s="1125"/>
      <c r="BQ17" s="1125"/>
      <c r="BR17" s="1125"/>
      <c r="BS17" s="1125"/>
      <c r="BT17" s="1125"/>
      <c r="BU17" s="1125"/>
      <c r="BV17" s="1125"/>
      <c r="BW17" s="1125"/>
      <c r="BX17" s="1125"/>
      <c r="BY17" s="1125"/>
      <c r="BZ17" s="1125"/>
      <c r="CA17" s="1125"/>
      <c r="CB17" s="1125"/>
      <c r="CC17" s="1125"/>
      <c r="CD17" s="1125"/>
      <c r="CE17" s="1125"/>
      <c r="CF17" s="1125"/>
      <c r="CG17" s="1125"/>
      <c r="CH17" s="1125"/>
      <c r="CI17" s="1125"/>
      <c r="CJ17" s="1125"/>
      <c r="CK17" s="1125"/>
      <c r="CL17" s="1125"/>
      <c r="CM17" s="1125"/>
      <c r="CN17" s="1125"/>
      <c r="CO17" s="1125"/>
      <c r="CP17" s="1125"/>
      <c r="CQ17" s="1125"/>
      <c r="CR17" s="1125"/>
      <c r="CS17" s="1125"/>
      <c r="CT17" s="1125"/>
      <c r="CU17" s="1125"/>
      <c r="CV17" s="1125"/>
      <c r="CW17" s="1125"/>
      <c r="CX17" s="1125"/>
      <c r="CY17" s="1125"/>
      <c r="CZ17" s="1125"/>
      <c r="DA17" s="1125"/>
      <c r="DB17" s="1125"/>
      <c r="DC17" s="1125"/>
      <c r="DD17" s="1125"/>
      <c r="DE17" s="1125"/>
    </row>
    <row r="18" spans="1:109" s="78" customFormat="1" ht="13" x14ac:dyDescent="0.2">
      <c r="A18" s="90"/>
      <c r="B18" s="1125"/>
      <c r="C18" s="1125"/>
      <c r="D18" s="1125"/>
      <c r="E18" s="1125"/>
      <c r="F18" s="1125"/>
      <c r="G18" s="1125"/>
      <c r="H18" s="1125"/>
      <c r="I18" s="1125"/>
      <c r="J18" s="1125"/>
      <c r="K18" s="1125"/>
      <c r="L18" s="1125"/>
      <c r="M18" s="1125"/>
      <c r="N18" s="1125"/>
      <c r="O18" s="1125"/>
      <c r="P18" s="1125"/>
      <c r="Q18" s="1125"/>
      <c r="R18" s="1125"/>
      <c r="S18" s="1125"/>
      <c r="T18" s="1125"/>
      <c r="U18" s="1125"/>
      <c r="V18" s="1125"/>
      <c r="W18" s="1125"/>
      <c r="X18" s="1125"/>
      <c r="Y18" s="1125"/>
      <c r="Z18" s="1125"/>
      <c r="AA18" s="1125"/>
      <c r="AB18" s="1125"/>
      <c r="AC18" s="1125"/>
      <c r="AD18" s="1125"/>
      <c r="AE18" s="1125"/>
      <c r="AF18" s="1125"/>
      <c r="AG18" s="1125"/>
      <c r="AH18" s="1125"/>
      <c r="AI18" s="1125"/>
      <c r="AJ18" s="1125"/>
      <c r="AK18" s="1125"/>
      <c r="AL18" s="1125"/>
      <c r="AM18" s="1125"/>
      <c r="AN18" s="1125"/>
      <c r="AO18" s="1125"/>
      <c r="AP18" s="1125"/>
      <c r="AQ18" s="1125"/>
      <c r="AR18" s="1125"/>
      <c r="AS18" s="1125"/>
      <c r="AT18" s="1125"/>
      <c r="AU18" s="1125"/>
      <c r="AV18" s="1125"/>
      <c r="AW18" s="1125"/>
      <c r="AX18" s="1125"/>
      <c r="AY18" s="1125"/>
      <c r="AZ18" s="1125"/>
      <c r="BA18" s="1125"/>
      <c r="BB18" s="1125"/>
      <c r="BC18" s="1125"/>
      <c r="BD18" s="1125"/>
      <c r="BE18" s="1125"/>
      <c r="BF18" s="1125"/>
      <c r="BG18" s="1125"/>
      <c r="BH18" s="1125"/>
      <c r="BI18" s="1125"/>
      <c r="BJ18" s="1125"/>
      <c r="BK18" s="1125"/>
      <c r="BL18" s="1125"/>
      <c r="BM18" s="1125"/>
      <c r="BN18" s="1125"/>
      <c r="BO18" s="1125"/>
      <c r="BP18" s="1125"/>
      <c r="BQ18" s="1125"/>
      <c r="BR18" s="1125"/>
      <c r="BS18" s="1125"/>
      <c r="BT18" s="1125"/>
      <c r="BU18" s="1125"/>
      <c r="BV18" s="1125"/>
      <c r="BW18" s="1125"/>
      <c r="BX18" s="1125"/>
      <c r="BY18" s="1125"/>
      <c r="BZ18" s="1125"/>
      <c r="CA18" s="1125"/>
      <c r="CB18" s="1125"/>
      <c r="CC18" s="1125"/>
      <c r="CD18" s="1125"/>
      <c r="CE18" s="1125"/>
      <c r="CF18" s="1125"/>
      <c r="CG18" s="1125"/>
      <c r="CH18" s="1125"/>
      <c r="CI18" s="1125"/>
      <c r="CJ18" s="1125"/>
      <c r="CK18" s="1125"/>
      <c r="CL18" s="1125"/>
      <c r="CM18" s="1125"/>
      <c r="CN18" s="1125"/>
      <c r="CO18" s="1125"/>
      <c r="CP18" s="1125"/>
      <c r="CQ18" s="1125"/>
      <c r="CR18" s="1125"/>
      <c r="CS18" s="1125"/>
      <c r="CT18" s="1125"/>
      <c r="CU18" s="1125"/>
      <c r="CV18" s="1125"/>
      <c r="CW18" s="1125"/>
      <c r="CX18" s="1125"/>
      <c r="CY18" s="1125"/>
      <c r="CZ18" s="1125"/>
      <c r="DA18" s="1125"/>
      <c r="DB18" s="1125"/>
      <c r="DC18" s="1125"/>
      <c r="DD18" s="1125"/>
      <c r="DE18" s="1125"/>
    </row>
    <row r="19" spans="1:109" ht="13" x14ac:dyDescent="0.2">
      <c r="DD19" s="90"/>
      <c r="DE19" s="90"/>
    </row>
    <row r="20" spans="1:109" ht="13" x14ac:dyDescent="0.2">
      <c r="DD20" s="90"/>
      <c r="DE20" s="90"/>
    </row>
    <row r="21" spans="1:109" ht="17.25" customHeight="1" x14ac:dyDescent="0.2">
      <c r="B21" s="1124"/>
      <c r="C21" s="86"/>
      <c r="D21" s="86"/>
      <c r="E21" s="86"/>
      <c r="F21" s="86"/>
      <c r="G21" s="86"/>
      <c r="H21" s="86"/>
      <c r="I21" s="86"/>
      <c r="J21" s="86"/>
      <c r="K21" s="86"/>
      <c r="L21" s="86"/>
      <c r="M21" s="86"/>
      <c r="N21" s="1123"/>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1123"/>
      <c r="AU21" s="86"/>
      <c r="AV21" s="86"/>
      <c r="AW21" s="86"/>
      <c r="AX21" s="86"/>
      <c r="AY21" s="86"/>
      <c r="AZ21" s="86"/>
      <c r="BA21" s="86"/>
      <c r="BB21" s="86"/>
      <c r="BC21" s="86"/>
      <c r="BD21" s="86"/>
      <c r="BE21" s="86"/>
      <c r="BF21" s="1123"/>
      <c r="BG21" s="86"/>
      <c r="BH21" s="86"/>
      <c r="BI21" s="86"/>
      <c r="BJ21" s="86"/>
      <c r="BK21" s="86"/>
      <c r="BL21" s="86"/>
      <c r="BM21" s="86"/>
      <c r="BN21" s="86"/>
      <c r="BO21" s="86"/>
      <c r="BP21" s="86"/>
      <c r="BQ21" s="86"/>
      <c r="BR21" s="1123"/>
      <c r="BS21" s="86"/>
      <c r="BT21" s="86"/>
      <c r="BU21" s="86"/>
      <c r="BV21" s="86"/>
      <c r="BW21" s="86"/>
      <c r="BX21" s="86"/>
      <c r="BY21" s="86"/>
      <c r="BZ21" s="86"/>
      <c r="CA21" s="86"/>
      <c r="CB21" s="86"/>
      <c r="CC21" s="86"/>
      <c r="CD21" s="1123"/>
      <c r="CE21" s="86"/>
      <c r="CF21" s="86"/>
      <c r="CG21" s="86"/>
      <c r="CH21" s="86"/>
      <c r="CI21" s="86"/>
      <c r="CJ21" s="86"/>
      <c r="CK21" s="86"/>
      <c r="CL21" s="86"/>
      <c r="CM21" s="86"/>
      <c r="CN21" s="86"/>
      <c r="CO21" s="86"/>
      <c r="CP21" s="1123"/>
      <c r="CQ21" s="86"/>
      <c r="CR21" s="86"/>
      <c r="CS21" s="86"/>
      <c r="CT21" s="86"/>
      <c r="CU21" s="86"/>
      <c r="CV21" s="86"/>
      <c r="CW21" s="86"/>
      <c r="CX21" s="86"/>
      <c r="CY21" s="86"/>
      <c r="CZ21" s="86"/>
      <c r="DA21" s="86"/>
      <c r="DB21" s="1123"/>
      <c r="DC21" s="86"/>
      <c r="DD21" s="160"/>
      <c r="DE21" s="90"/>
    </row>
    <row r="22" spans="1:109" ht="17.25" customHeight="1" x14ac:dyDescent="0.2">
      <c r="B22" s="80"/>
    </row>
    <row r="23" spans="1:109" ht="13" x14ac:dyDescent="0.2">
      <c r="B23" s="80"/>
    </row>
    <row r="24" spans="1:109" ht="13" x14ac:dyDescent="0.2">
      <c r="B24" s="80"/>
    </row>
    <row r="25" spans="1:109" ht="13" x14ac:dyDescent="0.2">
      <c r="B25" s="80"/>
    </row>
    <row r="26" spans="1:109" ht="13" x14ac:dyDescent="0.2">
      <c r="B26" s="80"/>
    </row>
    <row r="27" spans="1:109" ht="13" x14ac:dyDescent="0.2">
      <c r="B27" s="80"/>
    </row>
    <row r="28" spans="1:109" ht="13" x14ac:dyDescent="0.2">
      <c r="B28" s="80"/>
    </row>
    <row r="29" spans="1:109" ht="13" x14ac:dyDescent="0.2">
      <c r="B29" s="80"/>
    </row>
    <row r="30" spans="1:109" ht="13" x14ac:dyDescent="0.2">
      <c r="B30" s="80"/>
    </row>
    <row r="31" spans="1:109" ht="13" x14ac:dyDescent="0.2">
      <c r="B31" s="80"/>
    </row>
    <row r="32" spans="1:109" ht="13" x14ac:dyDescent="0.2">
      <c r="B32" s="80"/>
    </row>
    <row r="33" spans="2:109" ht="13" x14ac:dyDescent="0.2">
      <c r="B33" s="80"/>
    </row>
    <row r="34" spans="2:109" ht="13" x14ac:dyDescent="0.2">
      <c r="B34" s="80"/>
    </row>
    <row r="35" spans="2:109" ht="13" x14ac:dyDescent="0.2">
      <c r="B35" s="80"/>
    </row>
    <row r="36" spans="2:109" ht="13" x14ac:dyDescent="0.2">
      <c r="B36" s="80"/>
    </row>
    <row r="37" spans="2:109" ht="13" x14ac:dyDescent="0.2">
      <c r="B37" s="80"/>
    </row>
    <row r="38" spans="2:109" ht="13" x14ac:dyDescent="0.2">
      <c r="B38" s="80"/>
    </row>
    <row r="39" spans="2:109" ht="13" x14ac:dyDescent="0.2">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5"/>
    </row>
    <row r="40" spans="2:109" ht="13" x14ac:dyDescent="0.2">
      <c r="B40" s="1114"/>
      <c r="DD40" s="1114"/>
      <c r="DE40" s="90"/>
    </row>
    <row r="41" spans="2:109" ht="16.5" x14ac:dyDescent="0.2">
      <c r="B41" s="82" t="s">
        <v>552</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0"/>
    </row>
    <row r="42" spans="2:109" ht="13" x14ac:dyDescent="0.2">
      <c r="B42" s="80"/>
      <c r="G42" s="1112"/>
      <c r="I42" s="1111"/>
      <c r="J42" s="1111"/>
      <c r="K42" s="1111"/>
      <c r="AM42" s="1112"/>
      <c r="AN42" s="1112" t="s">
        <v>548</v>
      </c>
      <c r="AP42" s="1111"/>
      <c r="AQ42" s="1111"/>
      <c r="AR42" s="1111"/>
      <c r="AY42" s="1112"/>
      <c r="BA42" s="1111"/>
      <c r="BB42" s="1111"/>
      <c r="BC42" s="1111"/>
      <c r="BK42" s="1112"/>
      <c r="BM42" s="1111"/>
      <c r="BN42" s="1111"/>
      <c r="BO42" s="1111"/>
      <c r="BW42" s="1112"/>
      <c r="BY42" s="1111"/>
      <c r="BZ42" s="1111"/>
      <c r="CA42" s="1111"/>
      <c r="CI42" s="1112"/>
      <c r="CK42" s="1111"/>
      <c r="CL42" s="1111"/>
      <c r="CM42" s="1111"/>
      <c r="CU42" s="1112"/>
      <c r="CW42" s="1111"/>
      <c r="CX42" s="1111"/>
      <c r="CY42" s="1111"/>
    </row>
    <row r="43" spans="2:109" ht="13.5" customHeight="1" x14ac:dyDescent="0.2">
      <c r="B43" s="80"/>
      <c r="AN43" s="1110" t="s">
        <v>551</v>
      </c>
      <c r="AO43" s="1109"/>
      <c r="AP43" s="1109"/>
      <c r="AQ43" s="1109"/>
      <c r="AR43" s="1109"/>
      <c r="AS43" s="1109"/>
      <c r="AT43" s="1109"/>
      <c r="AU43" s="1109"/>
      <c r="AV43" s="1109"/>
      <c r="AW43" s="1109"/>
      <c r="AX43" s="1109"/>
      <c r="AY43" s="1109"/>
      <c r="AZ43" s="1109"/>
      <c r="BA43" s="1109"/>
      <c r="BB43" s="1109"/>
      <c r="BC43" s="1109"/>
      <c r="BD43" s="1109"/>
      <c r="BE43" s="1109"/>
      <c r="BF43" s="1109"/>
      <c r="BG43" s="1109"/>
      <c r="BH43" s="1109"/>
      <c r="BI43" s="1109"/>
      <c r="BJ43" s="1109"/>
      <c r="BK43" s="1109"/>
      <c r="BL43" s="1109"/>
      <c r="BM43" s="1109"/>
      <c r="BN43" s="1109"/>
      <c r="BO43" s="1109"/>
      <c r="BP43" s="1109"/>
      <c r="BQ43" s="1109"/>
      <c r="BR43" s="1109"/>
      <c r="BS43" s="1109"/>
      <c r="BT43" s="1109"/>
      <c r="BU43" s="1109"/>
      <c r="BV43" s="1109"/>
      <c r="BW43" s="1109"/>
      <c r="BX43" s="1109"/>
      <c r="BY43" s="1109"/>
      <c r="BZ43" s="1109"/>
      <c r="CA43" s="1109"/>
      <c r="CB43" s="1109"/>
      <c r="CC43" s="1109"/>
      <c r="CD43" s="1109"/>
      <c r="CE43" s="1109"/>
      <c r="CF43" s="1109"/>
      <c r="CG43" s="1109"/>
      <c r="CH43" s="1109"/>
      <c r="CI43" s="1109"/>
      <c r="CJ43" s="1109"/>
      <c r="CK43" s="1109"/>
      <c r="CL43" s="1109"/>
      <c r="CM43" s="1109"/>
      <c r="CN43" s="1109"/>
      <c r="CO43" s="1109"/>
      <c r="CP43" s="1109"/>
      <c r="CQ43" s="1109"/>
      <c r="CR43" s="1109"/>
      <c r="CS43" s="1109"/>
      <c r="CT43" s="1109"/>
      <c r="CU43" s="1109"/>
      <c r="CV43" s="1109"/>
      <c r="CW43" s="1109"/>
      <c r="CX43" s="1109"/>
      <c r="CY43" s="1109"/>
      <c r="CZ43" s="1109"/>
      <c r="DA43" s="1109"/>
      <c r="DB43" s="1109"/>
      <c r="DC43" s="1108"/>
    </row>
    <row r="44" spans="2:109" ht="13" x14ac:dyDescent="0.2">
      <c r="B44" s="80"/>
      <c r="AN44" s="1107"/>
      <c r="AO44" s="1106"/>
      <c r="AP44" s="1106"/>
      <c r="AQ44" s="1106"/>
      <c r="AR44" s="1106"/>
      <c r="AS44" s="1106"/>
      <c r="AT44" s="1106"/>
      <c r="AU44" s="1106"/>
      <c r="AV44" s="1106"/>
      <c r="AW44" s="1106"/>
      <c r="AX44" s="1106"/>
      <c r="AY44" s="1106"/>
      <c r="AZ44" s="1106"/>
      <c r="BA44" s="1106"/>
      <c r="BB44" s="1106"/>
      <c r="BC44" s="1106"/>
      <c r="BD44" s="1106"/>
      <c r="BE44" s="1106"/>
      <c r="BF44" s="1106"/>
      <c r="BG44" s="1106"/>
      <c r="BH44" s="1106"/>
      <c r="BI44" s="1106"/>
      <c r="BJ44" s="1106"/>
      <c r="BK44" s="1106"/>
      <c r="BL44" s="1106"/>
      <c r="BM44" s="1106"/>
      <c r="BN44" s="1106"/>
      <c r="BO44" s="1106"/>
      <c r="BP44" s="1106"/>
      <c r="BQ44" s="1106"/>
      <c r="BR44" s="1106"/>
      <c r="BS44" s="1106"/>
      <c r="BT44" s="1106"/>
      <c r="BU44" s="1106"/>
      <c r="BV44" s="1106"/>
      <c r="BW44" s="1106"/>
      <c r="BX44" s="1106"/>
      <c r="BY44" s="1106"/>
      <c r="BZ44" s="1106"/>
      <c r="CA44" s="1106"/>
      <c r="CB44" s="1106"/>
      <c r="CC44" s="1106"/>
      <c r="CD44" s="1106"/>
      <c r="CE44" s="1106"/>
      <c r="CF44" s="1106"/>
      <c r="CG44" s="1106"/>
      <c r="CH44" s="1106"/>
      <c r="CI44" s="1106"/>
      <c r="CJ44" s="1106"/>
      <c r="CK44" s="1106"/>
      <c r="CL44" s="1106"/>
      <c r="CM44" s="1106"/>
      <c r="CN44" s="1106"/>
      <c r="CO44" s="1106"/>
      <c r="CP44" s="1106"/>
      <c r="CQ44" s="1106"/>
      <c r="CR44" s="1106"/>
      <c r="CS44" s="1106"/>
      <c r="CT44" s="1106"/>
      <c r="CU44" s="1106"/>
      <c r="CV44" s="1106"/>
      <c r="CW44" s="1106"/>
      <c r="CX44" s="1106"/>
      <c r="CY44" s="1106"/>
      <c r="CZ44" s="1106"/>
      <c r="DA44" s="1106"/>
      <c r="DB44" s="1106"/>
      <c r="DC44" s="1105"/>
    </row>
    <row r="45" spans="2:109" ht="13" x14ac:dyDescent="0.2">
      <c r="B45" s="80"/>
      <c r="AN45" s="1107"/>
      <c r="AO45" s="1106"/>
      <c r="AP45" s="1106"/>
      <c r="AQ45" s="1106"/>
      <c r="AR45" s="1106"/>
      <c r="AS45" s="1106"/>
      <c r="AT45" s="1106"/>
      <c r="AU45" s="1106"/>
      <c r="AV45" s="1106"/>
      <c r="AW45" s="1106"/>
      <c r="AX45" s="1106"/>
      <c r="AY45" s="1106"/>
      <c r="AZ45" s="1106"/>
      <c r="BA45" s="1106"/>
      <c r="BB45" s="1106"/>
      <c r="BC45" s="1106"/>
      <c r="BD45" s="1106"/>
      <c r="BE45" s="1106"/>
      <c r="BF45" s="1106"/>
      <c r="BG45" s="1106"/>
      <c r="BH45" s="1106"/>
      <c r="BI45" s="1106"/>
      <c r="BJ45" s="1106"/>
      <c r="BK45" s="1106"/>
      <c r="BL45" s="1106"/>
      <c r="BM45" s="1106"/>
      <c r="BN45" s="1106"/>
      <c r="BO45" s="1106"/>
      <c r="BP45" s="1106"/>
      <c r="BQ45" s="1106"/>
      <c r="BR45" s="1106"/>
      <c r="BS45" s="1106"/>
      <c r="BT45" s="1106"/>
      <c r="BU45" s="1106"/>
      <c r="BV45" s="1106"/>
      <c r="BW45" s="1106"/>
      <c r="BX45" s="1106"/>
      <c r="BY45" s="1106"/>
      <c r="BZ45" s="1106"/>
      <c r="CA45" s="1106"/>
      <c r="CB45" s="1106"/>
      <c r="CC45" s="1106"/>
      <c r="CD45" s="1106"/>
      <c r="CE45" s="1106"/>
      <c r="CF45" s="1106"/>
      <c r="CG45" s="1106"/>
      <c r="CH45" s="1106"/>
      <c r="CI45" s="1106"/>
      <c r="CJ45" s="1106"/>
      <c r="CK45" s="1106"/>
      <c r="CL45" s="1106"/>
      <c r="CM45" s="1106"/>
      <c r="CN45" s="1106"/>
      <c r="CO45" s="1106"/>
      <c r="CP45" s="1106"/>
      <c r="CQ45" s="1106"/>
      <c r="CR45" s="1106"/>
      <c r="CS45" s="1106"/>
      <c r="CT45" s="1106"/>
      <c r="CU45" s="1106"/>
      <c r="CV45" s="1106"/>
      <c r="CW45" s="1106"/>
      <c r="CX45" s="1106"/>
      <c r="CY45" s="1106"/>
      <c r="CZ45" s="1106"/>
      <c r="DA45" s="1106"/>
      <c r="DB45" s="1106"/>
      <c r="DC45" s="1105"/>
    </row>
    <row r="46" spans="2:109" ht="13" x14ac:dyDescent="0.2">
      <c r="B46" s="80"/>
      <c r="AN46" s="1107"/>
      <c r="AO46" s="1106"/>
      <c r="AP46" s="1106"/>
      <c r="AQ46" s="1106"/>
      <c r="AR46" s="1106"/>
      <c r="AS46" s="1106"/>
      <c r="AT46" s="1106"/>
      <c r="AU46" s="1106"/>
      <c r="AV46" s="1106"/>
      <c r="AW46" s="1106"/>
      <c r="AX46" s="1106"/>
      <c r="AY46" s="1106"/>
      <c r="AZ46" s="1106"/>
      <c r="BA46" s="1106"/>
      <c r="BB46" s="1106"/>
      <c r="BC46" s="1106"/>
      <c r="BD46" s="1106"/>
      <c r="BE46" s="1106"/>
      <c r="BF46" s="1106"/>
      <c r="BG46" s="1106"/>
      <c r="BH46" s="1106"/>
      <c r="BI46" s="1106"/>
      <c r="BJ46" s="1106"/>
      <c r="BK46" s="1106"/>
      <c r="BL46" s="1106"/>
      <c r="BM46" s="1106"/>
      <c r="BN46" s="1106"/>
      <c r="BO46" s="1106"/>
      <c r="BP46" s="1106"/>
      <c r="BQ46" s="1106"/>
      <c r="BR46" s="1106"/>
      <c r="BS46" s="1106"/>
      <c r="BT46" s="1106"/>
      <c r="BU46" s="1106"/>
      <c r="BV46" s="1106"/>
      <c r="BW46" s="1106"/>
      <c r="BX46" s="1106"/>
      <c r="BY46" s="1106"/>
      <c r="BZ46" s="1106"/>
      <c r="CA46" s="1106"/>
      <c r="CB46" s="1106"/>
      <c r="CC46" s="1106"/>
      <c r="CD46" s="1106"/>
      <c r="CE46" s="1106"/>
      <c r="CF46" s="1106"/>
      <c r="CG46" s="1106"/>
      <c r="CH46" s="1106"/>
      <c r="CI46" s="1106"/>
      <c r="CJ46" s="1106"/>
      <c r="CK46" s="1106"/>
      <c r="CL46" s="1106"/>
      <c r="CM46" s="1106"/>
      <c r="CN46" s="1106"/>
      <c r="CO46" s="1106"/>
      <c r="CP46" s="1106"/>
      <c r="CQ46" s="1106"/>
      <c r="CR46" s="1106"/>
      <c r="CS46" s="1106"/>
      <c r="CT46" s="1106"/>
      <c r="CU46" s="1106"/>
      <c r="CV46" s="1106"/>
      <c r="CW46" s="1106"/>
      <c r="CX46" s="1106"/>
      <c r="CY46" s="1106"/>
      <c r="CZ46" s="1106"/>
      <c r="DA46" s="1106"/>
      <c r="DB46" s="1106"/>
      <c r="DC46" s="1105"/>
    </row>
    <row r="47" spans="2:109" ht="13" x14ac:dyDescent="0.2">
      <c r="B47" s="80"/>
      <c r="AN47" s="1104"/>
      <c r="AO47" s="1103"/>
      <c r="AP47" s="1103"/>
      <c r="AQ47" s="1103"/>
      <c r="AR47" s="1103"/>
      <c r="AS47" s="1103"/>
      <c r="AT47" s="1103"/>
      <c r="AU47" s="1103"/>
      <c r="AV47" s="1103"/>
      <c r="AW47" s="1103"/>
      <c r="AX47" s="1103"/>
      <c r="AY47" s="1103"/>
      <c r="AZ47" s="1103"/>
      <c r="BA47" s="1103"/>
      <c r="BB47" s="1103"/>
      <c r="BC47" s="1103"/>
      <c r="BD47" s="1103"/>
      <c r="BE47" s="1103"/>
      <c r="BF47" s="1103"/>
      <c r="BG47" s="1103"/>
      <c r="BH47" s="1103"/>
      <c r="BI47" s="1103"/>
      <c r="BJ47" s="1103"/>
      <c r="BK47" s="1103"/>
      <c r="BL47" s="1103"/>
      <c r="BM47" s="1103"/>
      <c r="BN47" s="1103"/>
      <c r="BO47" s="1103"/>
      <c r="BP47" s="1103"/>
      <c r="BQ47" s="1103"/>
      <c r="BR47" s="1103"/>
      <c r="BS47" s="1103"/>
      <c r="BT47" s="1103"/>
      <c r="BU47" s="1103"/>
      <c r="BV47" s="1103"/>
      <c r="BW47" s="1103"/>
      <c r="BX47" s="1103"/>
      <c r="BY47" s="1103"/>
      <c r="BZ47" s="1103"/>
      <c r="CA47" s="1103"/>
      <c r="CB47" s="1103"/>
      <c r="CC47" s="1103"/>
      <c r="CD47" s="1103"/>
      <c r="CE47" s="1103"/>
      <c r="CF47" s="1103"/>
      <c r="CG47" s="1103"/>
      <c r="CH47" s="1103"/>
      <c r="CI47" s="1103"/>
      <c r="CJ47" s="1103"/>
      <c r="CK47" s="1103"/>
      <c r="CL47" s="1103"/>
      <c r="CM47" s="1103"/>
      <c r="CN47" s="1103"/>
      <c r="CO47" s="1103"/>
      <c r="CP47" s="1103"/>
      <c r="CQ47" s="1103"/>
      <c r="CR47" s="1103"/>
      <c r="CS47" s="1103"/>
      <c r="CT47" s="1103"/>
      <c r="CU47" s="1103"/>
      <c r="CV47" s="1103"/>
      <c r="CW47" s="1103"/>
      <c r="CX47" s="1103"/>
      <c r="CY47" s="1103"/>
      <c r="CZ47" s="1103"/>
      <c r="DA47" s="1103"/>
      <c r="DB47" s="1103"/>
      <c r="DC47" s="1102"/>
    </row>
    <row r="48" spans="2:109" ht="13" x14ac:dyDescent="0.2">
      <c r="B48" s="80"/>
      <c r="H48" s="1089"/>
      <c r="I48" s="1089"/>
      <c r="J48" s="1089"/>
      <c r="AN48" s="1089"/>
      <c r="AO48" s="1089"/>
      <c r="AP48" s="1089"/>
      <c r="AZ48" s="1089"/>
      <c r="BA48" s="1089"/>
      <c r="BB48" s="1089"/>
      <c r="BL48" s="1089"/>
      <c r="BM48" s="1089"/>
      <c r="BN48" s="1089"/>
      <c r="BX48" s="1089"/>
      <c r="BY48" s="1089"/>
      <c r="BZ48" s="1089"/>
      <c r="CJ48" s="1089"/>
      <c r="CK48" s="1089"/>
      <c r="CL48" s="1089"/>
      <c r="CV48" s="1089"/>
      <c r="CW48" s="1089"/>
      <c r="CX48" s="1089"/>
    </row>
    <row r="49" spans="1:109" ht="13" x14ac:dyDescent="0.2">
      <c r="B49" s="80"/>
      <c r="AN49" s="90" t="s">
        <v>546</v>
      </c>
    </row>
    <row r="50" spans="1:109" ht="13" x14ac:dyDescent="0.2">
      <c r="B50" s="80"/>
      <c r="G50" s="1087"/>
      <c r="H50" s="1087"/>
      <c r="I50" s="1087"/>
      <c r="J50" s="1087"/>
      <c r="K50" s="1096"/>
      <c r="L50" s="1096"/>
      <c r="M50" s="1095"/>
      <c r="N50" s="1095"/>
      <c r="AN50" s="1094"/>
      <c r="AO50" s="1093"/>
      <c r="AP50" s="1093"/>
      <c r="AQ50" s="1093"/>
      <c r="AR50" s="1093"/>
      <c r="AS50" s="1093"/>
      <c r="AT50" s="1093"/>
      <c r="AU50" s="1093"/>
      <c r="AV50" s="1093"/>
      <c r="AW50" s="1093"/>
      <c r="AX50" s="1093"/>
      <c r="AY50" s="1093"/>
      <c r="AZ50" s="1093"/>
      <c r="BA50" s="1093"/>
      <c r="BB50" s="1093"/>
      <c r="BC50" s="1093"/>
      <c r="BD50" s="1093"/>
      <c r="BE50" s="1093"/>
      <c r="BF50" s="1093"/>
      <c r="BG50" s="1093"/>
      <c r="BH50" s="1093"/>
      <c r="BI50" s="1093"/>
      <c r="BJ50" s="1093"/>
      <c r="BK50" s="1093"/>
      <c r="BL50" s="1093"/>
      <c r="BM50" s="1093"/>
      <c r="BN50" s="1093"/>
      <c r="BO50" s="1092"/>
      <c r="BP50" s="1084" t="s">
        <v>207</v>
      </c>
      <c r="BQ50" s="1084"/>
      <c r="BR50" s="1084"/>
      <c r="BS50" s="1084"/>
      <c r="BT50" s="1084"/>
      <c r="BU50" s="1084"/>
      <c r="BV50" s="1084"/>
      <c r="BW50" s="1084"/>
      <c r="BX50" s="1084" t="s">
        <v>531</v>
      </c>
      <c r="BY50" s="1084"/>
      <c r="BZ50" s="1084"/>
      <c r="CA50" s="1084"/>
      <c r="CB50" s="1084"/>
      <c r="CC50" s="1084"/>
      <c r="CD50" s="1084"/>
      <c r="CE50" s="1084"/>
      <c r="CF50" s="1084" t="s">
        <v>131</v>
      </c>
      <c r="CG50" s="1084"/>
      <c r="CH50" s="1084"/>
      <c r="CI50" s="1084"/>
      <c r="CJ50" s="1084"/>
      <c r="CK50" s="1084"/>
      <c r="CL50" s="1084"/>
      <c r="CM50" s="1084"/>
      <c r="CN50" s="1084" t="s">
        <v>315</v>
      </c>
      <c r="CO50" s="1084"/>
      <c r="CP50" s="1084"/>
      <c r="CQ50" s="1084"/>
      <c r="CR50" s="1084"/>
      <c r="CS50" s="1084"/>
      <c r="CT50" s="1084"/>
      <c r="CU50" s="1084"/>
      <c r="CV50" s="1084" t="s">
        <v>51</v>
      </c>
      <c r="CW50" s="1084"/>
      <c r="CX50" s="1084"/>
      <c r="CY50" s="1084"/>
      <c r="CZ50" s="1084"/>
      <c r="DA50" s="1084"/>
      <c r="DB50" s="1084"/>
      <c r="DC50" s="1084"/>
    </row>
    <row r="51" spans="1:109" ht="13.5" customHeight="1" x14ac:dyDescent="0.2">
      <c r="B51" s="80"/>
      <c r="G51" s="1091"/>
      <c r="H51" s="1091"/>
      <c r="I51" s="1122"/>
      <c r="J51" s="1122"/>
      <c r="K51" s="1090"/>
      <c r="L51" s="1090"/>
      <c r="M51" s="1090"/>
      <c r="N51" s="1090"/>
      <c r="AM51" s="1089"/>
      <c r="AN51" s="1083" t="s">
        <v>545</v>
      </c>
      <c r="AO51" s="1083"/>
      <c r="AP51" s="1083"/>
      <c r="AQ51" s="1083"/>
      <c r="AR51" s="1083"/>
      <c r="AS51" s="1083"/>
      <c r="AT51" s="1083"/>
      <c r="AU51" s="1083"/>
      <c r="AV51" s="1083"/>
      <c r="AW51" s="1083"/>
      <c r="AX51" s="1083"/>
      <c r="AY51" s="1083"/>
      <c r="AZ51" s="1083"/>
      <c r="BA51" s="1083"/>
      <c r="BB51" s="1083" t="s">
        <v>543</v>
      </c>
      <c r="BC51" s="1083"/>
      <c r="BD51" s="1083"/>
      <c r="BE51" s="1083"/>
      <c r="BF51" s="1083"/>
      <c r="BG51" s="1083"/>
      <c r="BH51" s="1083"/>
      <c r="BI51" s="1083"/>
      <c r="BJ51" s="1083"/>
      <c r="BK51" s="1083"/>
      <c r="BL51" s="1083"/>
      <c r="BM51" s="1083"/>
      <c r="BN51" s="1083"/>
      <c r="BO51" s="1083"/>
      <c r="BP51" s="1082">
        <v>70.2</v>
      </c>
      <c r="BQ51" s="1082"/>
      <c r="BR51" s="1082"/>
      <c r="BS51" s="1082"/>
      <c r="BT51" s="1082"/>
      <c r="BU51" s="1082"/>
      <c r="BV51" s="1082"/>
      <c r="BW51" s="1082"/>
      <c r="BX51" s="1082">
        <v>53.2</v>
      </c>
      <c r="BY51" s="1082"/>
      <c r="BZ51" s="1082"/>
      <c r="CA51" s="1082"/>
      <c r="CB51" s="1082"/>
      <c r="CC51" s="1082"/>
      <c r="CD51" s="1082"/>
      <c r="CE51" s="1082"/>
      <c r="CF51" s="1082">
        <v>61.7</v>
      </c>
      <c r="CG51" s="1082"/>
      <c r="CH51" s="1082"/>
      <c r="CI51" s="1082"/>
      <c r="CJ51" s="1082"/>
      <c r="CK51" s="1082"/>
      <c r="CL51" s="1082"/>
      <c r="CM51" s="1082"/>
      <c r="CN51" s="1082">
        <v>57.7</v>
      </c>
      <c r="CO51" s="1082"/>
      <c r="CP51" s="1082"/>
      <c r="CQ51" s="1082"/>
      <c r="CR51" s="1082"/>
      <c r="CS51" s="1082"/>
      <c r="CT51" s="1082"/>
      <c r="CU51" s="1082"/>
      <c r="CV51" s="1082">
        <v>51.9</v>
      </c>
      <c r="CW51" s="1082"/>
      <c r="CX51" s="1082"/>
      <c r="CY51" s="1082"/>
      <c r="CZ51" s="1082"/>
      <c r="DA51" s="1082"/>
      <c r="DB51" s="1082"/>
      <c r="DC51" s="1082"/>
    </row>
    <row r="52" spans="1:109" ht="13" x14ac:dyDescent="0.2">
      <c r="B52" s="80"/>
      <c r="G52" s="1091"/>
      <c r="H52" s="1091"/>
      <c r="I52" s="1122"/>
      <c r="J52" s="1122"/>
      <c r="K52" s="1090"/>
      <c r="L52" s="1090"/>
      <c r="M52" s="1090"/>
      <c r="N52" s="1090"/>
      <c r="AM52" s="1089"/>
      <c r="AN52" s="1083"/>
      <c r="AO52" s="1083"/>
      <c r="AP52" s="1083"/>
      <c r="AQ52" s="1083"/>
      <c r="AR52" s="1083"/>
      <c r="AS52" s="1083"/>
      <c r="AT52" s="1083"/>
      <c r="AU52" s="1083"/>
      <c r="AV52" s="1083"/>
      <c r="AW52" s="1083"/>
      <c r="AX52" s="1083"/>
      <c r="AY52" s="1083"/>
      <c r="AZ52" s="1083"/>
      <c r="BA52" s="1083"/>
      <c r="BB52" s="1083"/>
      <c r="BC52" s="1083"/>
      <c r="BD52" s="1083"/>
      <c r="BE52" s="1083"/>
      <c r="BF52" s="1083"/>
      <c r="BG52" s="1083"/>
      <c r="BH52" s="1083"/>
      <c r="BI52" s="1083"/>
      <c r="BJ52" s="1083"/>
      <c r="BK52" s="1083"/>
      <c r="BL52" s="1083"/>
      <c r="BM52" s="1083"/>
      <c r="BN52" s="1083"/>
      <c r="BO52" s="1083"/>
      <c r="BP52" s="1082"/>
      <c r="BQ52" s="1082"/>
      <c r="BR52" s="1082"/>
      <c r="BS52" s="1082"/>
      <c r="BT52" s="1082"/>
      <c r="BU52" s="1082"/>
      <c r="BV52" s="1082"/>
      <c r="BW52" s="1082"/>
      <c r="BX52" s="1082"/>
      <c r="BY52" s="1082"/>
      <c r="BZ52" s="1082"/>
      <c r="CA52" s="1082"/>
      <c r="CB52" s="1082"/>
      <c r="CC52" s="1082"/>
      <c r="CD52" s="1082"/>
      <c r="CE52" s="1082"/>
      <c r="CF52" s="1082"/>
      <c r="CG52" s="1082"/>
      <c r="CH52" s="1082"/>
      <c r="CI52" s="1082"/>
      <c r="CJ52" s="1082"/>
      <c r="CK52" s="1082"/>
      <c r="CL52" s="1082"/>
      <c r="CM52" s="1082"/>
      <c r="CN52" s="1082"/>
      <c r="CO52" s="1082"/>
      <c r="CP52" s="1082"/>
      <c r="CQ52" s="1082"/>
      <c r="CR52" s="1082"/>
      <c r="CS52" s="1082"/>
      <c r="CT52" s="1082"/>
      <c r="CU52" s="1082"/>
      <c r="CV52" s="1082"/>
      <c r="CW52" s="1082"/>
      <c r="CX52" s="1082"/>
      <c r="CY52" s="1082"/>
      <c r="CZ52" s="1082"/>
      <c r="DA52" s="1082"/>
      <c r="DB52" s="1082"/>
      <c r="DC52" s="1082"/>
    </row>
    <row r="53" spans="1:109" ht="13" x14ac:dyDescent="0.2">
      <c r="A53" s="1111"/>
      <c r="B53" s="80"/>
      <c r="G53" s="1091"/>
      <c r="H53" s="1091"/>
      <c r="I53" s="1087"/>
      <c r="J53" s="1087"/>
      <c r="K53" s="1090"/>
      <c r="L53" s="1090"/>
      <c r="M53" s="1090"/>
      <c r="N53" s="1090"/>
      <c r="AM53" s="1089"/>
      <c r="AN53" s="1083"/>
      <c r="AO53" s="1083"/>
      <c r="AP53" s="1083"/>
      <c r="AQ53" s="1083"/>
      <c r="AR53" s="1083"/>
      <c r="AS53" s="1083"/>
      <c r="AT53" s="1083"/>
      <c r="AU53" s="1083"/>
      <c r="AV53" s="1083"/>
      <c r="AW53" s="1083"/>
      <c r="AX53" s="1083"/>
      <c r="AY53" s="1083"/>
      <c r="AZ53" s="1083"/>
      <c r="BA53" s="1083"/>
      <c r="BB53" s="1083" t="s">
        <v>550</v>
      </c>
      <c r="BC53" s="1083"/>
      <c r="BD53" s="1083"/>
      <c r="BE53" s="1083"/>
      <c r="BF53" s="1083"/>
      <c r="BG53" s="1083"/>
      <c r="BH53" s="1083"/>
      <c r="BI53" s="1083"/>
      <c r="BJ53" s="1083"/>
      <c r="BK53" s="1083"/>
      <c r="BL53" s="1083"/>
      <c r="BM53" s="1083"/>
      <c r="BN53" s="1083"/>
      <c r="BO53" s="1083"/>
      <c r="BP53" s="1082">
        <v>60.7</v>
      </c>
      <c r="BQ53" s="1082"/>
      <c r="BR53" s="1082"/>
      <c r="BS53" s="1082"/>
      <c r="BT53" s="1082"/>
      <c r="BU53" s="1082"/>
      <c r="BV53" s="1082"/>
      <c r="BW53" s="1082"/>
      <c r="BX53" s="1082">
        <v>62</v>
      </c>
      <c r="BY53" s="1082"/>
      <c r="BZ53" s="1082"/>
      <c r="CA53" s="1082"/>
      <c r="CB53" s="1082"/>
      <c r="CC53" s="1082"/>
      <c r="CD53" s="1082"/>
      <c r="CE53" s="1082"/>
      <c r="CF53" s="1082">
        <v>62.3</v>
      </c>
      <c r="CG53" s="1082"/>
      <c r="CH53" s="1082"/>
      <c r="CI53" s="1082"/>
      <c r="CJ53" s="1082"/>
      <c r="CK53" s="1082"/>
      <c r="CL53" s="1082"/>
      <c r="CM53" s="1082"/>
      <c r="CN53" s="1082">
        <v>63.4</v>
      </c>
      <c r="CO53" s="1082"/>
      <c r="CP53" s="1082"/>
      <c r="CQ53" s="1082"/>
      <c r="CR53" s="1082"/>
      <c r="CS53" s="1082"/>
      <c r="CT53" s="1082"/>
      <c r="CU53" s="1082"/>
      <c r="CV53" s="1082">
        <v>64.3</v>
      </c>
      <c r="CW53" s="1082"/>
      <c r="CX53" s="1082"/>
      <c r="CY53" s="1082"/>
      <c r="CZ53" s="1082"/>
      <c r="DA53" s="1082"/>
      <c r="DB53" s="1082"/>
      <c r="DC53" s="1082"/>
    </row>
    <row r="54" spans="1:109" ht="13" x14ac:dyDescent="0.2">
      <c r="A54" s="1111"/>
      <c r="B54" s="80"/>
      <c r="G54" s="1091"/>
      <c r="H54" s="1091"/>
      <c r="I54" s="1087"/>
      <c r="J54" s="1087"/>
      <c r="K54" s="1090"/>
      <c r="L54" s="1090"/>
      <c r="M54" s="1090"/>
      <c r="N54" s="1090"/>
      <c r="AM54" s="1089"/>
      <c r="AN54" s="1083"/>
      <c r="AO54" s="1083"/>
      <c r="AP54" s="1083"/>
      <c r="AQ54" s="1083"/>
      <c r="AR54" s="1083"/>
      <c r="AS54" s="1083"/>
      <c r="AT54" s="1083"/>
      <c r="AU54" s="1083"/>
      <c r="AV54" s="1083"/>
      <c r="AW54" s="1083"/>
      <c r="AX54" s="1083"/>
      <c r="AY54" s="1083"/>
      <c r="AZ54" s="1083"/>
      <c r="BA54" s="1083"/>
      <c r="BB54" s="1083"/>
      <c r="BC54" s="1083"/>
      <c r="BD54" s="1083"/>
      <c r="BE54" s="1083"/>
      <c r="BF54" s="1083"/>
      <c r="BG54" s="1083"/>
      <c r="BH54" s="1083"/>
      <c r="BI54" s="1083"/>
      <c r="BJ54" s="1083"/>
      <c r="BK54" s="1083"/>
      <c r="BL54" s="1083"/>
      <c r="BM54" s="1083"/>
      <c r="BN54" s="1083"/>
      <c r="BO54" s="1083"/>
      <c r="BP54" s="1082"/>
      <c r="BQ54" s="1082"/>
      <c r="BR54" s="1082"/>
      <c r="BS54" s="1082"/>
      <c r="BT54" s="1082"/>
      <c r="BU54" s="1082"/>
      <c r="BV54" s="1082"/>
      <c r="BW54" s="1082"/>
      <c r="BX54" s="1082"/>
      <c r="BY54" s="1082"/>
      <c r="BZ54" s="1082"/>
      <c r="CA54" s="1082"/>
      <c r="CB54" s="1082"/>
      <c r="CC54" s="1082"/>
      <c r="CD54" s="1082"/>
      <c r="CE54" s="1082"/>
      <c r="CF54" s="1082"/>
      <c r="CG54" s="1082"/>
      <c r="CH54" s="1082"/>
      <c r="CI54" s="1082"/>
      <c r="CJ54" s="1082"/>
      <c r="CK54" s="1082"/>
      <c r="CL54" s="1082"/>
      <c r="CM54" s="1082"/>
      <c r="CN54" s="1082"/>
      <c r="CO54" s="1082"/>
      <c r="CP54" s="1082"/>
      <c r="CQ54" s="1082"/>
      <c r="CR54" s="1082"/>
      <c r="CS54" s="1082"/>
      <c r="CT54" s="1082"/>
      <c r="CU54" s="1082"/>
      <c r="CV54" s="1082"/>
      <c r="CW54" s="1082"/>
      <c r="CX54" s="1082"/>
      <c r="CY54" s="1082"/>
      <c r="CZ54" s="1082"/>
      <c r="DA54" s="1082"/>
      <c r="DB54" s="1082"/>
      <c r="DC54" s="1082"/>
    </row>
    <row r="55" spans="1:109" ht="13" x14ac:dyDescent="0.2">
      <c r="A55" s="1111"/>
      <c r="B55" s="80"/>
      <c r="G55" s="1087"/>
      <c r="H55" s="1087"/>
      <c r="I55" s="1087"/>
      <c r="J55" s="1087"/>
      <c r="K55" s="1090"/>
      <c r="L55" s="1090"/>
      <c r="M55" s="1090"/>
      <c r="N55" s="1090"/>
      <c r="AN55" s="1084" t="s">
        <v>544</v>
      </c>
      <c r="AO55" s="1084"/>
      <c r="AP55" s="1084"/>
      <c r="AQ55" s="1084"/>
      <c r="AR55" s="1084"/>
      <c r="AS55" s="1084"/>
      <c r="AT55" s="1084"/>
      <c r="AU55" s="1084"/>
      <c r="AV55" s="1084"/>
      <c r="AW55" s="1084"/>
      <c r="AX55" s="1084"/>
      <c r="AY55" s="1084"/>
      <c r="AZ55" s="1084"/>
      <c r="BA55" s="1084"/>
      <c r="BB55" s="1083" t="s">
        <v>543</v>
      </c>
      <c r="BC55" s="1083"/>
      <c r="BD55" s="1083"/>
      <c r="BE55" s="1083"/>
      <c r="BF55" s="1083"/>
      <c r="BG55" s="1083"/>
      <c r="BH55" s="1083"/>
      <c r="BI55" s="1083"/>
      <c r="BJ55" s="1083"/>
      <c r="BK55" s="1083"/>
      <c r="BL55" s="1083"/>
      <c r="BM55" s="1083"/>
      <c r="BN55" s="1083"/>
      <c r="BO55" s="1083"/>
      <c r="BP55" s="1082">
        <v>27.8</v>
      </c>
      <c r="BQ55" s="1082"/>
      <c r="BR55" s="1082"/>
      <c r="BS55" s="1082"/>
      <c r="BT55" s="1082"/>
      <c r="BU55" s="1082"/>
      <c r="BV55" s="1082"/>
      <c r="BW55" s="1082"/>
      <c r="BX55" s="1082">
        <v>19</v>
      </c>
      <c r="BY55" s="1082"/>
      <c r="BZ55" s="1082"/>
      <c r="CA55" s="1082"/>
      <c r="CB55" s="1082"/>
      <c r="CC55" s="1082"/>
      <c r="CD55" s="1082"/>
      <c r="CE55" s="1082"/>
      <c r="CF55" s="1082">
        <v>4</v>
      </c>
      <c r="CG55" s="1082"/>
      <c r="CH55" s="1082"/>
      <c r="CI55" s="1082"/>
      <c r="CJ55" s="1082"/>
      <c r="CK55" s="1082"/>
      <c r="CL55" s="1082"/>
      <c r="CM55" s="1082"/>
      <c r="CN55" s="1082">
        <v>0.4</v>
      </c>
      <c r="CO55" s="1082"/>
      <c r="CP55" s="1082"/>
      <c r="CQ55" s="1082"/>
      <c r="CR55" s="1082"/>
      <c r="CS55" s="1082"/>
      <c r="CT55" s="1082"/>
      <c r="CU55" s="1082"/>
      <c r="CV55" s="1082">
        <v>9.8000000000000007</v>
      </c>
      <c r="CW55" s="1082"/>
      <c r="CX55" s="1082"/>
      <c r="CY55" s="1082"/>
      <c r="CZ55" s="1082"/>
      <c r="DA55" s="1082"/>
      <c r="DB55" s="1082"/>
      <c r="DC55" s="1082"/>
    </row>
    <row r="56" spans="1:109" ht="13" x14ac:dyDescent="0.2">
      <c r="A56" s="1111"/>
      <c r="B56" s="80"/>
      <c r="G56" s="1087"/>
      <c r="H56" s="1087"/>
      <c r="I56" s="1087"/>
      <c r="J56" s="1087"/>
      <c r="K56" s="1090"/>
      <c r="L56" s="1090"/>
      <c r="M56" s="1090"/>
      <c r="N56" s="1090"/>
      <c r="AN56" s="1084"/>
      <c r="AO56" s="1084"/>
      <c r="AP56" s="1084"/>
      <c r="AQ56" s="1084"/>
      <c r="AR56" s="1084"/>
      <c r="AS56" s="1084"/>
      <c r="AT56" s="1084"/>
      <c r="AU56" s="1084"/>
      <c r="AV56" s="1084"/>
      <c r="AW56" s="1084"/>
      <c r="AX56" s="1084"/>
      <c r="AY56" s="1084"/>
      <c r="AZ56" s="1084"/>
      <c r="BA56" s="1084"/>
      <c r="BB56" s="1083"/>
      <c r="BC56" s="1083"/>
      <c r="BD56" s="1083"/>
      <c r="BE56" s="1083"/>
      <c r="BF56" s="1083"/>
      <c r="BG56" s="1083"/>
      <c r="BH56" s="1083"/>
      <c r="BI56" s="1083"/>
      <c r="BJ56" s="1083"/>
      <c r="BK56" s="1083"/>
      <c r="BL56" s="1083"/>
      <c r="BM56" s="1083"/>
      <c r="BN56" s="1083"/>
      <c r="BO56" s="1083"/>
      <c r="BP56" s="1082"/>
      <c r="BQ56" s="1082"/>
      <c r="BR56" s="1082"/>
      <c r="BS56" s="1082"/>
      <c r="BT56" s="1082"/>
      <c r="BU56" s="1082"/>
      <c r="BV56" s="1082"/>
      <c r="BW56" s="1082"/>
      <c r="BX56" s="1082"/>
      <c r="BY56" s="1082"/>
      <c r="BZ56" s="1082"/>
      <c r="CA56" s="1082"/>
      <c r="CB56" s="1082"/>
      <c r="CC56" s="1082"/>
      <c r="CD56" s="1082"/>
      <c r="CE56" s="1082"/>
      <c r="CF56" s="1082"/>
      <c r="CG56" s="1082"/>
      <c r="CH56" s="1082"/>
      <c r="CI56" s="1082"/>
      <c r="CJ56" s="1082"/>
      <c r="CK56" s="1082"/>
      <c r="CL56" s="1082"/>
      <c r="CM56" s="1082"/>
      <c r="CN56" s="1082"/>
      <c r="CO56" s="1082"/>
      <c r="CP56" s="1082"/>
      <c r="CQ56" s="1082"/>
      <c r="CR56" s="1082"/>
      <c r="CS56" s="1082"/>
      <c r="CT56" s="1082"/>
      <c r="CU56" s="1082"/>
      <c r="CV56" s="1082"/>
      <c r="CW56" s="1082"/>
      <c r="CX56" s="1082"/>
      <c r="CY56" s="1082"/>
      <c r="CZ56" s="1082"/>
      <c r="DA56" s="1082"/>
      <c r="DB56" s="1082"/>
      <c r="DC56" s="1082"/>
    </row>
    <row r="57" spans="1:109" s="1111" customFormat="1" ht="13" x14ac:dyDescent="0.2">
      <c r="B57" s="1115"/>
      <c r="G57" s="1087"/>
      <c r="H57" s="1087"/>
      <c r="I57" s="1086"/>
      <c r="J57" s="1086"/>
      <c r="K57" s="1090"/>
      <c r="L57" s="1090"/>
      <c r="M57" s="1090"/>
      <c r="N57" s="1090"/>
      <c r="AM57" s="90"/>
      <c r="AN57" s="1084"/>
      <c r="AO57" s="1084"/>
      <c r="AP57" s="1084"/>
      <c r="AQ57" s="1084"/>
      <c r="AR57" s="1084"/>
      <c r="AS57" s="1084"/>
      <c r="AT57" s="1084"/>
      <c r="AU57" s="1084"/>
      <c r="AV57" s="1084"/>
      <c r="AW57" s="1084"/>
      <c r="AX57" s="1084"/>
      <c r="AY57" s="1084"/>
      <c r="AZ57" s="1084"/>
      <c r="BA57" s="1084"/>
      <c r="BB57" s="1083" t="s">
        <v>550</v>
      </c>
      <c r="BC57" s="1083"/>
      <c r="BD57" s="1083"/>
      <c r="BE57" s="1083"/>
      <c r="BF57" s="1083"/>
      <c r="BG57" s="1083"/>
      <c r="BH57" s="1083"/>
      <c r="BI57" s="1083"/>
      <c r="BJ57" s="1083"/>
      <c r="BK57" s="1083"/>
      <c r="BL57" s="1083"/>
      <c r="BM57" s="1083"/>
      <c r="BN57" s="1083"/>
      <c r="BO57" s="1083"/>
      <c r="BP57" s="1082">
        <v>62</v>
      </c>
      <c r="BQ57" s="1082"/>
      <c r="BR57" s="1082"/>
      <c r="BS57" s="1082"/>
      <c r="BT57" s="1082"/>
      <c r="BU57" s="1082"/>
      <c r="BV57" s="1082"/>
      <c r="BW57" s="1082"/>
      <c r="BX57" s="1082">
        <v>61.7</v>
      </c>
      <c r="BY57" s="1082"/>
      <c r="BZ57" s="1082"/>
      <c r="CA57" s="1082"/>
      <c r="CB57" s="1082"/>
      <c r="CC57" s="1082"/>
      <c r="CD57" s="1082"/>
      <c r="CE57" s="1082"/>
      <c r="CF57" s="1082">
        <v>63</v>
      </c>
      <c r="CG57" s="1082"/>
      <c r="CH57" s="1082"/>
      <c r="CI57" s="1082"/>
      <c r="CJ57" s="1082"/>
      <c r="CK57" s="1082"/>
      <c r="CL57" s="1082"/>
      <c r="CM57" s="1082"/>
      <c r="CN57" s="1082">
        <v>64.3</v>
      </c>
      <c r="CO57" s="1082"/>
      <c r="CP57" s="1082"/>
      <c r="CQ57" s="1082"/>
      <c r="CR57" s="1082"/>
      <c r="CS57" s="1082"/>
      <c r="CT57" s="1082"/>
      <c r="CU57" s="1082"/>
      <c r="CV57" s="1082">
        <v>65.2</v>
      </c>
      <c r="CW57" s="1082"/>
      <c r="CX57" s="1082"/>
      <c r="CY57" s="1082"/>
      <c r="CZ57" s="1082"/>
      <c r="DA57" s="1082"/>
      <c r="DB57" s="1082"/>
      <c r="DC57" s="1082"/>
      <c r="DD57" s="1120"/>
      <c r="DE57" s="1115"/>
    </row>
    <row r="58" spans="1:109" s="1111" customFormat="1" ht="13" x14ac:dyDescent="0.2">
      <c r="A58" s="90"/>
      <c r="B58" s="1115"/>
      <c r="G58" s="1087"/>
      <c r="H58" s="1087"/>
      <c r="I58" s="1086"/>
      <c r="J58" s="1086"/>
      <c r="K58" s="1090"/>
      <c r="L58" s="1090"/>
      <c r="M58" s="1090"/>
      <c r="N58" s="1090"/>
      <c r="AM58" s="90"/>
      <c r="AN58" s="1084"/>
      <c r="AO58" s="1084"/>
      <c r="AP58" s="1084"/>
      <c r="AQ58" s="1084"/>
      <c r="AR58" s="1084"/>
      <c r="AS58" s="1084"/>
      <c r="AT58" s="1084"/>
      <c r="AU58" s="1084"/>
      <c r="AV58" s="1084"/>
      <c r="AW58" s="1084"/>
      <c r="AX58" s="1084"/>
      <c r="AY58" s="1084"/>
      <c r="AZ58" s="1084"/>
      <c r="BA58" s="1084"/>
      <c r="BB58" s="1083"/>
      <c r="BC58" s="1083"/>
      <c r="BD58" s="1083"/>
      <c r="BE58" s="1083"/>
      <c r="BF58" s="1083"/>
      <c r="BG58" s="1083"/>
      <c r="BH58" s="1083"/>
      <c r="BI58" s="1083"/>
      <c r="BJ58" s="1083"/>
      <c r="BK58" s="1083"/>
      <c r="BL58" s="1083"/>
      <c r="BM58" s="1083"/>
      <c r="BN58" s="1083"/>
      <c r="BO58" s="1083"/>
      <c r="BP58" s="1082"/>
      <c r="BQ58" s="1082"/>
      <c r="BR58" s="1082"/>
      <c r="BS58" s="1082"/>
      <c r="BT58" s="1082"/>
      <c r="BU58" s="1082"/>
      <c r="BV58" s="1082"/>
      <c r="BW58" s="1082"/>
      <c r="BX58" s="1082"/>
      <c r="BY58" s="1082"/>
      <c r="BZ58" s="1082"/>
      <c r="CA58" s="1082"/>
      <c r="CB58" s="1082"/>
      <c r="CC58" s="1082"/>
      <c r="CD58" s="1082"/>
      <c r="CE58" s="1082"/>
      <c r="CF58" s="1082"/>
      <c r="CG58" s="1082"/>
      <c r="CH58" s="1082"/>
      <c r="CI58" s="1082"/>
      <c r="CJ58" s="1082"/>
      <c r="CK58" s="1082"/>
      <c r="CL58" s="1082"/>
      <c r="CM58" s="1082"/>
      <c r="CN58" s="1082"/>
      <c r="CO58" s="1082"/>
      <c r="CP58" s="1082"/>
      <c r="CQ58" s="1082"/>
      <c r="CR58" s="1082"/>
      <c r="CS58" s="1082"/>
      <c r="CT58" s="1082"/>
      <c r="CU58" s="1082"/>
      <c r="CV58" s="1082"/>
      <c r="CW58" s="1082"/>
      <c r="CX58" s="1082"/>
      <c r="CY58" s="1082"/>
      <c r="CZ58" s="1082"/>
      <c r="DA58" s="1082"/>
      <c r="DB58" s="1082"/>
      <c r="DC58" s="1082"/>
      <c r="DD58" s="1120"/>
      <c r="DE58" s="1115"/>
    </row>
    <row r="59" spans="1:109" s="1111" customFormat="1" ht="13" x14ac:dyDescent="0.2">
      <c r="A59" s="90"/>
      <c r="B59" s="1115"/>
      <c r="K59" s="1121"/>
      <c r="L59" s="1121"/>
      <c r="M59" s="1121"/>
      <c r="N59" s="1121"/>
      <c r="AQ59" s="1121"/>
      <c r="AR59" s="1121"/>
      <c r="AS59" s="1121"/>
      <c r="AT59" s="1121"/>
      <c r="BC59" s="1121"/>
      <c r="BD59" s="1121"/>
      <c r="BE59" s="1121"/>
      <c r="BF59" s="1121"/>
      <c r="BO59" s="1121"/>
      <c r="BP59" s="1121"/>
      <c r="BQ59" s="1121"/>
      <c r="BR59" s="1121"/>
      <c r="CA59" s="1121"/>
      <c r="CB59" s="1121"/>
      <c r="CC59" s="1121"/>
      <c r="CD59" s="1121"/>
      <c r="CM59" s="1121"/>
      <c r="CN59" s="1121"/>
      <c r="CO59" s="1121"/>
      <c r="CP59" s="1121"/>
      <c r="CY59" s="1121"/>
      <c r="CZ59" s="1121"/>
      <c r="DA59" s="1121"/>
      <c r="DB59" s="1121"/>
      <c r="DC59" s="1121"/>
      <c r="DD59" s="1120"/>
      <c r="DE59" s="1115"/>
    </row>
    <row r="60" spans="1:109" s="1111" customFormat="1" ht="13" x14ac:dyDescent="0.2">
      <c r="A60" s="90"/>
      <c r="B60" s="1115"/>
      <c r="K60" s="1121"/>
      <c r="L60" s="1121"/>
      <c r="M60" s="1121"/>
      <c r="N60" s="1121"/>
      <c r="AQ60" s="1121"/>
      <c r="AR60" s="1121"/>
      <c r="AS60" s="1121"/>
      <c r="AT60" s="1121"/>
      <c r="BC60" s="1121"/>
      <c r="BD60" s="1121"/>
      <c r="BE60" s="1121"/>
      <c r="BF60" s="1121"/>
      <c r="BO60" s="1121"/>
      <c r="BP60" s="1121"/>
      <c r="BQ60" s="1121"/>
      <c r="BR60" s="1121"/>
      <c r="CA60" s="1121"/>
      <c r="CB60" s="1121"/>
      <c r="CC60" s="1121"/>
      <c r="CD60" s="1121"/>
      <c r="CM60" s="1121"/>
      <c r="CN60" s="1121"/>
      <c r="CO60" s="1121"/>
      <c r="CP60" s="1121"/>
      <c r="CY60" s="1121"/>
      <c r="CZ60" s="1121"/>
      <c r="DA60" s="1121"/>
      <c r="DB60" s="1121"/>
      <c r="DC60" s="1121"/>
      <c r="DD60" s="1120"/>
      <c r="DE60" s="1115"/>
    </row>
    <row r="61" spans="1:109" s="1111" customFormat="1" ht="13" x14ac:dyDescent="0.2">
      <c r="A61" s="90"/>
      <c r="B61" s="1119"/>
      <c r="C61" s="1118"/>
      <c r="D61" s="1118"/>
      <c r="E61" s="1118"/>
      <c r="F61" s="1118"/>
      <c r="G61" s="1118"/>
      <c r="H61" s="1118"/>
      <c r="I61" s="1118"/>
      <c r="J61" s="1118"/>
      <c r="K61" s="1118"/>
      <c r="L61" s="1118"/>
      <c r="M61" s="1117"/>
      <c r="N61" s="1117"/>
      <c r="O61" s="1118"/>
      <c r="P61" s="1118"/>
      <c r="Q61" s="1118"/>
      <c r="R61" s="1118"/>
      <c r="S61" s="1118"/>
      <c r="T61" s="1118"/>
      <c r="U61" s="1118"/>
      <c r="V61" s="1118"/>
      <c r="W61" s="1118"/>
      <c r="X61" s="1118"/>
      <c r="Y61" s="1118"/>
      <c r="Z61" s="1118"/>
      <c r="AA61" s="1118"/>
      <c r="AB61" s="1118"/>
      <c r="AC61" s="1118"/>
      <c r="AD61" s="1118"/>
      <c r="AE61" s="1118"/>
      <c r="AF61" s="1118"/>
      <c r="AG61" s="1118"/>
      <c r="AH61" s="1118"/>
      <c r="AI61" s="1118"/>
      <c r="AJ61" s="1118"/>
      <c r="AK61" s="1118"/>
      <c r="AL61" s="1118"/>
      <c r="AM61" s="1118"/>
      <c r="AN61" s="1118"/>
      <c r="AO61" s="1118"/>
      <c r="AP61" s="1118"/>
      <c r="AQ61" s="1118"/>
      <c r="AR61" s="1118"/>
      <c r="AS61" s="1117"/>
      <c r="AT61" s="1117"/>
      <c r="AU61" s="1118"/>
      <c r="AV61" s="1118"/>
      <c r="AW61" s="1118"/>
      <c r="AX61" s="1118"/>
      <c r="AY61" s="1118"/>
      <c r="AZ61" s="1118"/>
      <c r="BA61" s="1118"/>
      <c r="BB61" s="1118"/>
      <c r="BC61" s="1118"/>
      <c r="BD61" s="1118"/>
      <c r="BE61" s="1117"/>
      <c r="BF61" s="1117"/>
      <c r="BG61" s="1118"/>
      <c r="BH61" s="1118"/>
      <c r="BI61" s="1118"/>
      <c r="BJ61" s="1118"/>
      <c r="BK61" s="1118"/>
      <c r="BL61" s="1118"/>
      <c r="BM61" s="1118"/>
      <c r="BN61" s="1118"/>
      <c r="BO61" s="1118"/>
      <c r="BP61" s="1118"/>
      <c r="BQ61" s="1117"/>
      <c r="BR61" s="1117"/>
      <c r="BS61" s="1118"/>
      <c r="BT61" s="1118"/>
      <c r="BU61" s="1118"/>
      <c r="BV61" s="1118"/>
      <c r="BW61" s="1118"/>
      <c r="BX61" s="1118"/>
      <c r="BY61" s="1118"/>
      <c r="BZ61" s="1118"/>
      <c r="CA61" s="1118"/>
      <c r="CB61" s="1118"/>
      <c r="CC61" s="1117"/>
      <c r="CD61" s="1117"/>
      <c r="CE61" s="1118"/>
      <c r="CF61" s="1118"/>
      <c r="CG61" s="1118"/>
      <c r="CH61" s="1118"/>
      <c r="CI61" s="1118"/>
      <c r="CJ61" s="1118"/>
      <c r="CK61" s="1118"/>
      <c r="CL61" s="1118"/>
      <c r="CM61" s="1118"/>
      <c r="CN61" s="1118"/>
      <c r="CO61" s="1117"/>
      <c r="CP61" s="1117"/>
      <c r="CQ61" s="1118"/>
      <c r="CR61" s="1118"/>
      <c r="CS61" s="1118"/>
      <c r="CT61" s="1118"/>
      <c r="CU61" s="1118"/>
      <c r="CV61" s="1118"/>
      <c r="CW61" s="1118"/>
      <c r="CX61" s="1118"/>
      <c r="CY61" s="1118"/>
      <c r="CZ61" s="1118"/>
      <c r="DA61" s="1117"/>
      <c r="DB61" s="1117"/>
      <c r="DC61" s="1117"/>
      <c r="DD61" s="1116"/>
      <c r="DE61" s="1115"/>
    </row>
    <row r="62" spans="1:109" ht="13" x14ac:dyDescent="0.2">
      <c r="B62" s="1114"/>
      <c r="C62" s="1114"/>
      <c r="D62" s="1114"/>
      <c r="E62" s="1114"/>
      <c r="F62" s="1114"/>
      <c r="G62" s="1114"/>
      <c r="H62" s="1114"/>
      <c r="I62" s="1114"/>
      <c r="J62" s="1114"/>
      <c r="K62" s="1114"/>
      <c r="L62" s="1114"/>
      <c r="M62" s="1114"/>
      <c r="N62" s="1114"/>
      <c r="O62" s="1114"/>
      <c r="P62" s="1114"/>
      <c r="Q62" s="1114"/>
      <c r="R62" s="1114"/>
      <c r="S62" s="1114"/>
      <c r="T62" s="1114"/>
      <c r="U62" s="1114"/>
      <c r="V62" s="1114"/>
      <c r="W62" s="1114"/>
      <c r="X62" s="1114"/>
      <c r="Y62" s="1114"/>
      <c r="Z62" s="1114"/>
      <c r="AA62" s="1114"/>
      <c r="AB62" s="1114"/>
      <c r="AC62" s="1114"/>
      <c r="AD62" s="1114"/>
      <c r="AE62" s="1114"/>
      <c r="AF62" s="1114"/>
      <c r="AG62" s="1114"/>
      <c r="AH62" s="1114"/>
      <c r="AI62" s="1114"/>
      <c r="AJ62" s="1114"/>
      <c r="AK62" s="1114"/>
      <c r="AL62" s="1114"/>
      <c r="AM62" s="1114"/>
      <c r="AN62" s="1114"/>
      <c r="AO62" s="1114"/>
      <c r="AP62" s="1114"/>
      <c r="AQ62" s="1114"/>
      <c r="AR62" s="1114"/>
      <c r="AS62" s="1114"/>
      <c r="AT62" s="1114"/>
      <c r="AU62" s="1114"/>
      <c r="AV62" s="1114"/>
      <c r="AW62" s="1114"/>
      <c r="AX62" s="1114"/>
      <c r="AY62" s="1114"/>
      <c r="AZ62" s="1114"/>
      <c r="BA62" s="1114"/>
      <c r="BB62" s="1114"/>
      <c r="BC62" s="1114"/>
      <c r="BD62" s="1114"/>
      <c r="BE62" s="1114"/>
      <c r="BF62" s="1114"/>
      <c r="BG62" s="1114"/>
      <c r="BH62" s="1114"/>
      <c r="BI62" s="1114"/>
      <c r="BJ62" s="1114"/>
      <c r="BK62" s="1114"/>
      <c r="BL62" s="1114"/>
      <c r="BM62" s="1114"/>
      <c r="BN62" s="1114"/>
      <c r="BO62" s="1114"/>
      <c r="BP62" s="1114"/>
      <c r="BQ62" s="1114"/>
      <c r="BR62" s="1114"/>
      <c r="BS62" s="1114"/>
      <c r="BT62" s="1114"/>
      <c r="BU62" s="1114"/>
      <c r="BV62" s="1114"/>
      <c r="BW62" s="1114"/>
      <c r="BX62" s="1114"/>
      <c r="BY62" s="1114"/>
      <c r="BZ62" s="1114"/>
      <c r="CA62" s="1114"/>
      <c r="CB62" s="1114"/>
      <c r="CC62" s="1114"/>
      <c r="CD62" s="1114"/>
      <c r="CE62" s="1114"/>
      <c r="CF62" s="1114"/>
      <c r="CG62" s="1114"/>
      <c r="CH62" s="1114"/>
      <c r="CI62" s="1114"/>
      <c r="CJ62" s="1114"/>
      <c r="CK62" s="1114"/>
      <c r="CL62" s="1114"/>
      <c r="CM62" s="1114"/>
      <c r="CN62" s="1114"/>
      <c r="CO62" s="1114"/>
      <c r="CP62" s="1114"/>
      <c r="CQ62" s="1114"/>
      <c r="CR62" s="1114"/>
      <c r="CS62" s="1114"/>
      <c r="CT62" s="1114"/>
      <c r="CU62" s="1114"/>
      <c r="CV62" s="1114"/>
      <c r="CW62" s="1114"/>
      <c r="CX62" s="1114"/>
      <c r="CY62" s="1114"/>
      <c r="CZ62" s="1114"/>
      <c r="DA62" s="1114"/>
      <c r="DB62" s="1114"/>
      <c r="DC62" s="1114"/>
      <c r="DD62" s="1114"/>
      <c r="DE62" s="90"/>
    </row>
    <row r="63" spans="1:109" ht="16.5" x14ac:dyDescent="0.2">
      <c r="B63" s="88" t="s">
        <v>549</v>
      </c>
    </row>
    <row r="64" spans="1:109" ht="13" x14ac:dyDescent="0.2">
      <c r="B64" s="80"/>
      <c r="G64" s="1112"/>
      <c r="N64" s="1113"/>
      <c r="AM64" s="1112"/>
      <c r="AN64" s="1112" t="s">
        <v>548</v>
      </c>
      <c r="AP64" s="1111"/>
      <c r="AQ64" s="1111"/>
      <c r="AR64" s="1111"/>
      <c r="AY64" s="1112"/>
      <c r="BA64" s="1111"/>
      <c r="BB64" s="1111"/>
      <c r="BC64" s="1111"/>
      <c r="BK64" s="1112"/>
      <c r="BM64" s="1111"/>
      <c r="BN64" s="1111"/>
      <c r="BO64" s="1111"/>
      <c r="BW64" s="1112"/>
      <c r="BY64" s="1111"/>
      <c r="BZ64" s="1111"/>
      <c r="CA64" s="1111"/>
      <c r="CI64" s="1112"/>
      <c r="CK64" s="1111"/>
      <c r="CL64" s="1111"/>
      <c r="CM64" s="1111"/>
      <c r="CU64" s="1112"/>
      <c r="CW64" s="1111"/>
      <c r="CX64" s="1111"/>
      <c r="CY64" s="1111"/>
    </row>
    <row r="65" spans="2:107" ht="13" x14ac:dyDescent="0.2">
      <c r="B65" s="80"/>
      <c r="AN65" s="1110" t="s">
        <v>547</v>
      </c>
      <c r="AO65" s="1109"/>
      <c r="AP65" s="1109"/>
      <c r="AQ65" s="1109"/>
      <c r="AR65" s="1109"/>
      <c r="AS65" s="1109"/>
      <c r="AT65" s="1109"/>
      <c r="AU65" s="1109"/>
      <c r="AV65" s="1109"/>
      <c r="AW65" s="1109"/>
      <c r="AX65" s="1109"/>
      <c r="AY65" s="1109"/>
      <c r="AZ65" s="1109"/>
      <c r="BA65" s="1109"/>
      <c r="BB65" s="1109"/>
      <c r="BC65" s="1109"/>
      <c r="BD65" s="1109"/>
      <c r="BE65" s="1109"/>
      <c r="BF65" s="1109"/>
      <c r="BG65" s="1109"/>
      <c r="BH65" s="1109"/>
      <c r="BI65" s="1109"/>
      <c r="BJ65" s="1109"/>
      <c r="BK65" s="1109"/>
      <c r="BL65" s="1109"/>
      <c r="BM65" s="1109"/>
      <c r="BN65" s="1109"/>
      <c r="BO65" s="1109"/>
      <c r="BP65" s="1109"/>
      <c r="BQ65" s="1109"/>
      <c r="BR65" s="1109"/>
      <c r="BS65" s="1109"/>
      <c r="BT65" s="1109"/>
      <c r="BU65" s="1109"/>
      <c r="BV65" s="1109"/>
      <c r="BW65" s="1109"/>
      <c r="BX65" s="1109"/>
      <c r="BY65" s="1109"/>
      <c r="BZ65" s="1109"/>
      <c r="CA65" s="1109"/>
      <c r="CB65" s="1109"/>
      <c r="CC65" s="1109"/>
      <c r="CD65" s="1109"/>
      <c r="CE65" s="1109"/>
      <c r="CF65" s="1109"/>
      <c r="CG65" s="1109"/>
      <c r="CH65" s="1109"/>
      <c r="CI65" s="1109"/>
      <c r="CJ65" s="1109"/>
      <c r="CK65" s="1109"/>
      <c r="CL65" s="1109"/>
      <c r="CM65" s="1109"/>
      <c r="CN65" s="1109"/>
      <c r="CO65" s="1109"/>
      <c r="CP65" s="1109"/>
      <c r="CQ65" s="1109"/>
      <c r="CR65" s="1109"/>
      <c r="CS65" s="1109"/>
      <c r="CT65" s="1109"/>
      <c r="CU65" s="1109"/>
      <c r="CV65" s="1109"/>
      <c r="CW65" s="1109"/>
      <c r="CX65" s="1109"/>
      <c r="CY65" s="1109"/>
      <c r="CZ65" s="1109"/>
      <c r="DA65" s="1109"/>
      <c r="DB65" s="1109"/>
      <c r="DC65" s="1108"/>
    </row>
    <row r="66" spans="2:107" ht="13" x14ac:dyDescent="0.2">
      <c r="B66" s="80"/>
      <c r="AN66" s="1107"/>
      <c r="AO66" s="1106"/>
      <c r="AP66" s="1106"/>
      <c r="AQ66" s="1106"/>
      <c r="AR66" s="1106"/>
      <c r="AS66" s="1106"/>
      <c r="AT66" s="1106"/>
      <c r="AU66" s="1106"/>
      <c r="AV66" s="1106"/>
      <c r="AW66" s="1106"/>
      <c r="AX66" s="1106"/>
      <c r="AY66" s="1106"/>
      <c r="AZ66" s="1106"/>
      <c r="BA66" s="1106"/>
      <c r="BB66" s="1106"/>
      <c r="BC66" s="1106"/>
      <c r="BD66" s="1106"/>
      <c r="BE66" s="1106"/>
      <c r="BF66" s="1106"/>
      <c r="BG66" s="1106"/>
      <c r="BH66" s="1106"/>
      <c r="BI66" s="1106"/>
      <c r="BJ66" s="1106"/>
      <c r="BK66" s="1106"/>
      <c r="BL66" s="1106"/>
      <c r="BM66" s="1106"/>
      <c r="BN66" s="1106"/>
      <c r="BO66" s="1106"/>
      <c r="BP66" s="1106"/>
      <c r="BQ66" s="1106"/>
      <c r="BR66" s="1106"/>
      <c r="BS66" s="1106"/>
      <c r="BT66" s="1106"/>
      <c r="BU66" s="1106"/>
      <c r="BV66" s="1106"/>
      <c r="BW66" s="1106"/>
      <c r="BX66" s="1106"/>
      <c r="BY66" s="1106"/>
      <c r="BZ66" s="1106"/>
      <c r="CA66" s="1106"/>
      <c r="CB66" s="1106"/>
      <c r="CC66" s="1106"/>
      <c r="CD66" s="1106"/>
      <c r="CE66" s="1106"/>
      <c r="CF66" s="1106"/>
      <c r="CG66" s="1106"/>
      <c r="CH66" s="1106"/>
      <c r="CI66" s="1106"/>
      <c r="CJ66" s="1106"/>
      <c r="CK66" s="1106"/>
      <c r="CL66" s="1106"/>
      <c r="CM66" s="1106"/>
      <c r="CN66" s="1106"/>
      <c r="CO66" s="1106"/>
      <c r="CP66" s="1106"/>
      <c r="CQ66" s="1106"/>
      <c r="CR66" s="1106"/>
      <c r="CS66" s="1106"/>
      <c r="CT66" s="1106"/>
      <c r="CU66" s="1106"/>
      <c r="CV66" s="1106"/>
      <c r="CW66" s="1106"/>
      <c r="CX66" s="1106"/>
      <c r="CY66" s="1106"/>
      <c r="CZ66" s="1106"/>
      <c r="DA66" s="1106"/>
      <c r="DB66" s="1106"/>
      <c r="DC66" s="1105"/>
    </row>
    <row r="67" spans="2:107" ht="13" x14ac:dyDescent="0.2">
      <c r="B67" s="80"/>
      <c r="AN67" s="1107"/>
      <c r="AO67" s="1106"/>
      <c r="AP67" s="1106"/>
      <c r="AQ67" s="1106"/>
      <c r="AR67" s="1106"/>
      <c r="AS67" s="1106"/>
      <c r="AT67" s="1106"/>
      <c r="AU67" s="1106"/>
      <c r="AV67" s="1106"/>
      <c r="AW67" s="1106"/>
      <c r="AX67" s="1106"/>
      <c r="AY67" s="1106"/>
      <c r="AZ67" s="1106"/>
      <c r="BA67" s="1106"/>
      <c r="BB67" s="1106"/>
      <c r="BC67" s="1106"/>
      <c r="BD67" s="1106"/>
      <c r="BE67" s="1106"/>
      <c r="BF67" s="1106"/>
      <c r="BG67" s="1106"/>
      <c r="BH67" s="1106"/>
      <c r="BI67" s="1106"/>
      <c r="BJ67" s="1106"/>
      <c r="BK67" s="1106"/>
      <c r="BL67" s="1106"/>
      <c r="BM67" s="1106"/>
      <c r="BN67" s="1106"/>
      <c r="BO67" s="1106"/>
      <c r="BP67" s="1106"/>
      <c r="BQ67" s="1106"/>
      <c r="BR67" s="1106"/>
      <c r="BS67" s="1106"/>
      <c r="BT67" s="1106"/>
      <c r="BU67" s="1106"/>
      <c r="BV67" s="1106"/>
      <c r="BW67" s="1106"/>
      <c r="BX67" s="1106"/>
      <c r="BY67" s="1106"/>
      <c r="BZ67" s="1106"/>
      <c r="CA67" s="1106"/>
      <c r="CB67" s="1106"/>
      <c r="CC67" s="1106"/>
      <c r="CD67" s="1106"/>
      <c r="CE67" s="1106"/>
      <c r="CF67" s="1106"/>
      <c r="CG67" s="1106"/>
      <c r="CH67" s="1106"/>
      <c r="CI67" s="1106"/>
      <c r="CJ67" s="1106"/>
      <c r="CK67" s="1106"/>
      <c r="CL67" s="1106"/>
      <c r="CM67" s="1106"/>
      <c r="CN67" s="1106"/>
      <c r="CO67" s="1106"/>
      <c r="CP67" s="1106"/>
      <c r="CQ67" s="1106"/>
      <c r="CR67" s="1106"/>
      <c r="CS67" s="1106"/>
      <c r="CT67" s="1106"/>
      <c r="CU67" s="1106"/>
      <c r="CV67" s="1106"/>
      <c r="CW67" s="1106"/>
      <c r="CX67" s="1106"/>
      <c r="CY67" s="1106"/>
      <c r="CZ67" s="1106"/>
      <c r="DA67" s="1106"/>
      <c r="DB67" s="1106"/>
      <c r="DC67" s="1105"/>
    </row>
    <row r="68" spans="2:107" ht="13" x14ac:dyDescent="0.2">
      <c r="B68" s="80"/>
      <c r="AN68" s="1107"/>
      <c r="AO68" s="1106"/>
      <c r="AP68" s="1106"/>
      <c r="AQ68" s="1106"/>
      <c r="AR68" s="1106"/>
      <c r="AS68" s="1106"/>
      <c r="AT68" s="1106"/>
      <c r="AU68" s="1106"/>
      <c r="AV68" s="1106"/>
      <c r="AW68" s="1106"/>
      <c r="AX68" s="1106"/>
      <c r="AY68" s="1106"/>
      <c r="AZ68" s="1106"/>
      <c r="BA68" s="1106"/>
      <c r="BB68" s="1106"/>
      <c r="BC68" s="1106"/>
      <c r="BD68" s="1106"/>
      <c r="BE68" s="1106"/>
      <c r="BF68" s="1106"/>
      <c r="BG68" s="1106"/>
      <c r="BH68" s="1106"/>
      <c r="BI68" s="1106"/>
      <c r="BJ68" s="1106"/>
      <c r="BK68" s="1106"/>
      <c r="BL68" s="1106"/>
      <c r="BM68" s="1106"/>
      <c r="BN68" s="1106"/>
      <c r="BO68" s="1106"/>
      <c r="BP68" s="1106"/>
      <c r="BQ68" s="1106"/>
      <c r="BR68" s="1106"/>
      <c r="BS68" s="1106"/>
      <c r="BT68" s="1106"/>
      <c r="BU68" s="1106"/>
      <c r="BV68" s="1106"/>
      <c r="BW68" s="1106"/>
      <c r="BX68" s="1106"/>
      <c r="BY68" s="1106"/>
      <c r="BZ68" s="1106"/>
      <c r="CA68" s="1106"/>
      <c r="CB68" s="1106"/>
      <c r="CC68" s="1106"/>
      <c r="CD68" s="1106"/>
      <c r="CE68" s="1106"/>
      <c r="CF68" s="1106"/>
      <c r="CG68" s="1106"/>
      <c r="CH68" s="1106"/>
      <c r="CI68" s="1106"/>
      <c r="CJ68" s="1106"/>
      <c r="CK68" s="1106"/>
      <c r="CL68" s="1106"/>
      <c r="CM68" s="1106"/>
      <c r="CN68" s="1106"/>
      <c r="CO68" s="1106"/>
      <c r="CP68" s="1106"/>
      <c r="CQ68" s="1106"/>
      <c r="CR68" s="1106"/>
      <c r="CS68" s="1106"/>
      <c r="CT68" s="1106"/>
      <c r="CU68" s="1106"/>
      <c r="CV68" s="1106"/>
      <c r="CW68" s="1106"/>
      <c r="CX68" s="1106"/>
      <c r="CY68" s="1106"/>
      <c r="CZ68" s="1106"/>
      <c r="DA68" s="1106"/>
      <c r="DB68" s="1106"/>
      <c r="DC68" s="1105"/>
    </row>
    <row r="69" spans="2:107" ht="13" x14ac:dyDescent="0.2">
      <c r="B69" s="80"/>
      <c r="AN69" s="1104"/>
      <c r="AO69" s="1103"/>
      <c r="AP69" s="1103"/>
      <c r="AQ69" s="1103"/>
      <c r="AR69" s="1103"/>
      <c r="AS69" s="1103"/>
      <c r="AT69" s="1103"/>
      <c r="AU69" s="1103"/>
      <c r="AV69" s="1103"/>
      <c r="AW69" s="1103"/>
      <c r="AX69" s="1103"/>
      <c r="AY69" s="1103"/>
      <c r="AZ69" s="1103"/>
      <c r="BA69" s="1103"/>
      <c r="BB69" s="1103"/>
      <c r="BC69" s="1103"/>
      <c r="BD69" s="1103"/>
      <c r="BE69" s="1103"/>
      <c r="BF69" s="1103"/>
      <c r="BG69" s="1103"/>
      <c r="BH69" s="1103"/>
      <c r="BI69" s="1103"/>
      <c r="BJ69" s="1103"/>
      <c r="BK69" s="1103"/>
      <c r="BL69" s="1103"/>
      <c r="BM69" s="1103"/>
      <c r="BN69" s="1103"/>
      <c r="BO69" s="1103"/>
      <c r="BP69" s="1103"/>
      <c r="BQ69" s="1103"/>
      <c r="BR69" s="1103"/>
      <c r="BS69" s="1103"/>
      <c r="BT69" s="1103"/>
      <c r="BU69" s="1103"/>
      <c r="BV69" s="1103"/>
      <c r="BW69" s="1103"/>
      <c r="BX69" s="1103"/>
      <c r="BY69" s="1103"/>
      <c r="BZ69" s="1103"/>
      <c r="CA69" s="1103"/>
      <c r="CB69" s="1103"/>
      <c r="CC69" s="1103"/>
      <c r="CD69" s="1103"/>
      <c r="CE69" s="1103"/>
      <c r="CF69" s="1103"/>
      <c r="CG69" s="1103"/>
      <c r="CH69" s="1103"/>
      <c r="CI69" s="1103"/>
      <c r="CJ69" s="1103"/>
      <c r="CK69" s="1103"/>
      <c r="CL69" s="1103"/>
      <c r="CM69" s="1103"/>
      <c r="CN69" s="1103"/>
      <c r="CO69" s="1103"/>
      <c r="CP69" s="1103"/>
      <c r="CQ69" s="1103"/>
      <c r="CR69" s="1103"/>
      <c r="CS69" s="1103"/>
      <c r="CT69" s="1103"/>
      <c r="CU69" s="1103"/>
      <c r="CV69" s="1103"/>
      <c r="CW69" s="1103"/>
      <c r="CX69" s="1103"/>
      <c r="CY69" s="1103"/>
      <c r="CZ69" s="1103"/>
      <c r="DA69" s="1103"/>
      <c r="DB69" s="1103"/>
      <c r="DC69" s="1102"/>
    </row>
    <row r="70" spans="2:107" ht="13" x14ac:dyDescent="0.2">
      <c r="B70" s="80"/>
      <c r="H70" s="1101"/>
      <c r="I70" s="1101"/>
      <c r="J70" s="1099"/>
      <c r="K70" s="1099"/>
      <c r="L70" s="1098"/>
      <c r="M70" s="1099"/>
      <c r="N70" s="1098"/>
      <c r="AN70" s="1089"/>
      <c r="AO70" s="1089"/>
      <c r="AP70" s="1089"/>
      <c r="AZ70" s="1089"/>
      <c r="BA70" s="1089"/>
      <c r="BB70" s="1089"/>
      <c r="BL70" s="1089"/>
      <c r="BM70" s="1089"/>
      <c r="BN70" s="1089"/>
      <c r="BX70" s="1089"/>
      <c r="BY70" s="1089"/>
      <c r="BZ70" s="1089"/>
      <c r="CJ70" s="1089"/>
      <c r="CK70" s="1089"/>
      <c r="CL70" s="1089"/>
      <c r="CV70" s="1089"/>
      <c r="CW70" s="1089"/>
      <c r="CX70" s="1089"/>
    </row>
    <row r="71" spans="2:107" ht="13" x14ac:dyDescent="0.2">
      <c r="B71" s="80"/>
      <c r="G71" s="1097"/>
      <c r="I71" s="1100"/>
      <c r="J71" s="1099"/>
      <c r="K71" s="1099"/>
      <c r="L71" s="1098"/>
      <c r="M71" s="1099"/>
      <c r="N71" s="1098"/>
      <c r="AM71" s="1097"/>
      <c r="AN71" s="90" t="s">
        <v>546</v>
      </c>
    </row>
    <row r="72" spans="2:107" ht="13" x14ac:dyDescent="0.2">
      <c r="B72" s="80"/>
      <c r="G72" s="1087"/>
      <c r="H72" s="1087"/>
      <c r="I72" s="1087"/>
      <c r="J72" s="1087"/>
      <c r="K72" s="1096"/>
      <c r="L72" s="1096"/>
      <c r="M72" s="1095"/>
      <c r="N72" s="1095"/>
      <c r="AN72" s="1094"/>
      <c r="AO72" s="1093"/>
      <c r="AP72" s="1093"/>
      <c r="AQ72" s="1093"/>
      <c r="AR72" s="1093"/>
      <c r="AS72" s="1093"/>
      <c r="AT72" s="1093"/>
      <c r="AU72" s="1093"/>
      <c r="AV72" s="1093"/>
      <c r="AW72" s="1093"/>
      <c r="AX72" s="1093"/>
      <c r="AY72" s="1093"/>
      <c r="AZ72" s="1093"/>
      <c r="BA72" s="1093"/>
      <c r="BB72" s="1093"/>
      <c r="BC72" s="1093"/>
      <c r="BD72" s="1093"/>
      <c r="BE72" s="1093"/>
      <c r="BF72" s="1093"/>
      <c r="BG72" s="1093"/>
      <c r="BH72" s="1093"/>
      <c r="BI72" s="1093"/>
      <c r="BJ72" s="1093"/>
      <c r="BK72" s="1093"/>
      <c r="BL72" s="1093"/>
      <c r="BM72" s="1093"/>
      <c r="BN72" s="1093"/>
      <c r="BO72" s="1092"/>
      <c r="BP72" s="1084" t="s">
        <v>207</v>
      </c>
      <c r="BQ72" s="1084"/>
      <c r="BR72" s="1084"/>
      <c r="BS72" s="1084"/>
      <c r="BT72" s="1084"/>
      <c r="BU72" s="1084"/>
      <c r="BV72" s="1084"/>
      <c r="BW72" s="1084"/>
      <c r="BX72" s="1084" t="s">
        <v>531</v>
      </c>
      <c r="BY72" s="1084"/>
      <c r="BZ72" s="1084"/>
      <c r="CA72" s="1084"/>
      <c r="CB72" s="1084"/>
      <c r="CC72" s="1084"/>
      <c r="CD72" s="1084"/>
      <c r="CE72" s="1084"/>
      <c r="CF72" s="1084" t="s">
        <v>131</v>
      </c>
      <c r="CG72" s="1084"/>
      <c r="CH72" s="1084"/>
      <c r="CI72" s="1084"/>
      <c r="CJ72" s="1084"/>
      <c r="CK72" s="1084"/>
      <c r="CL72" s="1084"/>
      <c r="CM72" s="1084"/>
      <c r="CN72" s="1084" t="s">
        <v>315</v>
      </c>
      <c r="CO72" s="1084"/>
      <c r="CP72" s="1084"/>
      <c r="CQ72" s="1084"/>
      <c r="CR72" s="1084"/>
      <c r="CS72" s="1084"/>
      <c r="CT72" s="1084"/>
      <c r="CU72" s="1084"/>
      <c r="CV72" s="1084" t="s">
        <v>51</v>
      </c>
      <c r="CW72" s="1084"/>
      <c r="CX72" s="1084"/>
      <c r="CY72" s="1084"/>
      <c r="CZ72" s="1084"/>
      <c r="DA72" s="1084"/>
      <c r="DB72" s="1084"/>
      <c r="DC72" s="1084"/>
    </row>
    <row r="73" spans="2:107" ht="13" x14ac:dyDescent="0.2">
      <c r="B73" s="80"/>
      <c r="G73" s="1091"/>
      <c r="H73" s="1091"/>
      <c r="I73" s="1091"/>
      <c r="J73" s="1091"/>
      <c r="K73" s="1088"/>
      <c r="L73" s="1088"/>
      <c r="M73" s="1088"/>
      <c r="N73" s="1088"/>
      <c r="AM73" s="1089"/>
      <c r="AN73" s="1083" t="s">
        <v>545</v>
      </c>
      <c r="AO73" s="1083"/>
      <c r="AP73" s="1083"/>
      <c r="AQ73" s="1083"/>
      <c r="AR73" s="1083"/>
      <c r="AS73" s="1083"/>
      <c r="AT73" s="1083"/>
      <c r="AU73" s="1083"/>
      <c r="AV73" s="1083"/>
      <c r="AW73" s="1083"/>
      <c r="AX73" s="1083"/>
      <c r="AY73" s="1083"/>
      <c r="AZ73" s="1083"/>
      <c r="BA73" s="1083"/>
      <c r="BB73" s="1083" t="s">
        <v>543</v>
      </c>
      <c r="BC73" s="1083"/>
      <c r="BD73" s="1083"/>
      <c r="BE73" s="1083"/>
      <c r="BF73" s="1083"/>
      <c r="BG73" s="1083"/>
      <c r="BH73" s="1083"/>
      <c r="BI73" s="1083"/>
      <c r="BJ73" s="1083"/>
      <c r="BK73" s="1083"/>
      <c r="BL73" s="1083"/>
      <c r="BM73" s="1083"/>
      <c r="BN73" s="1083"/>
      <c r="BO73" s="1083"/>
      <c r="BP73" s="1082">
        <v>70.2</v>
      </c>
      <c r="BQ73" s="1082"/>
      <c r="BR73" s="1082"/>
      <c r="BS73" s="1082"/>
      <c r="BT73" s="1082"/>
      <c r="BU73" s="1082"/>
      <c r="BV73" s="1082"/>
      <c r="BW73" s="1082"/>
      <c r="BX73" s="1082">
        <v>53.2</v>
      </c>
      <c r="BY73" s="1082"/>
      <c r="BZ73" s="1082"/>
      <c r="CA73" s="1082"/>
      <c r="CB73" s="1082"/>
      <c r="CC73" s="1082"/>
      <c r="CD73" s="1082"/>
      <c r="CE73" s="1082"/>
      <c r="CF73" s="1082">
        <v>61.7</v>
      </c>
      <c r="CG73" s="1082"/>
      <c r="CH73" s="1082"/>
      <c r="CI73" s="1082"/>
      <c r="CJ73" s="1082"/>
      <c r="CK73" s="1082"/>
      <c r="CL73" s="1082"/>
      <c r="CM73" s="1082"/>
      <c r="CN73" s="1082">
        <v>57.7</v>
      </c>
      <c r="CO73" s="1082"/>
      <c r="CP73" s="1082"/>
      <c r="CQ73" s="1082"/>
      <c r="CR73" s="1082"/>
      <c r="CS73" s="1082"/>
      <c r="CT73" s="1082"/>
      <c r="CU73" s="1082"/>
      <c r="CV73" s="1082">
        <v>51.9</v>
      </c>
      <c r="CW73" s="1082"/>
      <c r="CX73" s="1082"/>
      <c r="CY73" s="1082"/>
      <c r="CZ73" s="1082"/>
      <c r="DA73" s="1082"/>
      <c r="DB73" s="1082"/>
      <c r="DC73" s="1082"/>
    </row>
    <row r="74" spans="2:107" ht="13" x14ac:dyDescent="0.2">
      <c r="B74" s="80"/>
      <c r="G74" s="1091"/>
      <c r="H74" s="1091"/>
      <c r="I74" s="1091"/>
      <c r="J74" s="1091"/>
      <c r="K74" s="1088"/>
      <c r="L74" s="1088"/>
      <c r="M74" s="1088"/>
      <c r="N74" s="1088"/>
      <c r="AM74" s="1089"/>
      <c r="AN74" s="1083"/>
      <c r="AO74" s="1083"/>
      <c r="AP74" s="1083"/>
      <c r="AQ74" s="1083"/>
      <c r="AR74" s="1083"/>
      <c r="AS74" s="1083"/>
      <c r="AT74" s="1083"/>
      <c r="AU74" s="1083"/>
      <c r="AV74" s="1083"/>
      <c r="AW74" s="1083"/>
      <c r="AX74" s="1083"/>
      <c r="AY74" s="1083"/>
      <c r="AZ74" s="1083"/>
      <c r="BA74" s="1083"/>
      <c r="BB74" s="1083"/>
      <c r="BC74" s="1083"/>
      <c r="BD74" s="1083"/>
      <c r="BE74" s="1083"/>
      <c r="BF74" s="1083"/>
      <c r="BG74" s="1083"/>
      <c r="BH74" s="1083"/>
      <c r="BI74" s="1083"/>
      <c r="BJ74" s="1083"/>
      <c r="BK74" s="1083"/>
      <c r="BL74" s="1083"/>
      <c r="BM74" s="1083"/>
      <c r="BN74" s="1083"/>
      <c r="BO74" s="1083"/>
      <c r="BP74" s="1082"/>
      <c r="BQ74" s="1082"/>
      <c r="BR74" s="1082"/>
      <c r="BS74" s="1082"/>
      <c r="BT74" s="1082"/>
      <c r="BU74" s="1082"/>
      <c r="BV74" s="1082"/>
      <c r="BW74" s="1082"/>
      <c r="BX74" s="1082"/>
      <c r="BY74" s="1082"/>
      <c r="BZ74" s="1082"/>
      <c r="CA74" s="1082"/>
      <c r="CB74" s="1082"/>
      <c r="CC74" s="1082"/>
      <c r="CD74" s="1082"/>
      <c r="CE74" s="1082"/>
      <c r="CF74" s="1082"/>
      <c r="CG74" s="1082"/>
      <c r="CH74" s="1082"/>
      <c r="CI74" s="1082"/>
      <c r="CJ74" s="1082"/>
      <c r="CK74" s="1082"/>
      <c r="CL74" s="1082"/>
      <c r="CM74" s="1082"/>
      <c r="CN74" s="1082"/>
      <c r="CO74" s="1082"/>
      <c r="CP74" s="1082"/>
      <c r="CQ74" s="1082"/>
      <c r="CR74" s="1082"/>
      <c r="CS74" s="1082"/>
      <c r="CT74" s="1082"/>
      <c r="CU74" s="1082"/>
      <c r="CV74" s="1082"/>
      <c r="CW74" s="1082"/>
      <c r="CX74" s="1082"/>
      <c r="CY74" s="1082"/>
      <c r="CZ74" s="1082"/>
      <c r="DA74" s="1082"/>
      <c r="DB74" s="1082"/>
      <c r="DC74" s="1082"/>
    </row>
    <row r="75" spans="2:107" ht="13" x14ac:dyDescent="0.2">
      <c r="B75" s="80"/>
      <c r="G75" s="1091"/>
      <c r="H75" s="1091"/>
      <c r="I75" s="1087"/>
      <c r="J75" s="1087"/>
      <c r="K75" s="1090"/>
      <c r="L75" s="1090"/>
      <c r="M75" s="1090"/>
      <c r="N75" s="1090"/>
      <c r="AM75" s="1089"/>
      <c r="AN75" s="1083"/>
      <c r="AO75" s="1083"/>
      <c r="AP75" s="1083"/>
      <c r="AQ75" s="1083"/>
      <c r="AR75" s="1083"/>
      <c r="AS75" s="1083"/>
      <c r="AT75" s="1083"/>
      <c r="AU75" s="1083"/>
      <c r="AV75" s="1083"/>
      <c r="AW75" s="1083"/>
      <c r="AX75" s="1083"/>
      <c r="AY75" s="1083"/>
      <c r="AZ75" s="1083"/>
      <c r="BA75" s="1083"/>
      <c r="BB75" s="1083" t="s">
        <v>542</v>
      </c>
      <c r="BC75" s="1083"/>
      <c r="BD75" s="1083"/>
      <c r="BE75" s="1083"/>
      <c r="BF75" s="1083"/>
      <c r="BG75" s="1083"/>
      <c r="BH75" s="1083"/>
      <c r="BI75" s="1083"/>
      <c r="BJ75" s="1083"/>
      <c r="BK75" s="1083"/>
      <c r="BL75" s="1083"/>
      <c r="BM75" s="1083"/>
      <c r="BN75" s="1083"/>
      <c r="BO75" s="1083"/>
      <c r="BP75" s="1082">
        <v>9.1999999999999993</v>
      </c>
      <c r="BQ75" s="1082"/>
      <c r="BR75" s="1082"/>
      <c r="BS75" s="1082"/>
      <c r="BT75" s="1082"/>
      <c r="BU75" s="1082"/>
      <c r="BV75" s="1082"/>
      <c r="BW75" s="1082"/>
      <c r="BX75" s="1082">
        <v>9.3000000000000007</v>
      </c>
      <c r="BY75" s="1082"/>
      <c r="BZ75" s="1082"/>
      <c r="CA75" s="1082"/>
      <c r="CB75" s="1082"/>
      <c r="CC75" s="1082"/>
      <c r="CD75" s="1082"/>
      <c r="CE75" s="1082"/>
      <c r="CF75" s="1082">
        <v>9.6</v>
      </c>
      <c r="CG75" s="1082"/>
      <c r="CH75" s="1082"/>
      <c r="CI75" s="1082"/>
      <c r="CJ75" s="1082"/>
      <c r="CK75" s="1082"/>
      <c r="CL75" s="1082"/>
      <c r="CM75" s="1082"/>
      <c r="CN75" s="1082">
        <v>9.6999999999999993</v>
      </c>
      <c r="CO75" s="1082"/>
      <c r="CP75" s="1082"/>
      <c r="CQ75" s="1082"/>
      <c r="CR75" s="1082"/>
      <c r="CS75" s="1082"/>
      <c r="CT75" s="1082"/>
      <c r="CU75" s="1082"/>
      <c r="CV75" s="1082">
        <v>9.4</v>
      </c>
      <c r="CW75" s="1082"/>
      <c r="CX75" s="1082"/>
      <c r="CY75" s="1082"/>
      <c r="CZ75" s="1082"/>
      <c r="DA75" s="1082"/>
      <c r="DB75" s="1082"/>
      <c r="DC75" s="1082"/>
    </row>
    <row r="76" spans="2:107" ht="13" x14ac:dyDescent="0.2">
      <c r="B76" s="80"/>
      <c r="G76" s="1091"/>
      <c r="H76" s="1091"/>
      <c r="I76" s="1087"/>
      <c r="J76" s="1087"/>
      <c r="K76" s="1090"/>
      <c r="L76" s="1090"/>
      <c r="M76" s="1090"/>
      <c r="N76" s="1090"/>
      <c r="AM76" s="1089"/>
      <c r="AN76" s="1083"/>
      <c r="AO76" s="1083"/>
      <c r="AP76" s="1083"/>
      <c r="AQ76" s="1083"/>
      <c r="AR76" s="1083"/>
      <c r="AS76" s="1083"/>
      <c r="AT76" s="1083"/>
      <c r="AU76" s="1083"/>
      <c r="AV76" s="1083"/>
      <c r="AW76" s="1083"/>
      <c r="AX76" s="1083"/>
      <c r="AY76" s="1083"/>
      <c r="AZ76" s="1083"/>
      <c r="BA76" s="1083"/>
      <c r="BB76" s="1083"/>
      <c r="BC76" s="1083"/>
      <c r="BD76" s="1083"/>
      <c r="BE76" s="1083"/>
      <c r="BF76" s="1083"/>
      <c r="BG76" s="1083"/>
      <c r="BH76" s="1083"/>
      <c r="BI76" s="1083"/>
      <c r="BJ76" s="1083"/>
      <c r="BK76" s="1083"/>
      <c r="BL76" s="1083"/>
      <c r="BM76" s="1083"/>
      <c r="BN76" s="1083"/>
      <c r="BO76" s="1083"/>
      <c r="BP76" s="1082"/>
      <c r="BQ76" s="1082"/>
      <c r="BR76" s="1082"/>
      <c r="BS76" s="1082"/>
      <c r="BT76" s="1082"/>
      <c r="BU76" s="1082"/>
      <c r="BV76" s="1082"/>
      <c r="BW76" s="1082"/>
      <c r="BX76" s="1082"/>
      <c r="BY76" s="1082"/>
      <c r="BZ76" s="1082"/>
      <c r="CA76" s="1082"/>
      <c r="CB76" s="1082"/>
      <c r="CC76" s="1082"/>
      <c r="CD76" s="1082"/>
      <c r="CE76" s="1082"/>
      <c r="CF76" s="1082"/>
      <c r="CG76" s="1082"/>
      <c r="CH76" s="1082"/>
      <c r="CI76" s="1082"/>
      <c r="CJ76" s="1082"/>
      <c r="CK76" s="1082"/>
      <c r="CL76" s="1082"/>
      <c r="CM76" s="1082"/>
      <c r="CN76" s="1082"/>
      <c r="CO76" s="1082"/>
      <c r="CP76" s="1082"/>
      <c r="CQ76" s="1082"/>
      <c r="CR76" s="1082"/>
      <c r="CS76" s="1082"/>
      <c r="CT76" s="1082"/>
      <c r="CU76" s="1082"/>
      <c r="CV76" s="1082"/>
      <c r="CW76" s="1082"/>
      <c r="CX76" s="1082"/>
      <c r="CY76" s="1082"/>
      <c r="CZ76" s="1082"/>
      <c r="DA76" s="1082"/>
      <c r="DB76" s="1082"/>
      <c r="DC76" s="1082"/>
    </row>
    <row r="77" spans="2:107" ht="13" x14ac:dyDescent="0.2">
      <c r="B77" s="80"/>
      <c r="G77" s="1087"/>
      <c r="H77" s="1087"/>
      <c r="I77" s="1087"/>
      <c r="J77" s="1087"/>
      <c r="K77" s="1088"/>
      <c r="L77" s="1088"/>
      <c r="M77" s="1088"/>
      <c r="N77" s="1088"/>
      <c r="AN77" s="1084" t="s">
        <v>544</v>
      </c>
      <c r="AO77" s="1084"/>
      <c r="AP77" s="1084"/>
      <c r="AQ77" s="1084"/>
      <c r="AR77" s="1084"/>
      <c r="AS77" s="1084"/>
      <c r="AT77" s="1084"/>
      <c r="AU77" s="1084"/>
      <c r="AV77" s="1084"/>
      <c r="AW77" s="1084"/>
      <c r="AX77" s="1084"/>
      <c r="AY77" s="1084"/>
      <c r="AZ77" s="1084"/>
      <c r="BA77" s="1084"/>
      <c r="BB77" s="1083" t="s">
        <v>543</v>
      </c>
      <c r="BC77" s="1083"/>
      <c r="BD77" s="1083"/>
      <c r="BE77" s="1083"/>
      <c r="BF77" s="1083"/>
      <c r="BG77" s="1083"/>
      <c r="BH77" s="1083"/>
      <c r="BI77" s="1083"/>
      <c r="BJ77" s="1083"/>
      <c r="BK77" s="1083"/>
      <c r="BL77" s="1083"/>
      <c r="BM77" s="1083"/>
      <c r="BN77" s="1083"/>
      <c r="BO77" s="1083"/>
      <c r="BP77" s="1082">
        <v>27.8</v>
      </c>
      <c r="BQ77" s="1082"/>
      <c r="BR77" s="1082"/>
      <c r="BS77" s="1082"/>
      <c r="BT77" s="1082"/>
      <c r="BU77" s="1082"/>
      <c r="BV77" s="1082"/>
      <c r="BW77" s="1082"/>
      <c r="BX77" s="1082">
        <v>19</v>
      </c>
      <c r="BY77" s="1082"/>
      <c r="BZ77" s="1082"/>
      <c r="CA77" s="1082"/>
      <c r="CB77" s="1082"/>
      <c r="CC77" s="1082"/>
      <c r="CD77" s="1082"/>
      <c r="CE77" s="1082"/>
      <c r="CF77" s="1082">
        <v>4</v>
      </c>
      <c r="CG77" s="1082"/>
      <c r="CH77" s="1082"/>
      <c r="CI77" s="1082"/>
      <c r="CJ77" s="1082"/>
      <c r="CK77" s="1082"/>
      <c r="CL77" s="1082"/>
      <c r="CM77" s="1082"/>
      <c r="CN77" s="1082">
        <v>0.4</v>
      </c>
      <c r="CO77" s="1082"/>
      <c r="CP77" s="1082"/>
      <c r="CQ77" s="1082"/>
      <c r="CR77" s="1082"/>
      <c r="CS77" s="1082"/>
      <c r="CT77" s="1082"/>
      <c r="CU77" s="1082"/>
      <c r="CV77" s="1082">
        <v>9.8000000000000007</v>
      </c>
      <c r="CW77" s="1082"/>
      <c r="CX77" s="1082"/>
      <c r="CY77" s="1082"/>
      <c r="CZ77" s="1082"/>
      <c r="DA77" s="1082"/>
      <c r="DB77" s="1082"/>
      <c r="DC77" s="1082"/>
    </row>
    <row r="78" spans="2:107" ht="13" x14ac:dyDescent="0.2">
      <c r="B78" s="80"/>
      <c r="G78" s="1087"/>
      <c r="H78" s="1087"/>
      <c r="I78" s="1087"/>
      <c r="J78" s="1087"/>
      <c r="K78" s="1088"/>
      <c r="L78" s="1088"/>
      <c r="M78" s="1088"/>
      <c r="N78" s="1088"/>
      <c r="AN78" s="1084"/>
      <c r="AO78" s="1084"/>
      <c r="AP78" s="1084"/>
      <c r="AQ78" s="1084"/>
      <c r="AR78" s="1084"/>
      <c r="AS78" s="1084"/>
      <c r="AT78" s="1084"/>
      <c r="AU78" s="1084"/>
      <c r="AV78" s="1084"/>
      <c r="AW78" s="1084"/>
      <c r="AX78" s="1084"/>
      <c r="AY78" s="1084"/>
      <c r="AZ78" s="1084"/>
      <c r="BA78" s="1084"/>
      <c r="BB78" s="1083"/>
      <c r="BC78" s="1083"/>
      <c r="BD78" s="1083"/>
      <c r="BE78" s="1083"/>
      <c r="BF78" s="1083"/>
      <c r="BG78" s="1083"/>
      <c r="BH78" s="1083"/>
      <c r="BI78" s="1083"/>
      <c r="BJ78" s="1083"/>
      <c r="BK78" s="1083"/>
      <c r="BL78" s="1083"/>
      <c r="BM78" s="1083"/>
      <c r="BN78" s="1083"/>
      <c r="BO78" s="1083"/>
      <c r="BP78" s="1082"/>
      <c r="BQ78" s="1082"/>
      <c r="BR78" s="1082"/>
      <c r="BS78" s="1082"/>
      <c r="BT78" s="1082"/>
      <c r="BU78" s="1082"/>
      <c r="BV78" s="1082"/>
      <c r="BW78" s="1082"/>
      <c r="BX78" s="1082"/>
      <c r="BY78" s="1082"/>
      <c r="BZ78" s="1082"/>
      <c r="CA78" s="1082"/>
      <c r="CB78" s="1082"/>
      <c r="CC78" s="1082"/>
      <c r="CD78" s="1082"/>
      <c r="CE78" s="1082"/>
      <c r="CF78" s="1082"/>
      <c r="CG78" s="1082"/>
      <c r="CH78" s="1082"/>
      <c r="CI78" s="1082"/>
      <c r="CJ78" s="1082"/>
      <c r="CK78" s="1082"/>
      <c r="CL78" s="1082"/>
      <c r="CM78" s="1082"/>
      <c r="CN78" s="1082"/>
      <c r="CO78" s="1082"/>
      <c r="CP78" s="1082"/>
      <c r="CQ78" s="1082"/>
      <c r="CR78" s="1082"/>
      <c r="CS78" s="1082"/>
      <c r="CT78" s="1082"/>
      <c r="CU78" s="1082"/>
      <c r="CV78" s="1082"/>
      <c r="CW78" s="1082"/>
      <c r="CX78" s="1082"/>
      <c r="CY78" s="1082"/>
      <c r="CZ78" s="1082"/>
      <c r="DA78" s="1082"/>
      <c r="DB78" s="1082"/>
      <c r="DC78" s="1082"/>
    </row>
    <row r="79" spans="2:107" ht="13" x14ac:dyDescent="0.2">
      <c r="B79" s="80"/>
      <c r="G79" s="1087"/>
      <c r="H79" s="1087"/>
      <c r="I79" s="1086"/>
      <c r="J79" s="1086"/>
      <c r="K79" s="1085"/>
      <c r="L79" s="1085"/>
      <c r="M79" s="1085"/>
      <c r="N79" s="1085"/>
      <c r="AN79" s="1084"/>
      <c r="AO79" s="1084"/>
      <c r="AP79" s="1084"/>
      <c r="AQ79" s="1084"/>
      <c r="AR79" s="1084"/>
      <c r="AS79" s="1084"/>
      <c r="AT79" s="1084"/>
      <c r="AU79" s="1084"/>
      <c r="AV79" s="1084"/>
      <c r="AW79" s="1084"/>
      <c r="AX79" s="1084"/>
      <c r="AY79" s="1084"/>
      <c r="AZ79" s="1084"/>
      <c r="BA79" s="1084"/>
      <c r="BB79" s="1083" t="s">
        <v>542</v>
      </c>
      <c r="BC79" s="1083"/>
      <c r="BD79" s="1083"/>
      <c r="BE79" s="1083"/>
      <c r="BF79" s="1083"/>
      <c r="BG79" s="1083"/>
      <c r="BH79" s="1083"/>
      <c r="BI79" s="1083"/>
      <c r="BJ79" s="1083"/>
      <c r="BK79" s="1083"/>
      <c r="BL79" s="1083"/>
      <c r="BM79" s="1083"/>
      <c r="BN79" s="1083"/>
      <c r="BO79" s="1083"/>
      <c r="BP79" s="1082">
        <v>7.5</v>
      </c>
      <c r="BQ79" s="1082"/>
      <c r="BR79" s="1082"/>
      <c r="BS79" s="1082"/>
      <c r="BT79" s="1082"/>
      <c r="BU79" s="1082"/>
      <c r="BV79" s="1082"/>
      <c r="BW79" s="1082"/>
      <c r="BX79" s="1082">
        <v>8</v>
      </c>
      <c r="BY79" s="1082"/>
      <c r="BZ79" s="1082"/>
      <c r="CA79" s="1082"/>
      <c r="CB79" s="1082"/>
      <c r="CC79" s="1082"/>
      <c r="CD79" s="1082"/>
      <c r="CE79" s="1082"/>
      <c r="CF79" s="1082">
        <v>8</v>
      </c>
      <c r="CG79" s="1082"/>
      <c r="CH79" s="1082"/>
      <c r="CI79" s="1082"/>
      <c r="CJ79" s="1082"/>
      <c r="CK79" s="1082"/>
      <c r="CL79" s="1082"/>
      <c r="CM79" s="1082"/>
      <c r="CN79" s="1082">
        <v>8.3000000000000007</v>
      </c>
      <c r="CO79" s="1082"/>
      <c r="CP79" s="1082"/>
      <c r="CQ79" s="1082"/>
      <c r="CR79" s="1082"/>
      <c r="CS79" s="1082"/>
      <c r="CT79" s="1082"/>
      <c r="CU79" s="1082"/>
      <c r="CV79" s="1082">
        <v>8.6</v>
      </c>
      <c r="CW79" s="1082"/>
      <c r="CX79" s="1082"/>
      <c r="CY79" s="1082"/>
      <c r="CZ79" s="1082"/>
      <c r="DA79" s="1082"/>
      <c r="DB79" s="1082"/>
      <c r="DC79" s="1082"/>
    </row>
    <row r="80" spans="2:107" ht="13" x14ac:dyDescent="0.2">
      <c r="B80" s="80"/>
      <c r="G80" s="1087"/>
      <c r="H80" s="1087"/>
      <c r="I80" s="1086"/>
      <c r="J80" s="1086"/>
      <c r="K80" s="1085"/>
      <c r="L80" s="1085"/>
      <c r="M80" s="1085"/>
      <c r="N80" s="1085"/>
      <c r="AN80" s="1084"/>
      <c r="AO80" s="1084"/>
      <c r="AP80" s="1084"/>
      <c r="AQ80" s="1084"/>
      <c r="AR80" s="1084"/>
      <c r="AS80" s="1084"/>
      <c r="AT80" s="1084"/>
      <c r="AU80" s="1084"/>
      <c r="AV80" s="1084"/>
      <c r="AW80" s="1084"/>
      <c r="AX80" s="1084"/>
      <c r="AY80" s="1084"/>
      <c r="AZ80" s="1084"/>
      <c r="BA80" s="1084"/>
      <c r="BB80" s="1083"/>
      <c r="BC80" s="1083"/>
      <c r="BD80" s="1083"/>
      <c r="BE80" s="1083"/>
      <c r="BF80" s="1083"/>
      <c r="BG80" s="1083"/>
      <c r="BH80" s="1083"/>
      <c r="BI80" s="1083"/>
      <c r="BJ80" s="1083"/>
      <c r="BK80" s="1083"/>
      <c r="BL80" s="1083"/>
      <c r="BM80" s="1083"/>
      <c r="BN80" s="1083"/>
      <c r="BO80" s="1083"/>
      <c r="BP80" s="1082"/>
      <c r="BQ80" s="1082"/>
      <c r="BR80" s="1082"/>
      <c r="BS80" s="1082"/>
      <c r="BT80" s="1082"/>
      <c r="BU80" s="1082"/>
      <c r="BV80" s="1082"/>
      <c r="BW80" s="1082"/>
      <c r="BX80" s="1082"/>
      <c r="BY80" s="1082"/>
      <c r="BZ80" s="1082"/>
      <c r="CA80" s="1082"/>
      <c r="CB80" s="1082"/>
      <c r="CC80" s="1082"/>
      <c r="CD80" s="1082"/>
      <c r="CE80" s="1082"/>
      <c r="CF80" s="1082"/>
      <c r="CG80" s="1082"/>
      <c r="CH80" s="1082"/>
      <c r="CI80" s="1082"/>
      <c r="CJ80" s="1082"/>
      <c r="CK80" s="1082"/>
      <c r="CL80" s="1082"/>
      <c r="CM80" s="1082"/>
      <c r="CN80" s="1082"/>
      <c r="CO80" s="1082"/>
      <c r="CP80" s="1082"/>
      <c r="CQ80" s="1082"/>
      <c r="CR80" s="1082"/>
      <c r="CS80" s="1082"/>
      <c r="CT80" s="1082"/>
      <c r="CU80" s="1082"/>
      <c r="CV80" s="1082"/>
      <c r="CW80" s="1082"/>
      <c r="CX80" s="1082"/>
      <c r="CY80" s="1082"/>
      <c r="CZ80" s="1082"/>
      <c r="DA80" s="1082"/>
      <c r="DB80" s="1082"/>
      <c r="DC80" s="1082"/>
    </row>
    <row r="81" spans="2:109" ht="13" x14ac:dyDescent="0.2">
      <c r="B81" s="80"/>
    </row>
    <row r="82" spans="2:109" ht="16.5" x14ac:dyDescent="0.2">
      <c r="B82" s="80"/>
      <c r="K82" s="1081"/>
      <c r="L82" s="1081"/>
      <c r="M82" s="1081"/>
      <c r="N82" s="1081"/>
      <c r="AQ82" s="1081"/>
      <c r="AR82" s="1081"/>
      <c r="AS82" s="1081"/>
      <c r="AT82" s="1081"/>
      <c r="BC82" s="1081"/>
      <c r="BD82" s="1081"/>
      <c r="BE82" s="1081"/>
      <c r="BF82" s="1081"/>
      <c r="BO82" s="1081"/>
      <c r="BP82" s="1081"/>
      <c r="BQ82" s="1081"/>
      <c r="BR82" s="1081"/>
      <c r="CA82" s="1081"/>
      <c r="CB82" s="1081"/>
      <c r="CC82" s="1081"/>
      <c r="CD82" s="1081"/>
      <c r="CM82" s="1081"/>
      <c r="CN82" s="1081"/>
      <c r="CO82" s="1081"/>
      <c r="CP82" s="1081"/>
      <c r="CY82" s="1081"/>
      <c r="CZ82" s="1081"/>
      <c r="DA82" s="1081"/>
      <c r="DB82" s="1081"/>
      <c r="DC82" s="1081"/>
    </row>
    <row r="83" spans="2:109" ht="13" x14ac:dyDescent="0.2">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5"/>
    </row>
    <row r="84" spans="2:109" ht="13" x14ac:dyDescent="0.2">
      <c r="DD84" s="90"/>
      <c r="DE84" s="90"/>
    </row>
    <row r="85" spans="2:109" ht="13" x14ac:dyDescent="0.2">
      <c r="DD85" s="90"/>
      <c r="DE85" s="90"/>
    </row>
  </sheetData>
  <sheetProtection algorithmName="SHA-512" hashValue="TTiwhBnJIaet0gDBuhIxlgKLCM+v2sEvvIxJtY2Q1naBKHJfh7o9HMQmf2WdeRhj7+IQYFxojglONi5cJb8i3Q==" saltValue="7T3YhOxa7v2JPS0rR8DIig==" spinCount="100000" sheet="1" objects="1" scenarios="1" formatCells="0"/>
  <mergeCells count="112">
    <mergeCell ref="AN55:BA58"/>
    <mergeCell ref="BB55:BO56"/>
    <mergeCell ref="BP55:BW56"/>
    <mergeCell ref="G55:H58"/>
    <mergeCell ref="I55:J56"/>
    <mergeCell ref="K55:K56"/>
    <mergeCell ref="L55:L56"/>
    <mergeCell ref="M55:M56"/>
    <mergeCell ref="N55:N56"/>
    <mergeCell ref="CN50:CU50"/>
    <mergeCell ref="CV50:DC50"/>
    <mergeCell ref="G72:J72"/>
    <mergeCell ref="AN72:BO72"/>
    <mergeCell ref="BP72:BW72"/>
    <mergeCell ref="BX72:CE72"/>
    <mergeCell ref="CF72:CM72"/>
    <mergeCell ref="CN72:CU72"/>
    <mergeCell ref="CV72:DC72"/>
    <mergeCell ref="CV53:DC54"/>
    <mergeCell ref="BB53:BO54"/>
    <mergeCell ref="BP53:BW54"/>
    <mergeCell ref="BX53:CE54"/>
    <mergeCell ref="CF53:CM54"/>
    <mergeCell ref="CN53:CU54"/>
    <mergeCell ref="G50:J50"/>
    <mergeCell ref="AN50:BO50"/>
    <mergeCell ref="BP50:BW50"/>
    <mergeCell ref="BX50:CE50"/>
    <mergeCell ref="CF50:CM50"/>
    <mergeCell ref="BP51:BW52"/>
    <mergeCell ref="BX51:CE52"/>
    <mergeCell ref="CF51:CM52"/>
    <mergeCell ref="CN51:CU52"/>
    <mergeCell ref="CV51:DC52"/>
    <mergeCell ref="I53:J54"/>
    <mergeCell ref="K53:K54"/>
    <mergeCell ref="L53:L54"/>
    <mergeCell ref="M53:M54"/>
    <mergeCell ref="N53:N54"/>
    <mergeCell ref="CV57:DC58"/>
    <mergeCell ref="AN43:DC47"/>
    <mergeCell ref="G51:H54"/>
    <mergeCell ref="I51:J52"/>
    <mergeCell ref="K51:K52"/>
    <mergeCell ref="L51:L52"/>
    <mergeCell ref="M51:M52"/>
    <mergeCell ref="N51:N52"/>
    <mergeCell ref="AN51:BA54"/>
    <mergeCell ref="BB51:BO52"/>
    <mergeCell ref="CV55:DC56"/>
    <mergeCell ref="I57:J58"/>
    <mergeCell ref="K57:K58"/>
    <mergeCell ref="L57:L58"/>
    <mergeCell ref="M57:M58"/>
    <mergeCell ref="N57:N58"/>
    <mergeCell ref="BB57:BO58"/>
    <mergeCell ref="BP57:BW58"/>
    <mergeCell ref="BX57:CE58"/>
    <mergeCell ref="CF57:CM58"/>
    <mergeCell ref="BX75:CE76"/>
    <mergeCell ref="CF75:CM76"/>
    <mergeCell ref="CN75:CU76"/>
    <mergeCell ref="BX55:CE56"/>
    <mergeCell ref="CF55:CM56"/>
    <mergeCell ref="CN55:CU56"/>
    <mergeCell ref="CN57:CU58"/>
    <mergeCell ref="CF73:CM74"/>
    <mergeCell ref="CN73:CU74"/>
    <mergeCell ref="CV73:DC74"/>
    <mergeCell ref="I75:J76"/>
    <mergeCell ref="K75:K76"/>
    <mergeCell ref="L75:L76"/>
    <mergeCell ref="M75:M76"/>
    <mergeCell ref="N75:N76"/>
    <mergeCell ref="BB75:BO76"/>
    <mergeCell ref="BP75:BW76"/>
    <mergeCell ref="G73:H76"/>
    <mergeCell ref="I73:J74"/>
    <mergeCell ref="K73:K74"/>
    <mergeCell ref="L73:L74"/>
    <mergeCell ref="M73:M74"/>
    <mergeCell ref="N73:N74"/>
    <mergeCell ref="BB79:BO80"/>
    <mergeCell ref="BP79:BW80"/>
    <mergeCell ref="BX79:CE80"/>
    <mergeCell ref="CF79:CM80"/>
    <mergeCell ref="CN79:CU80"/>
    <mergeCell ref="AN65:DC69"/>
    <mergeCell ref="AN73:BA76"/>
    <mergeCell ref="BB73:BO74"/>
    <mergeCell ref="BP73:BW74"/>
    <mergeCell ref="BX73:CE74"/>
    <mergeCell ref="BP77:BW78"/>
    <mergeCell ref="BX77:CE78"/>
    <mergeCell ref="CF77:CM78"/>
    <mergeCell ref="CN77:CU78"/>
    <mergeCell ref="CV77:DC78"/>
    <mergeCell ref="I79:J80"/>
    <mergeCell ref="K79:K80"/>
    <mergeCell ref="L79:L80"/>
    <mergeCell ref="M79:M80"/>
    <mergeCell ref="N79:N80"/>
    <mergeCell ref="CV79:DC80"/>
    <mergeCell ref="CV75:DC76"/>
    <mergeCell ref="G77:H80"/>
    <mergeCell ref="I77:J78"/>
    <mergeCell ref="K77:K78"/>
    <mergeCell ref="L77:L78"/>
    <mergeCell ref="M77:M78"/>
    <mergeCell ref="N77:N78"/>
    <mergeCell ref="AN77:BA80"/>
    <mergeCell ref="BB77:BO78"/>
  </mergeCells>
  <phoneticPr fontId="45"/>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DEE41-272E-48B1-A60F-B02BD57B96A9}">
  <sheetPr>
    <pageSetUpPr fitToPage="1"/>
  </sheetPr>
  <dimension ref="A1:DR125"/>
  <sheetViews>
    <sheetView showGridLines="0" zoomScaleSheetLayoutView="70"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1:34" ht="13.5" customHeight="1" x14ac:dyDescent="0.2">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ht="13" x14ac:dyDescent="0.2">
      <c r="S2" s="78"/>
      <c r="AH2" s="78"/>
    </row>
    <row r="3" spans="1: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ht="13" x14ac:dyDescent="0.2"/>
    <row r="5" spans="1:34" ht="13" x14ac:dyDescent="0.2"/>
    <row r="6" spans="1:34" ht="13" x14ac:dyDescent="0.2"/>
    <row r="7" spans="1:34" ht="13" x14ac:dyDescent="0.2"/>
    <row r="8" spans="1:34" ht="13" x14ac:dyDescent="0.2"/>
    <row r="9" spans="1:34" ht="13" x14ac:dyDescent="0.2">
      <c r="AH9" s="78"/>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512</v>
      </c>
    </row>
  </sheetData>
  <sheetProtection algorithmName="SHA-512" hashValue="pPf7RpOIsB2lEJeheG+dc/MF4op7FmczoPQeMXK/lEXHXQYeqolqwAVUbKyCS8cKQ6NvA2fTZ9XgeV2E2LE1Ww==" saltValue="bk7eG4EfigJ//JVqr4Z39Q==" spinCount="100000" sheet="1" objects="1" scenarios="1"/>
  <phoneticPr fontId="4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8771E-C082-4D7B-9C79-B6247A66D8A4}">
  <sheetPr>
    <pageSetUpPr fitToPage="1"/>
  </sheetPr>
  <dimension ref="A1:DR125"/>
  <sheetViews>
    <sheetView showGridLines="0" tabSelected="1" zoomScaleSheetLayoutView="55" workbookViewId="0"/>
  </sheetViews>
  <sheetFormatPr defaultColWidth="0" defaultRowHeight="13.5" customHeight="1" zeroHeight="1" x14ac:dyDescent="0.2"/>
  <cols>
    <col min="1" max="34" width="2.453125" style="77" customWidth="1"/>
    <col min="35" max="122" width="2.453125" style="78" customWidth="1"/>
    <col min="123" max="123" width="2.453125" style="78" hidden="1" customWidth="1"/>
    <col min="124" max="16384" width="2.453125" style="78" hidden="1"/>
  </cols>
  <sheetData>
    <row r="1" spans="2:34" ht="13.5" customHeight="1" x14ac:dyDescent="0.2">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ht="13" x14ac:dyDescent="0.2">
      <c r="S2" s="78"/>
      <c r="AH2" s="78"/>
    </row>
    <row r="3" spans="2:34" ht="13" x14ac:dyDescent="0.2">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ht="13" x14ac:dyDescent="0.2"/>
    <row r="5" spans="2:34" ht="13" x14ac:dyDescent="0.2"/>
    <row r="6" spans="2:34" ht="13" x14ac:dyDescent="0.2"/>
    <row r="7" spans="2:34" ht="13" x14ac:dyDescent="0.2"/>
    <row r="8" spans="2:34" ht="13" x14ac:dyDescent="0.2"/>
    <row r="9" spans="2:34" ht="13" x14ac:dyDescent="0.2">
      <c r="AH9" s="78"/>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78"/>
    </row>
    <row r="18" spans="12:34" ht="13" x14ac:dyDescent="0.2"/>
    <row r="19" spans="12:34" ht="13" x14ac:dyDescent="0.2"/>
    <row r="20" spans="12:34" ht="13" x14ac:dyDescent="0.2">
      <c r="AH20" s="78"/>
    </row>
    <row r="21" spans="12:34" ht="13" x14ac:dyDescent="0.2">
      <c r="AH21" s="78"/>
    </row>
    <row r="22" spans="12:34" ht="13" x14ac:dyDescent="0.2"/>
    <row r="23" spans="12:34" ht="13" x14ac:dyDescent="0.2"/>
    <row r="24" spans="12:34" ht="13" x14ac:dyDescent="0.2">
      <c r="Q24" s="78"/>
    </row>
    <row r="25" spans="12:34" ht="13" x14ac:dyDescent="0.2"/>
    <row r="26" spans="12:34" ht="13" x14ac:dyDescent="0.2"/>
    <row r="27" spans="12:34" ht="13" x14ac:dyDescent="0.2"/>
    <row r="28" spans="12:34" ht="13" x14ac:dyDescent="0.2">
      <c r="O28" s="78"/>
      <c r="T28" s="78"/>
      <c r="AH28" s="78"/>
    </row>
    <row r="29" spans="12:34" ht="13" x14ac:dyDescent="0.2"/>
    <row r="30" spans="12:34" ht="13" x14ac:dyDescent="0.2"/>
    <row r="31" spans="12:34" ht="13" x14ac:dyDescent="0.2">
      <c r="Q31" s="78"/>
    </row>
    <row r="32" spans="12:34" ht="13" x14ac:dyDescent="0.2">
      <c r="L32" s="78"/>
    </row>
    <row r="33" spans="2:34" ht="13" x14ac:dyDescent="0.2">
      <c r="C33" s="78"/>
      <c r="E33" s="78"/>
      <c r="G33" s="78"/>
      <c r="I33" s="78"/>
      <c r="X33" s="78"/>
    </row>
    <row r="34" spans="2:34" ht="13" x14ac:dyDescent="0.2">
      <c r="B34" s="78"/>
      <c r="P34" s="78"/>
      <c r="R34" s="78"/>
      <c r="T34" s="78"/>
    </row>
    <row r="35" spans="2:34" ht="13" x14ac:dyDescent="0.2">
      <c r="D35" s="78"/>
      <c r="W35" s="78"/>
      <c r="AC35" s="78"/>
      <c r="AD35" s="78"/>
      <c r="AE35" s="78"/>
      <c r="AF35" s="78"/>
      <c r="AG35" s="78"/>
      <c r="AH35" s="78"/>
    </row>
    <row r="36" spans="2:34" ht="13" x14ac:dyDescent="0.2">
      <c r="H36" s="78"/>
      <c r="J36" s="78"/>
      <c r="K36" s="78"/>
      <c r="M36" s="78"/>
      <c r="Y36" s="78"/>
      <c r="Z36" s="78"/>
      <c r="AA36" s="78"/>
      <c r="AB36" s="78"/>
      <c r="AC36" s="78"/>
      <c r="AD36" s="78"/>
      <c r="AE36" s="78"/>
      <c r="AF36" s="78"/>
      <c r="AG36" s="78"/>
      <c r="AH36" s="78"/>
    </row>
    <row r="37" spans="2:34" ht="13" x14ac:dyDescent="0.2">
      <c r="AH37" s="78"/>
    </row>
    <row r="38" spans="2:34" ht="13" x14ac:dyDescent="0.2">
      <c r="AG38" s="78"/>
      <c r="AH38" s="78"/>
    </row>
    <row r="39" spans="2:34" ht="13" x14ac:dyDescent="0.2"/>
    <row r="40" spans="2:34" ht="13" x14ac:dyDescent="0.2">
      <c r="X40" s="78"/>
    </row>
    <row r="41" spans="2:34" ht="13" x14ac:dyDescent="0.2">
      <c r="R41" s="78"/>
    </row>
    <row r="42" spans="2:34" ht="13" x14ac:dyDescent="0.2">
      <c r="W42" s="78"/>
    </row>
    <row r="43" spans="2:34" ht="13" x14ac:dyDescent="0.2">
      <c r="Y43" s="78"/>
      <c r="Z43" s="78"/>
      <c r="AA43" s="78"/>
      <c r="AB43" s="78"/>
      <c r="AC43" s="78"/>
      <c r="AD43" s="78"/>
      <c r="AE43" s="78"/>
      <c r="AF43" s="78"/>
      <c r="AG43" s="78"/>
      <c r="AH43" s="78"/>
    </row>
    <row r="44" spans="2:34" ht="13" x14ac:dyDescent="0.2">
      <c r="AH44" s="78"/>
    </row>
    <row r="45" spans="2:34" ht="13" x14ac:dyDescent="0.2">
      <c r="X45" s="78"/>
    </row>
    <row r="46" spans="2:34" ht="13" x14ac:dyDescent="0.2"/>
    <row r="47" spans="2:34" ht="13" x14ac:dyDescent="0.2"/>
    <row r="48" spans="2:34" ht="13" x14ac:dyDescent="0.2">
      <c r="W48" s="78"/>
      <c r="Y48" s="78"/>
      <c r="Z48" s="78"/>
      <c r="AA48" s="78"/>
      <c r="AB48" s="78"/>
      <c r="AC48" s="78"/>
      <c r="AD48" s="78"/>
      <c r="AE48" s="78"/>
      <c r="AF48" s="78"/>
      <c r="AG48" s="78"/>
      <c r="AH48" s="78"/>
    </row>
    <row r="49" spans="28:34" ht="13" x14ac:dyDescent="0.2"/>
    <row r="50" spans="28:34" ht="13" x14ac:dyDescent="0.2">
      <c r="AE50" s="78"/>
      <c r="AF50" s="78"/>
      <c r="AG50" s="78"/>
      <c r="AH50" s="78"/>
    </row>
    <row r="51" spans="28:34" ht="13" x14ac:dyDescent="0.2">
      <c r="AC51" s="78"/>
      <c r="AD51" s="78"/>
      <c r="AE51" s="78"/>
      <c r="AF51" s="78"/>
      <c r="AG51" s="78"/>
      <c r="AH51" s="78"/>
    </row>
    <row r="52" spans="28:34" ht="13" x14ac:dyDescent="0.2"/>
    <row r="53" spans="28:34" ht="13" x14ac:dyDescent="0.2">
      <c r="AF53" s="78"/>
      <c r="AG53" s="78"/>
      <c r="AH53" s="78"/>
    </row>
    <row r="54" spans="28:34" ht="13" x14ac:dyDescent="0.2">
      <c r="AH54" s="78"/>
    </row>
    <row r="55" spans="28:34" ht="13" x14ac:dyDescent="0.2"/>
    <row r="56" spans="28:34" ht="13" x14ac:dyDescent="0.2">
      <c r="AB56" s="78"/>
      <c r="AC56" s="78"/>
      <c r="AD56" s="78"/>
      <c r="AE56" s="78"/>
      <c r="AF56" s="78"/>
      <c r="AG56" s="78"/>
      <c r="AH56" s="78"/>
    </row>
    <row r="57" spans="28:34" ht="13" x14ac:dyDescent="0.2">
      <c r="AH57" s="78"/>
    </row>
    <row r="58" spans="28:34" ht="13" x14ac:dyDescent="0.2">
      <c r="AH58" s="78"/>
    </row>
    <row r="59" spans="28:34" ht="13" x14ac:dyDescent="0.2">
      <c r="AG59" s="78"/>
      <c r="AH59" s="78"/>
    </row>
    <row r="60" spans="28:34" ht="13" x14ac:dyDescent="0.2"/>
    <row r="61" spans="28:34" ht="13" x14ac:dyDescent="0.2"/>
    <row r="62" spans="28:34" ht="13" x14ac:dyDescent="0.2"/>
    <row r="63" spans="28:34" ht="13" x14ac:dyDescent="0.2">
      <c r="AH63" s="78"/>
    </row>
    <row r="64" spans="28:34" ht="13" x14ac:dyDescent="0.2">
      <c r="AG64" s="78"/>
      <c r="AH64" s="78"/>
    </row>
    <row r="65" spans="28:34" ht="13" x14ac:dyDescent="0.2"/>
    <row r="66" spans="28:34" ht="13" x14ac:dyDescent="0.2"/>
    <row r="67" spans="28:34" ht="13" x14ac:dyDescent="0.2"/>
    <row r="68" spans="28:34" ht="13" x14ac:dyDescent="0.2">
      <c r="AB68" s="78"/>
      <c r="AC68" s="78"/>
      <c r="AD68" s="78"/>
      <c r="AE68" s="78"/>
      <c r="AF68" s="78"/>
      <c r="AG68" s="78"/>
      <c r="AH68" s="78"/>
    </row>
    <row r="69" spans="28:34" ht="13" x14ac:dyDescent="0.2">
      <c r="AF69" s="78"/>
      <c r="AG69" s="78"/>
      <c r="AH69" s="78"/>
    </row>
    <row r="70" spans="28:34" ht="13" x14ac:dyDescent="0.2"/>
    <row r="71" spans="28:34" ht="13" x14ac:dyDescent="0.2"/>
    <row r="72" spans="28:34" ht="13" x14ac:dyDescent="0.2"/>
    <row r="73" spans="28:34" ht="13" x14ac:dyDescent="0.2"/>
    <row r="74" spans="28:34" ht="13" x14ac:dyDescent="0.2"/>
    <row r="75" spans="28:34" ht="13" x14ac:dyDescent="0.2">
      <c r="AH75" s="78"/>
    </row>
    <row r="76" spans="28:34" ht="13" x14ac:dyDescent="0.2">
      <c r="AF76" s="78"/>
      <c r="AG76" s="78"/>
      <c r="AH76" s="78"/>
    </row>
    <row r="77" spans="28:34" ht="13" x14ac:dyDescent="0.2">
      <c r="AG77" s="78"/>
      <c r="AH77" s="78"/>
    </row>
    <row r="78" spans="28:34" ht="13" x14ac:dyDescent="0.2"/>
    <row r="79" spans="28:34" ht="13" x14ac:dyDescent="0.2"/>
    <row r="80" spans="28:34" ht="13" x14ac:dyDescent="0.2"/>
    <row r="81" spans="25:34" ht="13" x14ac:dyDescent="0.2"/>
    <row r="82" spans="25:34" ht="13" x14ac:dyDescent="0.2">
      <c r="Y82" s="78"/>
    </row>
    <row r="83" spans="25:34" ht="13" x14ac:dyDescent="0.2">
      <c r="Y83" s="78"/>
      <c r="Z83" s="78"/>
      <c r="AA83" s="78"/>
      <c r="AB83" s="78"/>
      <c r="AC83" s="78"/>
      <c r="AD83" s="78"/>
      <c r="AE83" s="78"/>
      <c r="AF83" s="78"/>
      <c r="AG83" s="78"/>
      <c r="AH83" s="78"/>
    </row>
    <row r="84" spans="25:34" ht="13" x14ac:dyDescent="0.2"/>
    <row r="85" spans="25:34" ht="13" x14ac:dyDescent="0.2"/>
    <row r="86" spans="25:34" ht="13" x14ac:dyDescent="0.2"/>
    <row r="87" spans="25:34" ht="13" x14ac:dyDescent="0.2"/>
    <row r="88" spans="25:34" ht="13" x14ac:dyDescent="0.2">
      <c r="AH88" s="78"/>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78"/>
      <c r="AG94" s="78"/>
      <c r="AH94" s="78"/>
    </row>
    <row r="95" spans="25:34" ht="13.5" customHeight="1" x14ac:dyDescent="0.2">
      <c r="AH95" s="78"/>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78"/>
    </row>
    <row r="102" spans="33:34" ht="13.5" customHeight="1" x14ac:dyDescent="0.2"/>
    <row r="103" spans="33:34" ht="13.5" customHeight="1" x14ac:dyDescent="0.2"/>
    <row r="104" spans="33:34" ht="13.5" customHeight="1" x14ac:dyDescent="0.2">
      <c r="AG104" s="78"/>
      <c r="AH104" s="78"/>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78"/>
    </row>
    <row r="117" spans="34:122" ht="13.5" customHeight="1" x14ac:dyDescent="0.2"/>
    <row r="118" spans="34:122" ht="13.5" customHeight="1" x14ac:dyDescent="0.2"/>
    <row r="119" spans="34:122" ht="13.5" customHeight="1" x14ac:dyDescent="0.2"/>
    <row r="120" spans="34:122" ht="13.5" customHeight="1" x14ac:dyDescent="0.2">
      <c r="AH120" s="78"/>
    </row>
    <row r="121" spans="34:122" ht="13.5" customHeight="1" x14ac:dyDescent="0.2">
      <c r="AH121" s="78"/>
    </row>
    <row r="122" spans="34:122" ht="13.5" customHeight="1" x14ac:dyDescent="0.2"/>
    <row r="123" spans="34:122" ht="13.5" customHeight="1" x14ac:dyDescent="0.2"/>
    <row r="124" spans="34:122" ht="13.5" customHeight="1" x14ac:dyDescent="0.2"/>
    <row r="125" spans="34:122" ht="13.5" customHeight="1" x14ac:dyDescent="0.2">
      <c r="DR125" s="78" t="s">
        <v>512</v>
      </c>
    </row>
  </sheetData>
  <sheetProtection algorithmName="SHA-512" hashValue="gifoxK7tJDv11ii2UNTrQFQX7DQC9EZvwModRuMvPaSZOBphfzee+QkI5FSbaAhtBlcNejdzz4lAnUu3Lu/j1g==" saltValue="gJ6rvMuhwfzodaWiAUv4Rg==" spinCount="100000" sheet="1" objects="1" scenarios="1"/>
  <phoneticPr fontId="45"/>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291" customWidth="1"/>
    <col min="2" max="8" width="13.36328125" style="291" customWidth="1"/>
    <col min="9" max="16384" width="11.08984375" style="291"/>
  </cols>
  <sheetData>
    <row r="1" spans="1:8" x14ac:dyDescent="0.2">
      <c r="A1" s="96"/>
      <c r="B1" s="102"/>
      <c r="C1" s="106"/>
      <c r="D1" s="112"/>
      <c r="E1" s="122"/>
      <c r="F1" s="122"/>
      <c r="G1" s="122"/>
      <c r="H1" s="156"/>
    </row>
    <row r="2" spans="1:8" x14ac:dyDescent="0.2">
      <c r="A2" s="97"/>
      <c r="B2" s="103"/>
      <c r="C2" s="298"/>
      <c r="D2" s="113" t="s">
        <v>80</v>
      </c>
      <c r="E2" s="123"/>
      <c r="F2" s="306" t="s">
        <v>96</v>
      </c>
      <c r="G2" s="147"/>
      <c r="H2" s="157"/>
    </row>
    <row r="3" spans="1:8" x14ac:dyDescent="0.2">
      <c r="A3" s="113" t="s">
        <v>527</v>
      </c>
      <c r="B3" s="105"/>
      <c r="C3" s="299"/>
      <c r="D3" s="302">
        <v>66566</v>
      </c>
      <c r="E3" s="304"/>
      <c r="F3" s="307">
        <v>70329</v>
      </c>
      <c r="G3" s="309"/>
      <c r="H3" s="312"/>
    </row>
    <row r="4" spans="1:8" x14ac:dyDescent="0.2">
      <c r="A4" s="98"/>
      <c r="B4" s="104"/>
      <c r="C4" s="300"/>
      <c r="D4" s="303">
        <v>43216</v>
      </c>
      <c r="E4" s="305"/>
      <c r="F4" s="308">
        <v>39403</v>
      </c>
      <c r="G4" s="310"/>
      <c r="H4" s="313"/>
    </row>
    <row r="5" spans="1:8" x14ac:dyDescent="0.2">
      <c r="A5" s="113" t="s">
        <v>298</v>
      </c>
      <c r="B5" s="105"/>
      <c r="C5" s="299"/>
      <c r="D5" s="302">
        <v>74325</v>
      </c>
      <c r="E5" s="304"/>
      <c r="F5" s="307">
        <v>71871</v>
      </c>
      <c r="G5" s="309"/>
      <c r="H5" s="312"/>
    </row>
    <row r="6" spans="1:8" x14ac:dyDescent="0.2">
      <c r="A6" s="98"/>
      <c r="B6" s="104"/>
      <c r="C6" s="300"/>
      <c r="D6" s="303">
        <v>43258</v>
      </c>
      <c r="E6" s="305"/>
      <c r="F6" s="308">
        <v>38232</v>
      </c>
      <c r="G6" s="310"/>
      <c r="H6" s="313"/>
    </row>
    <row r="7" spans="1:8" x14ac:dyDescent="0.2">
      <c r="A7" s="113" t="s">
        <v>289</v>
      </c>
      <c r="B7" s="105"/>
      <c r="C7" s="299"/>
      <c r="D7" s="302">
        <v>109046</v>
      </c>
      <c r="E7" s="304"/>
      <c r="F7" s="307">
        <v>71807</v>
      </c>
      <c r="G7" s="309"/>
      <c r="H7" s="312"/>
    </row>
    <row r="8" spans="1:8" x14ac:dyDescent="0.2">
      <c r="A8" s="98"/>
      <c r="B8" s="104"/>
      <c r="C8" s="300"/>
      <c r="D8" s="303">
        <v>86462</v>
      </c>
      <c r="E8" s="305"/>
      <c r="F8" s="308">
        <v>37333</v>
      </c>
      <c r="G8" s="310"/>
      <c r="H8" s="313"/>
    </row>
    <row r="9" spans="1:8" x14ac:dyDescent="0.2">
      <c r="A9" s="113" t="s">
        <v>55</v>
      </c>
      <c r="B9" s="105"/>
      <c r="C9" s="299"/>
      <c r="D9" s="302">
        <v>75209</v>
      </c>
      <c r="E9" s="304"/>
      <c r="F9" s="307">
        <v>80821</v>
      </c>
      <c r="G9" s="309"/>
      <c r="H9" s="312"/>
    </row>
    <row r="10" spans="1:8" x14ac:dyDescent="0.2">
      <c r="A10" s="98"/>
      <c r="B10" s="104"/>
      <c r="C10" s="300"/>
      <c r="D10" s="303">
        <v>53791</v>
      </c>
      <c r="E10" s="305"/>
      <c r="F10" s="308">
        <v>49586</v>
      </c>
      <c r="G10" s="310"/>
      <c r="H10" s="313"/>
    </row>
    <row r="11" spans="1:8" x14ac:dyDescent="0.2">
      <c r="A11" s="113" t="s">
        <v>529</v>
      </c>
      <c r="B11" s="105"/>
      <c r="C11" s="299"/>
      <c r="D11" s="302">
        <v>83936</v>
      </c>
      <c r="E11" s="304"/>
      <c r="F11" s="307">
        <v>79840</v>
      </c>
      <c r="G11" s="309"/>
      <c r="H11" s="312"/>
    </row>
    <row r="12" spans="1:8" x14ac:dyDescent="0.2">
      <c r="A12" s="98"/>
      <c r="B12" s="104"/>
      <c r="C12" s="301"/>
      <c r="D12" s="303">
        <v>43349</v>
      </c>
      <c r="E12" s="305"/>
      <c r="F12" s="308">
        <v>45238</v>
      </c>
      <c r="G12" s="310"/>
      <c r="H12" s="313"/>
    </row>
    <row r="13" spans="1:8" x14ac:dyDescent="0.2">
      <c r="A13" s="113"/>
      <c r="B13" s="105"/>
      <c r="C13" s="299"/>
      <c r="D13" s="302">
        <v>81816</v>
      </c>
      <c r="E13" s="304"/>
      <c r="F13" s="307">
        <v>74934</v>
      </c>
      <c r="G13" s="311"/>
      <c r="H13" s="312"/>
    </row>
    <row r="14" spans="1:8" x14ac:dyDescent="0.2">
      <c r="A14" s="98"/>
      <c r="B14" s="104"/>
      <c r="C14" s="300"/>
      <c r="D14" s="303">
        <v>54015</v>
      </c>
      <c r="E14" s="305"/>
      <c r="F14" s="308">
        <v>41958</v>
      </c>
      <c r="G14" s="310"/>
      <c r="H14" s="313"/>
    </row>
    <row r="17" spans="1:11" x14ac:dyDescent="0.2">
      <c r="A17" s="291" t="s">
        <v>98</v>
      </c>
    </row>
    <row r="18" spans="1:11" x14ac:dyDescent="0.2">
      <c r="A18" s="292"/>
      <c r="B18" s="292" t="str">
        <f>実質収支比率等に係る経年分析!F$46</f>
        <v>R02</v>
      </c>
      <c r="C18" s="292" t="str">
        <f>実質収支比率等に係る経年分析!G$46</f>
        <v>R03</v>
      </c>
      <c r="D18" s="292" t="str">
        <f>実質収支比率等に係る経年分析!H$46</f>
        <v>R04</v>
      </c>
      <c r="E18" s="292" t="str">
        <f>実質収支比率等に係る経年分析!I$46</f>
        <v>R05</v>
      </c>
      <c r="F18" s="292" t="str">
        <f>実質収支比率等に係る経年分析!J$46</f>
        <v>R06</v>
      </c>
    </row>
    <row r="19" spans="1:11" x14ac:dyDescent="0.2">
      <c r="A19" s="292" t="s">
        <v>99</v>
      </c>
      <c r="B19" s="292">
        <f>ROUND(VALUE(SUBSTITUTE(実質収支比率等に係る経年分析!F$48,"▲","-")),2)</f>
        <v>3.47</v>
      </c>
      <c r="C19" s="292">
        <f>ROUND(VALUE(SUBSTITUTE(実質収支比率等に係る経年分析!G$48,"▲","-")),2)</f>
        <v>6.35</v>
      </c>
      <c r="D19" s="292">
        <f>ROUND(VALUE(SUBSTITUTE(実質収支比率等に係る経年分析!H$48,"▲","-")),2)</f>
        <v>3.63</v>
      </c>
      <c r="E19" s="292">
        <f>ROUND(VALUE(SUBSTITUTE(実質収支比率等に係る経年分析!I$48,"▲","-")),2)</f>
        <v>3.31</v>
      </c>
      <c r="F19" s="292">
        <f>ROUND(VALUE(SUBSTITUTE(実質収支比率等に係る経年分析!J$48,"▲","-")),2)</f>
        <v>2.78</v>
      </c>
    </row>
    <row r="20" spans="1:11" x14ac:dyDescent="0.2">
      <c r="A20" s="292" t="s">
        <v>100</v>
      </c>
      <c r="B20" s="292">
        <f>ROUND(VALUE(SUBSTITUTE(実質収支比率等に係る経年分析!F$47,"▲","-")),2)</f>
        <v>17.77</v>
      </c>
      <c r="C20" s="292">
        <f>ROUND(VALUE(SUBSTITUTE(実質収支比率等に係る経年分析!G$47,"▲","-")),2)</f>
        <v>23.06</v>
      </c>
      <c r="D20" s="292">
        <f>ROUND(VALUE(SUBSTITUTE(実質収支比率等に係る経年分析!H$47,"▲","-")),2)</f>
        <v>23.5</v>
      </c>
      <c r="E20" s="292">
        <f>ROUND(VALUE(SUBSTITUTE(実質収支比率等に係る経年分析!I$47,"▲","-")),2)</f>
        <v>25.26</v>
      </c>
      <c r="F20" s="292">
        <f>ROUND(VALUE(SUBSTITUTE(実質収支比率等に係る経年分析!J$47,"▲","-")),2)</f>
        <v>24.85</v>
      </c>
    </row>
    <row r="21" spans="1:11" x14ac:dyDescent="0.2">
      <c r="A21" s="292" t="s">
        <v>32</v>
      </c>
      <c r="B21" s="292">
        <f>IF(ISNUMBER(VALUE(SUBSTITUTE(実質収支比率等に係る経年分析!F$49,"▲","-"))),ROUND(VALUE(SUBSTITUTE(実質収支比率等に係る経年分析!F$49,"▲","-")),2),NA())</f>
        <v>1.83</v>
      </c>
      <c r="C21" s="292">
        <f>IF(ISNUMBER(VALUE(SUBSTITUTE(実質収支比率等に係る経年分析!G$49,"▲","-"))),ROUND(VALUE(SUBSTITUTE(実質収支比率等に係る経年分析!G$49,"▲","-")),2),NA())</f>
        <v>8.7899999999999991</v>
      </c>
      <c r="D21" s="292">
        <f>IF(ISNUMBER(VALUE(SUBSTITUTE(実質収支比率等に係る経年分析!H$49,"▲","-"))),ROUND(VALUE(SUBSTITUTE(実質収支比率等に係る経年分析!H$49,"▲","-")),2),NA())</f>
        <v>-2.84</v>
      </c>
      <c r="E21" s="292">
        <f>IF(ISNUMBER(VALUE(SUBSTITUTE(実質収支比率等に係る経年分析!I$49,"▲","-"))),ROUND(VALUE(SUBSTITUTE(実質収支比率等に係る経年分析!I$49,"▲","-")),2),NA())</f>
        <v>1.53</v>
      </c>
      <c r="F21" s="292">
        <f>IF(ISNUMBER(VALUE(SUBSTITUTE(実質収支比率等に係る経年分析!J$49,"▲","-"))),ROUND(VALUE(SUBSTITUTE(実質収支比率等に係る経年分析!J$49,"▲","-")),2),NA())</f>
        <v>-0.13</v>
      </c>
    </row>
    <row r="24" spans="1:11" x14ac:dyDescent="0.2">
      <c r="A24" s="291" t="s">
        <v>18</v>
      </c>
    </row>
    <row r="25" spans="1:11" x14ac:dyDescent="0.2">
      <c r="A25" s="293"/>
      <c r="B25" s="293" t="str">
        <f>連結実質赤字比率に係る赤字・黒字の構成分析!F$33</f>
        <v>R02</v>
      </c>
      <c r="C25" s="293"/>
      <c r="D25" s="293" t="str">
        <f>連結実質赤字比率に係る赤字・黒字の構成分析!G$33</f>
        <v>R03</v>
      </c>
      <c r="E25" s="293"/>
      <c r="F25" s="293" t="str">
        <f>連結実質赤字比率に係る赤字・黒字の構成分析!H$33</f>
        <v>R04</v>
      </c>
      <c r="G25" s="293"/>
      <c r="H25" s="293" t="str">
        <f>連結実質赤字比率に係る赤字・黒字の構成分析!I$33</f>
        <v>R05</v>
      </c>
      <c r="I25" s="293"/>
      <c r="J25" s="293" t="str">
        <f>連結実質赤字比率に係る赤字・黒字の構成分析!J$33</f>
        <v>R06</v>
      </c>
      <c r="K25" s="293"/>
    </row>
    <row r="26" spans="1:11" x14ac:dyDescent="0.2">
      <c r="A26" s="293"/>
      <c r="B26" s="293" t="s">
        <v>101</v>
      </c>
      <c r="C26" s="293" t="s">
        <v>37</v>
      </c>
      <c r="D26" s="293" t="s">
        <v>101</v>
      </c>
      <c r="E26" s="293" t="s">
        <v>37</v>
      </c>
      <c r="F26" s="293" t="s">
        <v>101</v>
      </c>
      <c r="G26" s="293" t="s">
        <v>37</v>
      </c>
      <c r="H26" s="293" t="s">
        <v>101</v>
      </c>
      <c r="I26" s="293" t="s">
        <v>37</v>
      </c>
      <c r="J26" s="293" t="s">
        <v>101</v>
      </c>
      <c r="K26" s="293" t="s">
        <v>37</v>
      </c>
    </row>
    <row r="27" spans="1:11" x14ac:dyDescent="0.2">
      <c r="A27" s="293" t="str">
        <f>IF(連結実質赤字比率に係る赤字・黒字の構成分析!C$43="",NA(),連結実質赤字比率に係る赤字・黒字の構成分析!C$43)</f>
        <v>その他会計（黒字）</v>
      </c>
      <c r="B27" s="293" t="e">
        <f>IF(ROUND(VALUE(SUBSTITUTE(連結実質赤字比率に係る赤字・黒字の構成分析!F$43,"▲","-")),2)&lt;0,ABS(ROUND(VALUE(SUBSTITUTE(連結実質赤字比率に係る赤字・黒字の構成分析!F$43,"▲","-")),2)),NA())</f>
        <v>#N/A</v>
      </c>
      <c r="C27" s="293">
        <f>IF(ROUND(VALUE(SUBSTITUTE(連結実質赤字比率に係る赤字・黒字の構成分析!F$43,"▲","-")),2)&gt;=0,ABS(ROUND(VALUE(SUBSTITUTE(連結実質赤字比率に係る赤字・黒字の構成分析!F$43,"▲","-")),2)),NA())</f>
        <v>0.14000000000000001</v>
      </c>
      <c r="D27" s="293" t="e">
        <f>IF(ROUND(VALUE(SUBSTITUTE(連結実質赤字比率に係る赤字・黒字の構成分析!G$43,"▲","-")),2)&lt;0,ABS(ROUND(VALUE(SUBSTITUTE(連結実質赤字比率に係る赤字・黒字の構成分析!G$43,"▲","-")),2)),NA())</f>
        <v>#N/A</v>
      </c>
      <c r="E27" s="293">
        <f>IF(ROUND(VALUE(SUBSTITUTE(連結実質赤字比率に係る赤字・黒字の構成分析!G$43,"▲","-")),2)&gt;=0,ABS(ROUND(VALUE(SUBSTITUTE(連結実質赤字比率に係る赤字・黒字の構成分析!G$43,"▲","-")),2)),NA())</f>
        <v>0.28999999999999998</v>
      </c>
      <c r="F27" s="293" t="e">
        <f>IF(ROUND(VALUE(SUBSTITUTE(連結実質赤字比率に係る赤字・黒字の構成分析!H$43,"▲","-")),2)&lt;0,ABS(ROUND(VALUE(SUBSTITUTE(連結実質赤字比率に係る赤字・黒字の構成分析!H$43,"▲","-")),2)),NA())</f>
        <v>#N/A</v>
      </c>
      <c r="G27" s="293">
        <f>IF(ROUND(VALUE(SUBSTITUTE(連結実質赤字比率に係る赤字・黒字の構成分析!H$43,"▲","-")),2)&gt;=0,ABS(ROUND(VALUE(SUBSTITUTE(連結実質赤字比率に係る赤字・黒字の構成分析!H$43,"▲","-")),2)),NA())</f>
        <v>0.11</v>
      </c>
      <c r="H27" s="293" t="e">
        <f>IF(ROUND(VALUE(SUBSTITUTE(連結実質赤字比率に係る赤字・黒字の構成分析!I$43,"▲","-")),2)&lt;0,ABS(ROUND(VALUE(SUBSTITUTE(連結実質赤字比率に係る赤字・黒字の構成分析!I$43,"▲","-")),2)),NA())</f>
        <v>#N/A</v>
      </c>
      <c r="I27" s="293">
        <f>IF(ROUND(VALUE(SUBSTITUTE(連結実質赤字比率に係る赤字・黒字の構成分析!I$43,"▲","-")),2)&gt;=0,ABS(ROUND(VALUE(SUBSTITUTE(連結実質赤字比率に係る赤字・黒字の構成分析!I$43,"▲","-")),2)),NA())</f>
        <v>0.19</v>
      </c>
      <c r="J27" s="293" t="e">
        <f>IF(ROUND(VALUE(SUBSTITUTE(連結実質赤字比率に係る赤字・黒字の構成分析!J$43,"▲","-")),2)&lt;0,ABS(ROUND(VALUE(SUBSTITUTE(連結実質赤字比率に係る赤字・黒字の構成分析!J$43,"▲","-")),2)),NA())</f>
        <v>#N/A</v>
      </c>
      <c r="K27" s="293">
        <f>IF(ROUND(VALUE(SUBSTITUTE(連結実質赤字比率に係る赤字・黒字の構成分析!J$43,"▲","-")),2)&gt;=0,ABS(ROUND(VALUE(SUBSTITUTE(連結実質赤字比率に係る赤字・黒字の構成分析!J$43,"▲","-")),2)),NA())</f>
        <v>0.24</v>
      </c>
    </row>
    <row r="28" spans="1:11" x14ac:dyDescent="0.2">
      <c r="A28" s="293" t="str">
        <f>IF(連結実質赤字比率に係る赤字・黒字の構成分析!C$42="",NA(),連結実質赤字比率に係る赤字・黒字の構成分析!C$42)</f>
        <v>その他会計（赤字）</v>
      </c>
      <c r="B28" s="293" t="e">
        <f>IF(ROUND(VALUE(SUBSTITUTE(連結実質赤字比率に係る赤字・黒字の構成分析!F$42,"▲","-")),2)&lt;0,ABS(ROUND(VALUE(SUBSTITUTE(連結実質赤字比率に係る赤字・黒字の構成分析!F$42,"▲","-")),2)),NA())</f>
        <v>#VALUE!</v>
      </c>
      <c r="C28" s="293" t="e">
        <f>IF(ROUND(VALUE(SUBSTITUTE(連結実質赤字比率に係る赤字・黒字の構成分析!F$42,"▲","-")),2)&gt;=0,ABS(ROUND(VALUE(SUBSTITUTE(連結実質赤字比率に係る赤字・黒字の構成分析!F$42,"▲","-")),2)),NA())</f>
        <v>#VALUE!</v>
      </c>
      <c r="D28" s="293" t="e">
        <f>IF(ROUND(VALUE(SUBSTITUTE(連結実質赤字比率に係る赤字・黒字の構成分析!G$42,"▲","-")),2)&lt;0,ABS(ROUND(VALUE(SUBSTITUTE(連結実質赤字比率に係る赤字・黒字の構成分析!G$42,"▲","-")),2)),NA())</f>
        <v>#VALUE!</v>
      </c>
      <c r="E28" s="293" t="e">
        <f>IF(ROUND(VALUE(SUBSTITUTE(連結実質赤字比率に係る赤字・黒字の構成分析!G$42,"▲","-")),2)&gt;=0,ABS(ROUND(VALUE(SUBSTITUTE(連結実質赤字比率に係る赤字・黒字の構成分析!G$42,"▲","-")),2)),NA())</f>
        <v>#VALUE!</v>
      </c>
      <c r="F28" s="293" t="e">
        <f>IF(ROUND(VALUE(SUBSTITUTE(連結実質赤字比率に係る赤字・黒字の構成分析!H$42,"▲","-")),2)&lt;0,ABS(ROUND(VALUE(SUBSTITUTE(連結実質赤字比率に係る赤字・黒字の構成分析!H$42,"▲","-")),2)),NA())</f>
        <v>#VALUE!</v>
      </c>
      <c r="G28" s="293" t="e">
        <f>IF(ROUND(VALUE(SUBSTITUTE(連結実質赤字比率に係る赤字・黒字の構成分析!H$42,"▲","-")),2)&gt;=0,ABS(ROUND(VALUE(SUBSTITUTE(連結実質赤字比率に係る赤字・黒字の構成分析!H$42,"▲","-")),2)),NA())</f>
        <v>#VALUE!</v>
      </c>
      <c r="H28" s="293" t="e">
        <f>IF(ROUND(VALUE(SUBSTITUTE(連結実質赤字比率に係る赤字・黒字の構成分析!I$42,"▲","-")),2)&lt;0,ABS(ROUND(VALUE(SUBSTITUTE(連結実質赤字比率に係る赤字・黒字の構成分析!I$42,"▲","-")),2)),NA())</f>
        <v>#VALUE!</v>
      </c>
      <c r="I28" s="293" t="e">
        <f>IF(ROUND(VALUE(SUBSTITUTE(連結実質赤字比率に係る赤字・黒字の構成分析!I$42,"▲","-")),2)&gt;=0,ABS(ROUND(VALUE(SUBSTITUTE(連結実質赤字比率に係る赤字・黒字の構成分析!I$42,"▲","-")),2)),NA())</f>
        <v>#VALUE!</v>
      </c>
      <c r="J28" s="293" t="e">
        <f>IF(ROUND(VALUE(SUBSTITUTE(連結実質赤字比率に係る赤字・黒字の構成分析!J$42,"▲","-")),2)&lt;0,ABS(ROUND(VALUE(SUBSTITUTE(連結実質赤字比率に係る赤字・黒字の構成分析!J$42,"▲","-")),2)),NA())</f>
        <v>#VALUE!</v>
      </c>
      <c r="K28" s="293" t="e">
        <f>IF(ROUND(VALUE(SUBSTITUTE(連結実質赤字比率に係る赤字・黒字の構成分析!J$42,"▲","-")),2)&gt;=0,ABS(ROUND(VALUE(SUBSTITUTE(連結実質赤字比率に係る赤字・黒字の構成分析!J$42,"▲","-")),2)),NA())</f>
        <v>#VALUE!</v>
      </c>
    </row>
    <row r="29" spans="1:11" x14ac:dyDescent="0.2">
      <c r="A29" s="293" t="str">
        <f>IF(連結実質赤字比率に係る赤字・黒字の構成分析!C$41="",NA(),連結実質赤字比率に係る赤字・黒字の構成分析!C$41)</f>
        <v>日南市国民健康保険特別会計</v>
      </c>
      <c r="B29" s="293" t="e">
        <f>IF(ROUND(VALUE(SUBSTITUTE(連結実質赤字比率に係る赤字・黒字の構成分析!F$41,"▲","-")),2)&lt;0,ABS(ROUND(VALUE(SUBSTITUTE(連結実質赤字比率に係る赤字・黒字の構成分析!F$41,"▲","-")),2)),NA())</f>
        <v>#N/A</v>
      </c>
      <c r="C29" s="293">
        <f>IF(ROUND(VALUE(SUBSTITUTE(連結実質赤字比率に係る赤字・黒字の構成分析!F$41,"▲","-")),2)&gt;=0,ABS(ROUND(VALUE(SUBSTITUTE(連結実質赤字比率に係る赤字・黒字の構成分析!F$41,"▲","-")),2)),NA())</f>
        <v>0.94</v>
      </c>
      <c r="D29" s="293" t="e">
        <f>IF(ROUND(VALUE(SUBSTITUTE(連結実質赤字比率に係る赤字・黒字の構成分析!G$41,"▲","-")),2)&lt;0,ABS(ROUND(VALUE(SUBSTITUTE(連結実質赤字比率に係る赤字・黒字の構成分析!G$41,"▲","-")),2)),NA())</f>
        <v>#N/A</v>
      </c>
      <c r="E29" s="293">
        <f>IF(ROUND(VALUE(SUBSTITUTE(連結実質赤字比率に係る赤字・黒字の構成分析!G$41,"▲","-")),2)&gt;=0,ABS(ROUND(VALUE(SUBSTITUTE(連結実質赤字比率に係る赤字・黒字の構成分析!G$41,"▲","-")),2)),NA())</f>
        <v>0.93</v>
      </c>
      <c r="F29" s="293" t="e">
        <f>IF(ROUND(VALUE(SUBSTITUTE(連結実質赤字比率に係る赤字・黒字の構成分析!H$41,"▲","-")),2)&lt;0,ABS(ROUND(VALUE(SUBSTITUTE(連結実質赤字比率に係る赤字・黒字の構成分析!H$41,"▲","-")),2)),NA())</f>
        <v>#N/A</v>
      </c>
      <c r="G29" s="293">
        <f>IF(ROUND(VALUE(SUBSTITUTE(連結実質赤字比率に係る赤字・黒字の構成分析!H$41,"▲","-")),2)&gt;=0,ABS(ROUND(VALUE(SUBSTITUTE(連結実質赤字比率に係る赤字・黒字の構成分析!H$41,"▲","-")),2)),NA())</f>
        <v>0.9</v>
      </c>
      <c r="H29" s="293" t="e">
        <f>IF(ROUND(VALUE(SUBSTITUTE(連結実質赤字比率に係る赤字・黒字の構成分析!I$41,"▲","-")),2)&lt;0,ABS(ROUND(VALUE(SUBSTITUTE(連結実質赤字比率に係る赤字・黒字の構成分析!I$41,"▲","-")),2)),NA())</f>
        <v>#N/A</v>
      </c>
      <c r="I29" s="293">
        <f>IF(ROUND(VALUE(SUBSTITUTE(連結実質赤字比率に係る赤字・黒字の構成分析!I$41,"▲","-")),2)&gt;=0,ABS(ROUND(VALUE(SUBSTITUTE(連結実質赤字比率に係る赤字・黒字の構成分析!I$41,"▲","-")),2)),NA())</f>
        <v>0.41</v>
      </c>
      <c r="J29" s="293" t="e">
        <f>IF(ROUND(VALUE(SUBSTITUTE(連結実質赤字比率に係る赤字・黒字の構成分析!J$41,"▲","-")),2)&lt;0,ABS(ROUND(VALUE(SUBSTITUTE(連結実質赤字比率に係る赤字・黒字の構成分析!J$41,"▲","-")),2)),NA())</f>
        <v>#N/A</v>
      </c>
      <c r="K29" s="293">
        <f>IF(ROUND(VALUE(SUBSTITUTE(連結実質赤字比率に係る赤字・黒字の構成分析!J$41,"▲","-")),2)&gt;=0,ABS(ROUND(VALUE(SUBSTITUTE(連結実質赤字比率に係る赤字・黒字の構成分析!J$41,"▲","-")),2)),NA())</f>
        <v>0.19</v>
      </c>
    </row>
    <row r="30" spans="1:11" x14ac:dyDescent="0.2">
      <c r="A30" s="293" t="str">
        <f>IF(連結実質赤字比率に係る赤字・黒字の構成分析!C$40="",NA(),連結実質赤字比率に係る赤字・黒字の構成分析!C$40)</f>
        <v>日南市公設合併処理浄化槽事業会計</v>
      </c>
      <c r="B30" s="293" t="e">
        <f>IF(ROUND(VALUE(SUBSTITUTE(連結実質赤字比率に係る赤字・黒字の構成分析!F$40,"▲","-")),2)&lt;0,ABS(ROUND(VALUE(SUBSTITUTE(連結実質赤字比率に係る赤字・黒字の構成分析!F$40,"▲","-")),2)),NA())</f>
        <v>#VALUE!</v>
      </c>
      <c r="C30" s="293" t="e">
        <f>IF(ROUND(VALUE(SUBSTITUTE(連結実質赤字比率に係る赤字・黒字の構成分析!F$40,"▲","-")),2)&gt;=0,ABS(ROUND(VALUE(SUBSTITUTE(連結実質赤字比率に係る赤字・黒字の構成分析!F$40,"▲","-")),2)),NA())</f>
        <v>#VALUE!</v>
      </c>
      <c r="D30" s="293" t="e">
        <f>IF(ROUND(VALUE(SUBSTITUTE(連結実質赤字比率に係る赤字・黒字の構成分析!G$40,"▲","-")),2)&lt;0,ABS(ROUND(VALUE(SUBSTITUTE(連結実質赤字比率に係る赤字・黒字の構成分析!G$40,"▲","-")),2)),NA())</f>
        <v>#VALUE!</v>
      </c>
      <c r="E30" s="293" t="e">
        <f>IF(ROUND(VALUE(SUBSTITUTE(連結実質赤字比率に係る赤字・黒字の構成分析!G$40,"▲","-")),2)&gt;=0,ABS(ROUND(VALUE(SUBSTITUTE(連結実質赤字比率に係る赤字・黒字の構成分析!G$40,"▲","-")),2)),NA())</f>
        <v>#VALUE!</v>
      </c>
      <c r="F30" s="293" t="e">
        <f>IF(ROUND(VALUE(SUBSTITUTE(連結実質赤字比率に係る赤字・黒字の構成分析!H$40,"▲","-")),2)&lt;0,ABS(ROUND(VALUE(SUBSTITUTE(連結実質赤字比率に係る赤字・黒字の構成分析!H$40,"▲","-")),2)),NA())</f>
        <v>#N/A</v>
      </c>
      <c r="G30" s="293">
        <f>IF(ROUND(VALUE(SUBSTITUTE(連結実質赤字比率に係る赤字・黒字の構成分析!H$40,"▲","-")),2)&gt;=0,ABS(ROUND(VALUE(SUBSTITUTE(連結実質赤字比率に係る赤字・黒字の構成分析!H$40,"▲","-")),2)),NA())</f>
        <v>0.12</v>
      </c>
      <c r="H30" s="293" t="e">
        <f>IF(ROUND(VALUE(SUBSTITUTE(連結実質赤字比率に係る赤字・黒字の構成分析!I$40,"▲","-")),2)&lt;0,ABS(ROUND(VALUE(SUBSTITUTE(連結実質赤字比率に係る赤字・黒字の構成分析!I$40,"▲","-")),2)),NA())</f>
        <v>#N/A</v>
      </c>
      <c r="I30" s="293">
        <f>IF(ROUND(VALUE(SUBSTITUTE(連結実質赤字比率に係る赤字・黒字の構成分析!I$40,"▲","-")),2)&gt;=0,ABS(ROUND(VALUE(SUBSTITUTE(連結実質赤字比率に係る赤字・黒字の構成分析!I$40,"▲","-")),2)),NA())</f>
        <v>0.23</v>
      </c>
      <c r="J30" s="293" t="e">
        <f>IF(ROUND(VALUE(SUBSTITUTE(連結実質赤字比率に係る赤字・黒字の構成分析!J$40,"▲","-")),2)&lt;0,ABS(ROUND(VALUE(SUBSTITUTE(連結実質赤字比率に係る赤字・黒字の構成分析!J$40,"▲","-")),2)),NA())</f>
        <v>#N/A</v>
      </c>
      <c r="K30" s="293">
        <f>IF(ROUND(VALUE(SUBSTITUTE(連結実質赤字比率に係る赤字・黒字の構成分析!J$40,"▲","-")),2)&gt;=0,ABS(ROUND(VALUE(SUBSTITUTE(連結実質赤字比率に係る赤字・黒字の構成分析!J$40,"▲","-")),2)),NA())</f>
        <v>0.32</v>
      </c>
    </row>
    <row r="31" spans="1:11" x14ac:dyDescent="0.2">
      <c r="A31" s="293" t="str">
        <f>IF(連結実質赤字比率に係る赤字・黒字の構成分析!C$39="",NA(),連結実質赤字比率に係る赤字・黒字の構成分析!C$39)</f>
        <v>日南市特定環境保全公共下水道事業会計</v>
      </c>
      <c r="B31" s="293" t="e">
        <f>IF(ROUND(VALUE(SUBSTITUTE(連結実質赤字比率に係る赤字・黒字の構成分析!F$39,"▲","-")),2)&lt;0,ABS(ROUND(VALUE(SUBSTITUTE(連結実質赤字比率に係る赤字・黒字の構成分析!F$39,"▲","-")),2)),NA())</f>
        <v>#N/A</v>
      </c>
      <c r="C31" s="293">
        <f>IF(ROUND(VALUE(SUBSTITUTE(連結実質赤字比率に係る赤字・黒字の構成分析!F$39,"▲","-")),2)&gt;=0,ABS(ROUND(VALUE(SUBSTITUTE(連結実質赤字比率に係る赤字・黒字の構成分析!F$39,"▲","-")),2)),NA())</f>
        <v>0.47</v>
      </c>
      <c r="D31" s="293" t="e">
        <f>IF(ROUND(VALUE(SUBSTITUTE(連結実質赤字比率に係る赤字・黒字の構成分析!G$39,"▲","-")),2)&lt;0,ABS(ROUND(VALUE(SUBSTITUTE(連結実質赤字比率に係る赤字・黒字の構成分析!G$39,"▲","-")),2)),NA())</f>
        <v>#N/A</v>
      </c>
      <c r="E31" s="293">
        <f>IF(ROUND(VALUE(SUBSTITUTE(連結実質赤字比率に係る赤字・黒字の構成分析!G$39,"▲","-")),2)&gt;=0,ABS(ROUND(VALUE(SUBSTITUTE(連結実質赤字比率に係る赤字・黒字の構成分析!G$39,"▲","-")),2)),NA())</f>
        <v>0.55000000000000004</v>
      </c>
      <c r="F31" s="293" t="e">
        <f>IF(ROUND(VALUE(SUBSTITUTE(連結実質赤字比率に係る赤字・黒字の構成分析!H$39,"▲","-")),2)&lt;0,ABS(ROUND(VALUE(SUBSTITUTE(連結実質赤字比率に係る赤字・黒字の構成分析!H$39,"▲","-")),2)),NA())</f>
        <v>#N/A</v>
      </c>
      <c r="G31" s="293">
        <f>IF(ROUND(VALUE(SUBSTITUTE(連結実質赤字比率に係る赤字・黒字の構成分析!H$39,"▲","-")),2)&gt;=0,ABS(ROUND(VALUE(SUBSTITUTE(連結実質赤字比率に係る赤字・黒字の構成分析!H$39,"▲","-")),2)),NA())</f>
        <v>0.43</v>
      </c>
      <c r="H31" s="293" t="e">
        <f>IF(ROUND(VALUE(SUBSTITUTE(連結実質赤字比率に係る赤字・黒字の構成分析!I$39,"▲","-")),2)&lt;0,ABS(ROUND(VALUE(SUBSTITUTE(連結実質赤字比率に係る赤字・黒字の構成分析!I$39,"▲","-")),2)),NA())</f>
        <v>#N/A</v>
      </c>
      <c r="I31" s="293">
        <f>IF(ROUND(VALUE(SUBSTITUTE(連結実質赤字比率に係る赤字・黒字の構成分析!I$39,"▲","-")),2)&gt;=0,ABS(ROUND(VALUE(SUBSTITUTE(連結実質赤字比率に係る赤字・黒字の構成分析!I$39,"▲","-")),2)),NA())</f>
        <v>0.51</v>
      </c>
      <c r="J31" s="293" t="e">
        <f>IF(ROUND(VALUE(SUBSTITUTE(連結実質赤字比率に係る赤字・黒字の構成分析!J$39,"▲","-")),2)&lt;0,ABS(ROUND(VALUE(SUBSTITUTE(連結実質赤字比率に係る赤字・黒字の構成分析!J$39,"▲","-")),2)),NA())</f>
        <v>#N/A</v>
      </c>
      <c r="K31" s="293">
        <f>IF(ROUND(VALUE(SUBSTITUTE(連結実質赤字比率に係る赤字・黒字の構成分析!J$39,"▲","-")),2)&gt;=0,ABS(ROUND(VALUE(SUBSTITUTE(連結実質赤字比率に係る赤字・黒字の構成分析!J$39,"▲","-")),2)),NA())</f>
        <v>0.46</v>
      </c>
    </row>
    <row r="32" spans="1:11" x14ac:dyDescent="0.2">
      <c r="A32" s="293" t="str">
        <f>IF(連結実質赤字比率に係る赤字・黒字の構成分析!C$38="",NA(),連結実質赤字比率に係る赤字・黒字の構成分析!C$38)</f>
        <v>日南市介護保険特別会計</v>
      </c>
      <c r="B32" s="293" t="e">
        <f>IF(ROUND(VALUE(SUBSTITUTE(連結実質赤字比率に係る赤字・黒字の構成分析!F$38,"▲","-")),2)&lt;0,ABS(ROUND(VALUE(SUBSTITUTE(連結実質赤字比率に係る赤字・黒字の構成分析!F$38,"▲","-")),2)),NA())</f>
        <v>#N/A</v>
      </c>
      <c r="C32" s="293">
        <f>IF(ROUND(VALUE(SUBSTITUTE(連結実質赤字比率に係る赤字・黒字の構成分析!F$38,"▲","-")),2)&gt;=0,ABS(ROUND(VALUE(SUBSTITUTE(連結実質赤字比率に係る赤字・黒字の構成分析!F$38,"▲","-")),2)),NA())</f>
        <v>0.95</v>
      </c>
      <c r="D32" s="293" t="e">
        <f>IF(ROUND(VALUE(SUBSTITUTE(連結実質赤字比率に係る赤字・黒字の構成分析!G$38,"▲","-")),2)&lt;0,ABS(ROUND(VALUE(SUBSTITUTE(連結実質赤字比率に係る赤字・黒字の構成分析!G$38,"▲","-")),2)),NA())</f>
        <v>#N/A</v>
      </c>
      <c r="E32" s="293">
        <f>IF(ROUND(VALUE(SUBSTITUTE(連結実質赤字比率に係る赤字・黒字の構成分析!G$38,"▲","-")),2)&gt;=0,ABS(ROUND(VALUE(SUBSTITUTE(連結実質赤字比率に係る赤字・黒字の構成分析!G$38,"▲","-")),2)),NA())</f>
        <v>1.37</v>
      </c>
      <c r="F32" s="293" t="e">
        <f>IF(ROUND(VALUE(SUBSTITUTE(連結実質赤字比率に係る赤字・黒字の構成分析!H$38,"▲","-")),2)&lt;0,ABS(ROUND(VALUE(SUBSTITUTE(連結実質赤字比率に係る赤字・黒字の構成分析!H$38,"▲","-")),2)),NA())</f>
        <v>#N/A</v>
      </c>
      <c r="G32" s="293">
        <f>IF(ROUND(VALUE(SUBSTITUTE(連結実質赤字比率に係る赤字・黒字の構成分析!H$38,"▲","-")),2)&gt;=0,ABS(ROUND(VALUE(SUBSTITUTE(連結実質赤字比率に係る赤字・黒字の構成分析!H$38,"▲","-")),2)),NA())</f>
        <v>2.2599999999999998</v>
      </c>
      <c r="H32" s="293" t="e">
        <f>IF(ROUND(VALUE(SUBSTITUTE(連結実質赤字比率に係る赤字・黒字の構成分析!I$38,"▲","-")),2)&lt;0,ABS(ROUND(VALUE(SUBSTITUTE(連結実質赤字比率に係る赤字・黒字の構成分析!I$38,"▲","-")),2)),NA())</f>
        <v>#N/A</v>
      </c>
      <c r="I32" s="293">
        <f>IF(ROUND(VALUE(SUBSTITUTE(連結実質赤字比率に係る赤字・黒字の構成分析!I$38,"▲","-")),2)&gt;=0,ABS(ROUND(VALUE(SUBSTITUTE(連結実質赤字比率に係る赤字・黒字の構成分析!I$38,"▲","-")),2)),NA())</f>
        <v>1.47</v>
      </c>
      <c r="J32" s="293" t="e">
        <f>IF(ROUND(VALUE(SUBSTITUTE(連結実質赤字比率に係る赤字・黒字の構成分析!J$38,"▲","-")),2)&lt;0,ABS(ROUND(VALUE(SUBSTITUTE(連結実質赤字比率に係る赤字・黒字の構成分析!J$38,"▲","-")),2)),NA())</f>
        <v>#N/A</v>
      </c>
      <c r="K32" s="293">
        <f>IF(ROUND(VALUE(SUBSTITUTE(連結実質赤字比率に係る赤字・黒字の構成分析!J$38,"▲","-")),2)&gt;=0,ABS(ROUND(VALUE(SUBSTITUTE(連結実質赤字比率に係る赤字・黒字の構成分析!J$38,"▲","-")),2)),NA())</f>
        <v>0.88</v>
      </c>
    </row>
    <row r="33" spans="1:16" x14ac:dyDescent="0.2">
      <c r="A33" s="293" t="str">
        <f>IF(連結実質赤字比率に係る赤字・黒字の構成分析!C$37="",NA(),連結実質赤字比率に係る赤字・黒字の構成分析!C$37)</f>
        <v>日南市病院事業会計</v>
      </c>
      <c r="B33" s="293" t="e">
        <f>IF(ROUND(VALUE(SUBSTITUTE(連結実質赤字比率に係る赤字・黒字の構成分析!F$37,"▲","-")),2)&lt;0,ABS(ROUND(VALUE(SUBSTITUTE(連結実質赤字比率に係る赤字・黒字の構成分析!F$37,"▲","-")),2)),NA())</f>
        <v>#N/A</v>
      </c>
      <c r="C33" s="293">
        <f>IF(ROUND(VALUE(SUBSTITUTE(連結実質赤字比率に係る赤字・黒字の構成分析!F$37,"▲","-")),2)&gt;=0,ABS(ROUND(VALUE(SUBSTITUTE(連結実質赤字比率に係る赤字・黒字の構成分析!F$37,"▲","-")),2)),NA())</f>
        <v>1.05</v>
      </c>
      <c r="D33" s="293" t="e">
        <f>IF(ROUND(VALUE(SUBSTITUTE(連結実質赤字比率に係る赤字・黒字の構成分析!G$37,"▲","-")),2)&lt;0,ABS(ROUND(VALUE(SUBSTITUTE(連結実質赤字比率に係る赤字・黒字の構成分析!G$37,"▲","-")),2)),NA())</f>
        <v>#N/A</v>
      </c>
      <c r="E33" s="293">
        <f>IF(ROUND(VALUE(SUBSTITUTE(連結実質赤字比率に係る赤字・黒字の構成分析!G$37,"▲","-")),2)&gt;=0,ABS(ROUND(VALUE(SUBSTITUTE(連結実質赤字比率に係る赤字・黒字の構成分析!G$37,"▲","-")),2)),NA())</f>
        <v>0.44</v>
      </c>
      <c r="F33" s="293" t="e">
        <f>IF(ROUND(VALUE(SUBSTITUTE(連結実質赤字比率に係る赤字・黒字の構成分析!H$37,"▲","-")),2)&lt;0,ABS(ROUND(VALUE(SUBSTITUTE(連結実質赤字比率に係る赤字・黒字の構成分析!H$37,"▲","-")),2)),NA())</f>
        <v>#N/A</v>
      </c>
      <c r="G33" s="293">
        <f>IF(ROUND(VALUE(SUBSTITUTE(連結実質赤字比率に係る赤字・黒字の構成分析!H$37,"▲","-")),2)&gt;=0,ABS(ROUND(VALUE(SUBSTITUTE(連結実質赤字比率に係る赤字・黒字の構成分析!H$37,"▲","-")),2)),NA())</f>
        <v>0.91</v>
      </c>
      <c r="H33" s="293" t="e">
        <f>IF(ROUND(VALUE(SUBSTITUTE(連結実質赤字比率に係る赤字・黒字の構成分析!I$37,"▲","-")),2)&lt;0,ABS(ROUND(VALUE(SUBSTITUTE(連結実質赤字比率に係る赤字・黒字の構成分析!I$37,"▲","-")),2)),NA())</f>
        <v>#N/A</v>
      </c>
      <c r="I33" s="293">
        <f>IF(ROUND(VALUE(SUBSTITUTE(連結実質赤字比率に係る赤字・黒字の構成分析!I$37,"▲","-")),2)&gt;=0,ABS(ROUND(VALUE(SUBSTITUTE(連結実質赤字比率に係る赤字・黒字の構成分析!I$37,"▲","-")),2)),NA())</f>
        <v>1.18</v>
      </c>
      <c r="J33" s="293" t="e">
        <f>IF(ROUND(VALUE(SUBSTITUTE(連結実質赤字比率に係る赤字・黒字の構成分析!J$37,"▲","-")),2)&lt;0,ABS(ROUND(VALUE(SUBSTITUTE(連結実質赤字比率に係る赤字・黒字の構成分析!J$37,"▲","-")),2)),NA())</f>
        <v>#N/A</v>
      </c>
      <c r="K33" s="293">
        <f>IF(ROUND(VALUE(SUBSTITUTE(連結実質赤字比率に係る赤字・黒字の構成分析!J$37,"▲","-")),2)&gt;=0,ABS(ROUND(VALUE(SUBSTITUTE(連結実質赤字比率に係る赤字・黒字の構成分析!J$37,"▲","-")),2)),NA())</f>
        <v>0.95</v>
      </c>
    </row>
    <row r="34" spans="1:16" x14ac:dyDescent="0.2">
      <c r="A34" s="293" t="str">
        <f>IF(連結実質赤字比率に係る赤字・黒字の構成分析!C$36="",NA(),連結実質赤字比率に係る赤字・黒字の構成分析!C$36)</f>
        <v>日南市公共下水道事業会計</v>
      </c>
      <c r="B34" s="293" t="e">
        <f>IF(ROUND(VALUE(SUBSTITUTE(連結実質赤字比率に係る赤字・黒字の構成分析!F$36,"▲","-")),2)&lt;0,ABS(ROUND(VALUE(SUBSTITUTE(連結実質赤字比率に係る赤字・黒字の構成分析!F$36,"▲","-")),2)),NA())</f>
        <v>#N/A</v>
      </c>
      <c r="C34" s="293">
        <f>IF(ROUND(VALUE(SUBSTITUTE(連結実質赤字比率に係る赤字・黒字の構成分析!F$36,"▲","-")),2)&gt;=0,ABS(ROUND(VALUE(SUBSTITUTE(連結実質赤字比率に係る赤字・黒字の構成分析!F$36,"▲","-")),2)),NA())</f>
        <v>3.32</v>
      </c>
      <c r="D34" s="293" t="e">
        <f>IF(ROUND(VALUE(SUBSTITUTE(連結実質赤字比率に係る赤字・黒字の構成分析!G$36,"▲","-")),2)&lt;0,ABS(ROUND(VALUE(SUBSTITUTE(連結実質赤字比率に係る赤字・黒字の構成分析!G$36,"▲","-")),2)),NA())</f>
        <v>#N/A</v>
      </c>
      <c r="E34" s="293">
        <f>IF(ROUND(VALUE(SUBSTITUTE(連結実質赤字比率に係る赤字・黒字の構成分析!G$36,"▲","-")),2)&gt;=0,ABS(ROUND(VALUE(SUBSTITUTE(連結実質赤字比率に係る赤字・黒字の構成分析!G$36,"▲","-")),2)),NA())</f>
        <v>3.07</v>
      </c>
      <c r="F34" s="293" t="e">
        <f>IF(ROUND(VALUE(SUBSTITUTE(連結実質赤字比率に係る赤字・黒字の構成分析!H$36,"▲","-")),2)&lt;0,ABS(ROUND(VALUE(SUBSTITUTE(連結実質赤字比率に係る赤字・黒字の構成分析!H$36,"▲","-")),2)),NA())</f>
        <v>#N/A</v>
      </c>
      <c r="G34" s="293">
        <f>IF(ROUND(VALUE(SUBSTITUTE(連結実質赤字比率に係る赤字・黒字の構成分析!H$36,"▲","-")),2)&gt;=0,ABS(ROUND(VALUE(SUBSTITUTE(連結実質赤字比率に係る赤字・黒字の構成分析!H$36,"▲","-")),2)),NA())</f>
        <v>0.99</v>
      </c>
      <c r="H34" s="293" t="e">
        <f>IF(ROUND(VALUE(SUBSTITUTE(連結実質赤字比率に係る赤字・黒字の構成分析!I$36,"▲","-")),2)&lt;0,ABS(ROUND(VALUE(SUBSTITUTE(連結実質赤字比率に係る赤字・黒字の構成分析!I$36,"▲","-")),2)),NA())</f>
        <v>#N/A</v>
      </c>
      <c r="I34" s="293">
        <f>IF(ROUND(VALUE(SUBSTITUTE(連結実質赤字比率に係る赤字・黒字の構成分析!I$36,"▲","-")),2)&gt;=0,ABS(ROUND(VALUE(SUBSTITUTE(連結実質赤字比率に係る赤字・黒字の構成分析!I$36,"▲","-")),2)),NA())</f>
        <v>0.83</v>
      </c>
      <c r="J34" s="293" t="e">
        <f>IF(ROUND(VALUE(SUBSTITUTE(連結実質赤字比率に係る赤字・黒字の構成分析!J$36,"▲","-")),2)&lt;0,ABS(ROUND(VALUE(SUBSTITUTE(連結実質赤字比率に係る赤字・黒字の構成分析!J$36,"▲","-")),2)),NA())</f>
        <v>#N/A</v>
      </c>
      <c r="K34" s="293">
        <f>IF(ROUND(VALUE(SUBSTITUTE(連結実質赤字比率に係る赤字・黒字の構成分析!J$36,"▲","-")),2)&gt;=0,ABS(ROUND(VALUE(SUBSTITUTE(連結実質赤字比率に係る赤字・黒字の構成分析!J$36,"▲","-")),2)),NA())</f>
        <v>1.06</v>
      </c>
    </row>
    <row r="35" spans="1:16" x14ac:dyDescent="0.2">
      <c r="A35" s="293" t="str">
        <f>IF(連結実質赤字比率に係る赤字・黒字の構成分析!C$35="",NA(),連結実質赤字比率に係る赤字・黒字の構成分析!C$35)</f>
        <v>一般会計</v>
      </c>
      <c r="B35" s="293" t="e">
        <f>IF(ROUND(VALUE(SUBSTITUTE(連結実質赤字比率に係る赤字・黒字の構成分析!F$35,"▲","-")),2)&lt;0,ABS(ROUND(VALUE(SUBSTITUTE(連結実質赤字比率に係る赤字・黒字の構成分析!F$35,"▲","-")),2)),NA())</f>
        <v>#N/A</v>
      </c>
      <c r="C35" s="293">
        <f>IF(ROUND(VALUE(SUBSTITUTE(連結実質赤字比率に係る赤字・黒字の構成分析!F$35,"▲","-")),2)&gt;=0,ABS(ROUND(VALUE(SUBSTITUTE(連結実質赤字比率に係る赤字・黒字の構成分析!F$35,"▲","-")),2)),NA())</f>
        <v>3.47</v>
      </c>
      <c r="D35" s="293" t="e">
        <f>IF(ROUND(VALUE(SUBSTITUTE(連結実質赤字比率に係る赤字・黒字の構成分析!G$35,"▲","-")),2)&lt;0,ABS(ROUND(VALUE(SUBSTITUTE(連結実質赤字比率に係る赤字・黒字の構成分析!G$35,"▲","-")),2)),NA())</f>
        <v>#N/A</v>
      </c>
      <c r="E35" s="293">
        <f>IF(ROUND(VALUE(SUBSTITUTE(連結実質赤字比率に係る赤字・黒字の構成分析!G$35,"▲","-")),2)&gt;=0,ABS(ROUND(VALUE(SUBSTITUTE(連結実質赤字比率に係る赤字・黒字の構成分析!G$35,"▲","-")),2)),NA())</f>
        <v>6.34</v>
      </c>
      <c r="F35" s="293" t="e">
        <f>IF(ROUND(VALUE(SUBSTITUTE(連結実質赤字比率に係る赤字・黒字の構成分析!H$35,"▲","-")),2)&lt;0,ABS(ROUND(VALUE(SUBSTITUTE(連結実質赤字比率に係る赤字・黒字の構成分析!H$35,"▲","-")),2)),NA())</f>
        <v>#N/A</v>
      </c>
      <c r="G35" s="293">
        <f>IF(ROUND(VALUE(SUBSTITUTE(連結実質赤字比率に係る赤字・黒字の構成分析!H$35,"▲","-")),2)&gt;=0,ABS(ROUND(VALUE(SUBSTITUTE(連結実質赤字比率に係る赤字・黒字の構成分析!H$35,"▲","-")),2)),NA())</f>
        <v>3.63</v>
      </c>
      <c r="H35" s="293" t="e">
        <f>IF(ROUND(VALUE(SUBSTITUTE(連結実質赤字比率に係る赤字・黒字の構成分析!I$35,"▲","-")),2)&lt;0,ABS(ROUND(VALUE(SUBSTITUTE(連結実質赤字比率に係る赤字・黒字の構成分析!I$35,"▲","-")),2)),NA())</f>
        <v>#N/A</v>
      </c>
      <c r="I35" s="293">
        <f>IF(ROUND(VALUE(SUBSTITUTE(連結実質赤字比率に係る赤字・黒字の構成分析!I$35,"▲","-")),2)&gt;=0,ABS(ROUND(VALUE(SUBSTITUTE(連結実質赤字比率に係る赤字・黒字の構成分析!I$35,"▲","-")),2)),NA())</f>
        <v>3.3</v>
      </c>
      <c r="J35" s="293" t="e">
        <f>IF(ROUND(VALUE(SUBSTITUTE(連結実質赤字比率に係る赤字・黒字の構成分析!J$35,"▲","-")),2)&lt;0,ABS(ROUND(VALUE(SUBSTITUTE(連結実質赤字比率に係る赤字・黒字の構成分析!J$35,"▲","-")),2)),NA())</f>
        <v>#N/A</v>
      </c>
      <c r="K35" s="293">
        <f>IF(ROUND(VALUE(SUBSTITUTE(連結実質赤字比率に係る赤字・黒字の構成分析!J$35,"▲","-")),2)&gt;=0,ABS(ROUND(VALUE(SUBSTITUTE(連結実質赤字比率に係る赤字・黒字の構成分析!J$35,"▲","-")),2)),NA())</f>
        <v>2.77</v>
      </c>
    </row>
    <row r="36" spans="1:16" x14ac:dyDescent="0.2">
      <c r="A36" s="293" t="str">
        <f>IF(連結実質赤字比率に係る赤字・黒字の構成分析!C$34="",NA(),連結実質赤字比率に係る赤字・黒字の構成分析!C$34)</f>
        <v>日南市水道事業会計</v>
      </c>
      <c r="B36" s="293" t="e">
        <f>IF(ROUND(VALUE(SUBSTITUTE(連結実質赤字比率に係る赤字・黒字の構成分析!F$34,"▲","-")),2)&lt;0,ABS(ROUND(VALUE(SUBSTITUTE(連結実質赤字比率に係る赤字・黒字の構成分析!F$34,"▲","-")),2)),NA())</f>
        <v>#N/A</v>
      </c>
      <c r="C36" s="293">
        <f>IF(ROUND(VALUE(SUBSTITUTE(連結実質赤字比率に係る赤字・黒字の構成分析!F$34,"▲","-")),2)&gt;=0,ABS(ROUND(VALUE(SUBSTITUTE(連結実質赤字比率に係る赤字・黒字の構成分析!F$34,"▲","-")),2)),NA())</f>
        <v>6.23</v>
      </c>
      <c r="D36" s="293" t="e">
        <f>IF(ROUND(VALUE(SUBSTITUTE(連結実質赤字比率に係る赤字・黒字の構成分析!G$34,"▲","-")),2)&lt;0,ABS(ROUND(VALUE(SUBSTITUTE(連結実質赤字比率に係る赤字・黒字の構成分析!G$34,"▲","-")),2)),NA())</f>
        <v>#N/A</v>
      </c>
      <c r="E36" s="293">
        <f>IF(ROUND(VALUE(SUBSTITUTE(連結実質赤字比率に係る赤字・黒字の構成分析!G$34,"▲","-")),2)&gt;=0,ABS(ROUND(VALUE(SUBSTITUTE(連結実質赤字比率に係る赤字・黒字の構成分析!G$34,"▲","-")),2)),NA())</f>
        <v>5.79</v>
      </c>
      <c r="F36" s="293" t="e">
        <f>IF(ROUND(VALUE(SUBSTITUTE(連結実質赤字比率に係る赤字・黒字の構成分析!H$34,"▲","-")),2)&lt;0,ABS(ROUND(VALUE(SUBSTITUTE(連結実質赤字比率に係る赤字・黒字の構成分析!H$34,"▲","-")),2)),NA())</f>
        <v>#N/A</v>
      </c>
      <c r="G36" s="293">
        <f>IF(ROUND(VALUE(SUBSTITUTE(連結実質赤字比率に係る赤字・黒字の構成分析!H$34,"▲","-")),2)&gt;=0,ABS(ROUND(VALUE(SUBSTITUTE(連結実質赤字比率に係る赤字・黒字の構成分析!H$34,"▲","-")),2)),NA())</f>
        <v>6.1</v>
      </c>
      <c r="H36" s="293" t="e">
        <f>IF(ROUND(VALUE(SUBSTITUTE(連結実質赤字比率に係る赤字・黒字の構成分析!I$34,"▲","-")),2)&lt;0,ABS(ROUND(VALUE(SUBSTITUTE(連結実質赤字比率に係る赤字・黒字の構成分析!I$34,"▲","-")),2)),NA())</f>
        <v>#N/A</v>
      </c>
      <c r="I36" s="293">
        <f>IF(ROUND(VALUE(SUBSTITUTE(連結実質赤字比率に係る赤字・黒字の構成分析!I$34,"▲","-")),2)&gt;=0,ABS(ROUND(VALUE(SUBSTITUTE(連結実質赤字比率に係る赤字・黒字の構成分析!I$34,"▲","-")),2)),NA())</f>
        <v>6.64</v>
      </c>
      <c r="J36" s="293" t="e">
        <f>IF(ROUND(VALUE(SUBSTITUTE(連結実質赤字比率に係る赤字・黒字の構成分析!J$34,"▲","-")),2)&lt;0,ABS(ROUND(VALUE(SUBSTITUTE(連結実質赤字比率に係る赤字・黒字の構成分析!J$34,"▲","-")),2)),NA())</f>
        <v>#N/A</v>
      </c>
      <c r="K36" s="293">
        <f>IF(ROUND(VALUE(SUBSTITUTE(連結実質赤字比率に係る赤字・黒字の構成分析!J$34,"▲","-")),2)&gt;=0,ABS(ROUND(VALUE(SUBSTITUTE(連結実質赤字比率に係る赤字・黒字の構成分析!J$34,"▲","-")),2)),NA())</f>
        <v>6.46</v>
      </c>
    </row>
    <row r="39" spans="1:16" x14ac:dyDescent="0.2">
      <c r="A39" s="291" t="s">
        <v>103</v>
      </c>
    </row>
    <row r="40" spans="1:16" x14ac:dyDescent="0.2">
      <c r="A40" s="294"/>
      <c r="B40" s="294" t="str">
        <f>'実質公債費比率（分子）の構造'!K$44</f>
        <v>R02</v>
      </c>
      <c r="C40" s="294"/>
      <c r="D40" s="294"/>
      <c r="E40" s="294" t="str">
        <f>'実質公債費比率（分子）の構造'!L$44</f>
        <v>R03</v>
      </c>
      <c r="F40" s="294"/>
      <c r="G40" s="294"/>
      <c r="H40" s="294" t="str">
        <f>'実質公債費比率（分子）の構造'!M$44</f>
        <v>R04</v>
      </c>
      <c r="I40" s="294"/>
      <c r="J40" s="294"/>
      <c r="K40" s="294" t="str">
        <f>'実質公債費比率（分子）の構造'!N$44</f>
        <v>R05</v>
      </c>
      <c r="L40" s="294"/>
      <c r="M40" s="294"/>
      <c r="N40" s="294" t="str">
        <f>'実質公債費比率（分子）の構造'!O$44</f>
        <v>R06</v>
      </c>
      <c r="O40" s="294"/>
      <c r="P40" s="294"/>
    </row>
    <row r="41" spans="1:16" x14ac:dyDescent="0.2">
      <c r="A41" s="294"/>
      <c r="B41" s="294" t="s">
        <v>16</v>
      </c>
      <c r="C41" s="294"/>
      <c r="D41" s="294" t="s">
        <v>104</v>
      </c>
      <c r="E41" s="294" t="s">
        <v>16</v>
      </c>
      <c r="F41" s="294"/>
      <c r="G41" s="294" t="s">
        <v>104</v>
      </c>
      <c r="H41" s="294" t="s">
        <v>16</v>
      </c>
      <c r="I41" s="294"/>
      <c r="J41" s="294" t="s">
        <v>104</v>
      </c>
      <c r="K41" s="294" t="s">
        <v>16</v>
      </c>
      <c r="L41" s="294"/>
      <c r="M41" s="294" t="s">
        <v>104</v>
      </c>
      <c r="N41" s="294" t="s">
        <v>16</v>
      </c>
      <c r="O41" s="294"/>
      <c r="P41" s="294" t="s">
        <v>104</v>
      </c>
    </row>
    <row r="42" spans="1:16" x14ac:dyDescent="0.2">
      <c r="A42" s="294" t="s">
        <v>87</v>
      </c>
      <c r="B42" s="294"/>
      <c r="C42" s="294"/>
      <c r="D42" s="294">
        <f>'実質公債費比率（分子）の構造'!K$52</f>
        <v>2266</v>
      </c>
      <c r="E42" s="294"/>
      <c r="F42" s="294"/>
      <c r="G42" s="294">
        <f>'実質公債費比率（分子）の構造'!L$52</f>
        <v>2202</v>
      </c>
      <c r="H42" s="294"/>
      <c r="I42" s="294"/>
      <c r="J42" s="294">
        <f>'実質公債費比率（分子）の構造'!M$52</f>
        <v>2213</v>
      </c>
      <c r="K42" s="294"/>
      <c r="L42" s="294"/>
      <c r="M42" s="294">
        <f>'実質公債費比率（分子）の構造'!N$52</f>
        <v>2228</v>
      </c>
      <c r="N42" s="294"/>
      <c r="O42" s="294"/>
      <c r="P42" s="294">
        <f>'実質公債費比率（分子）の構造'!O$52</f>
        <v>2121</v>
      </c>
    </row>
    <row r="43" spans="1:16" x14ac:dyDescent="0.2">
      <c r="A43" s="294" t="s">
        <v>30</v>
      </c>
      <c r="B43" s="294" t="str">
        <f>'実質公債費比率（分子）の構造'!K$51</f>
        <v>-</v>
      </c>
      <c r="C43" s="294"/>
      <c r="D43" s="294"/>
      <c r="E43" s="294" t="str">
        <f>'実質公債費比率（分子）の構造'!L$51</f>
        <v>-</v>
      </c>
      <c r="F43" s="294"/>
      <c r="G43" s="294"/>
      <c r="H43" s="294" t="str">
        <f>'実質公債費比率（分子）の構造'!M$51</f>
        <v>-</v>
      </c>
      <c r="I43" s="294"/>
      <c r="J43" s="294"/>
      <c r="K43" s="294" t="str">
        <f>'実質公債費比率（分子）の構造'!N$51</f>
        <v>-</v>
      </c>
      <c r="L43" s="294"/>
      <c r="M43" s="294"/>
      <c r="N43" s="294" t="str">
        <f>'実質公債費比率（分子）の構造'!O$51</f>
        <v>-</v>
      </c>
      <c r="O43" s="294"/>
      <c r="P43" s="294"/>
    </row>
    <row r="44" spans="1:16" x14ac:dyDescent="0.2">
      <c r="A44" s="294" t="s">
        <v>29</v>
      </c>
      <c r="B44" s="294">
        <f>'実質公債費比率（分子）の構造'!K$50</f>
        <v>7</v>
      </c>
      <c r="C44" s="294"/>
      <c r="D44" s="294"/>
      <c r="E44" s="294">
        <f>'実質公債費比率（分子）の構造'!L$50</f>
        <v>34</v>
      </c>
      <c r="F44" s="294"/>
      <c r="G44" s="294"/>
      <c r="H44" s="294">
        <f>'実質公債費比率（分子）の構造'!M$50</f>
        <v>33</v>
      </c>
      <c r="I44" s="294"/>
      <c r="J44" s="294"/>
      <c r="K44" s="294">
        <f>'実質公債費比率（分子）の構造'!N$50</f>
        <v>25</v>
      </c>
      <c r="L44" s="294"/>
      <c r="M44" s="294"/>
      <c r="N44" s="294">
        <f>'実質公債費比率（分子）の構造'!O$50</f>
        <v>12</v>
      </c>
      <c r="O44" s="294"/>
      <c r="P44" s="294"/>
    </row>
    <row r="45" spans="1:16" x14ac:dyDescent="0.2">
      <c r="A45" s="294" t="s">
        <v>27</v>
      </c>
      <c r="B45" s="294" t="str">
        <f>'実質公債費比率（分子）の構造'!K$49</f>
        <v>-</v>
      </c>
      <c r="C45" s="294"/>
      <c r="D45" s="294"/>
      <c r="E45" s="294" t="str">
        <f>'実質公債費比率（分子）の構造'!L$49</f>
        <v>-</v>
      </c>
      <c r="F45" s="294"/>
      <c r="G45" s="294"/>
      <c r="H45" s="294" t="str">
        <f>'実質公債費比率（分子）の構造'!M$49</f>
        <v>-</v>
      </c>
      <c r="I45" s="294"/>
      <c r="J45" s="294"/>
      <c r="K45" s="294" t="str">
        <f>'実質公債費比率（分子）の構造'!N$49</f>
        <v>-</v>
      </c>
      <c r="L45" s="294"/>
      <c r="M45" s="294"/>
      <c r="N45" s="294" t="str">
        <f>'実質公債費比率（分子）の構造'!O$49</f>
        <v>-</v>
      </c>
      <c r="O45" s="294"/>
      <c r="P45" s="294"/>
    </row>
    <row r="46" spans="1:16" x14ac:dyDescent="0.2">
      <c r="A46" s="294" t="s">
        <v>20</v>
      </c>
      <c r="B46" s="294">
        <f>'実質公債費比率（分子）の構造'!K$48</f>
        <v>582</v>
      </c>
      <c r="C46" s="294"/>
      <c r="D46" s="294"/>
      <c r="E46" s="294">
        <f>'実質公債費比率（分子）の構造'!L$48</f>
        <v>641</v>
      </c>
      <c r="F46" s="294"/>
      <c r="G46" s="294"/>
      <c r="H46" s="294">
        <f>'実質公債費比率（分子）の構造'!M$48</f>
        <v>672</v>
      </c>
      <c r="I46" s="294"/>
      <c r="J46" s="294"/>
      <c r="K46" s="294">
        <f>'実質公債費比率（分子）の構造'!N$48</f>
        <v>656</v>
      </c>
      <c r="L46" s="294"/>
      <c r="M46" s="294"/>
      <c r="N46" s="294">
        <f>'実質公債費比率（分子）の構造'!O$48</f>
        <v>685</v>
      </c>
      <c r="O46" s="294"/>
      <c r="P46" s="294"/>
    </row>
    <row r="47" spans="1:16" x14ac:dyDescent="0.2">
      <c r="A47" s="294" t="s">
        <v>25</v>
      </c>
      <c r="B47" s="294" t="str">
        <f>'実質公債費比率（分子）の構造'!K$47</f>
        <v>-</v>
      </c>
      <c r="C47" s="294"/>
      <c r="D47" s="294"/>
      <c r="E47" s="294" t="str">
        <f>'実質公債費比率（分子）の構造'!L$47</f>
        <v>-</v>
      </c>
      <c r="F47" s="294"/>
      <c r="G47" s="294"/>
      <c r="H47" s="294" t="str">
        <f>'実質公債費比率（分子）の構造'!M$47</f>
        <v>-</v>
      </c>
      <c r="I47" s="294"/>
      <c r="J47" s="294"/>
      <c r="K47" s="294" t="str">
        <f>'実質公債費比率（分子）の構造'!N$47</f>
        <v>-</v>
      </c>
      <c r="L47" s="294"/>
      <c r="M47" s="294"/>
      <c r="N47" s="294" t="str">
        <f>'実質公債費比率（分子）の構造'!O$47</f>
        <v>-</v>
      </c>
      <c r="O47" s="294"/>
      <c r="P47" s="294"/>
    </row>
    <row r="48" spans="1:16" x14ac:dyDescent="0.2">
      <c r="A48" s="294" t="s">
        <v>105</v>
      </c>
      <c r="B48" s="294" t="str">
        <f>'実質公債費比率（分子）の構造'!K$46</f>
        <v>-</v>
      </c>
      <c r="C48" s="294"/>
      <c r="D48" s="294"/>
      <c r="E48" s="294" t="str">
        <f>'実質公債費比率（分子）の構造'!L$46</f>
        <v>-</v>
      </c>
      <c r="F48" s="294"/>
      <c r="G48" s="294"/>
      <c r="H48" s="294" t="str">
        <f>'実質公債費比率（分子）の構造'!M$46</f>
        <v>-</v>
      </c>
      <c r="I48" s="294"/>
      <c r="J48" s="294"/>
      <c r="K48" s="294" t="str">
        <f>'実質公債費比率（分子）の構造'!N$46</f>
        <v>-</v>
      </c>
      <c r="L48" s="294"/>
      <c r="M48" s="294"/>
      <c r="N48" s="294" t="str">
        <f>'実質公債費比率（分子）の構造'!O$46</f>
        <v>-</v>
      </c>
      <c r="O48" s="294"/>
      <c r="P48" s="294"/>
    </row>
    <row r="49" spans="1:16" x14ac:dyDescent="0.2">
      <c r="A49" s="294" t="s">
        <v>23</v>
      </c>
      <c r="B49" s="294">
        <f>'実質公債費比率（分子）の構造'!K$45</f>
        <v>2875</v>
      </c>
      <c r="C49" s="294"/>
      <c r="D49" s="294"/>
      <c r="E49" s="294">
        <f>'実質公債費比率（分子）の構造'!L$45</f>
        <v>2852</v>
      </c>
      <c r="F49" s="294"/>
      <c r="G49" s="294"/>
      <c r="H49" s="294">
        <f>'実質公債費比率（分子）の構造'!M$45</f>
        <v>2889</v>
      </c>
      <c r="I49" s="294"/>
      <c r="J49" s="294"/>
      <c r="K49" s="294">
        <f>'実質公債費比率（分子）の構造'!N$45</f>
        <v>2814</v>
      </c>
      <c r="L49" s="294"/>
      <c r="M49" s="294"/>
      <c r="N49" s="294">
        <f>'実質公債費比率（分子）の構造'!O$45</f>
        <v>2631</v>
      </c>
      <c r="O49" s="294"/>
      <c r="P49" s="294"/>
    </row>
    <row r="50" spans="1:16" x14ac:dyDescent="0.2">
      <c r="A50" s="294" t="s">
        <v>43</v>
      </c>
      <c r="B50" s="294" t="e">
        <f>NA()</f>
        <v>#N/A</v>
      </c>
      <c r="C50" s="294">
        <f>IF(ISNUMBER('実質公債費比率（分子）の構造'!K$53),'実質公債費比率（分子）の構造'!K$53,NA())</f>
        <v>1198</v>
      </c>
      <c r="D50" s="294" t="e">
        <f>NA()</f>
        <v>#N/A</v>
      </c>
      <c r="E50" s="294" t="e">
        <f>NA()</f>
        <v>#N/A</v>
      </c>
      <c r="F50" s="294">
        <f>IF(ISNUMBER('実質公債費比率（分子）の構造'!L$53),'実質公債費比率（分子）の構造'!L$53,NA())</f>
        <v>1325</v>
      </c>
      <c r="G50" s="294" t="e">
        <f>NA()</f>
        <v>#N/A</v>
      </c>
      <c r="H50" s="294" t="e">
        <f>NA()</f>
        <v>#N/A</v>
      </c>
      <c r="I50" s="294">
        <f>IF(ISNUMBER('実質公債費比率（分子）の構造'!M$53),'実質公債費比率（分子）の構造'!M$53,NA())</f>
        <v>1381</v>
      </c>
      <c r="J50" s="294" t="e">
        <f>NA()</f>
        <v>#N/A</v>
      </c>
      <c r="K50" s="294" t="e">
        <f>NA()</f>
        <v>#N/A</v>
      </c>
      <c r="L50" s="294">
        <f>IF(ISNUMBER('実質公債費比率（分子）の構造'!N$53),'実質公債費比率（分子）の構造'!N$53,NA())</f>
        <v>1267</v>
      </c>
      <c r="M50" s="294" t="e">
        <f>NA()</f>
        <v>#N/A</v>
      </c>
      <c r="N50" s="294" t="e">
        <f>NA()</f>
        <v>#N/A</v>
      </c>
      <c r="O50" s="294">
        <f>IF(ISNUMBER('実質公債費比率（分子）の構造'!O$53),'実質公債費比率（分子）の構造'!O$53,NA())</f>
        <v>1207</v>
      </c>
      <c r="P50" s="294" t="e">
        <f>NA()</f>
        <v>#N/A</v>
      </c>
    </row>
    <row r="53" spans="1:16" x14ac:dyDescent="0.2">
      <c r="A53" s="291" t="s">
        <v>107</v>
      </c>
    </row>
    <row r="54" spans="1:16" x14ac:dyDescent="0.2">
      <c r="A54" s="293"/>
      <c r="B54" s="293" t="str">
        <f>'将来負担比率（分子）の構造'!I$40</f>
        <v>R02</v>
      </c>
      <c r="C54" s="293"/>
      <c r="D54" s="293"/>
      <c r="E54" s="293" t="str">
        <f>'将来負担比率（分子）の構造'!J$40</f>
        <v>R03</v>
      </c>
      <c r="F54" s="293"/>
      <c r="G54" s="293"/>
      <c r="H54" s="293" t="str">
        <f>'将来負担比率（分子）の構造'!K$40</f>
        <v>R04</v>
      </c>
      <c r="I54" s="293"/>
      <c r="J54" s="293"/>
      <c r="K54" s="293" t="str">
        <f>'将来負担比率（分子）の構造'!L$40</f>
        <v>R05</v>
      </c>
      <c r="L54" s="293"/>
      <c r="M54" s="293"/>
      <c r="N54" s="293" t="str">
        <f>'将来負担比率（分子）の構造'!M$40</f>
        <v>R06</v>
      </c>
      <c r="O54" s="293"/>
      <c r="P54" s="293"/>
    </row>
    <row r="55" spans="1:16" x14ac:dyDescent="0.2">
      <c r="A55" s="293"/>
      <c r="B55" s="293" t="s">
        <v>109</v>
      </c>
      <c r="C55" s="293"/>
      <c r="D55" s="293" t="s">
        <v>111</v>
      </c>
      <c r="E55" s="293" t="s">
        <v>109</v>
      </c>
      <c r="F55" s="293"/>
      <c r="G55" s="293" t="s">
        <v>111</v>
      </c>
      <c r="H55" s="293" t="s">
        <v>109</v>
      </c>
      <c r="I55" s="293"/>
      <c r="J55" s="293" t="s">
        <v>111</v>
      </c>
      <c r="K55" s="293" t="s">
        <v>109</v>
      </c>
      <c r="L55" s="293"/>
      <c r="M55" s="293" t="s">
        <v>111</v>
      </c>
      <c r="N55" s="293" t="s">
        <v>109</v>
      </c>
      <c r="O55" s="293"/>
      <c r="P55" s="293" t="s">
        <v>111</v>
      </c>
    </row>
    <row r="56" spans="1:16" x14ac:dyDescent="0.2">
      <c r="A56" s="293" t="s">
        <v>34</v>
      </c>
      <c r="B56" s="293"/>
      <c r="C56" s="293"/>
      <c r="D56" s="293">
        <f>'将来負担比率（分子）の構造'!I$52</f>
        <v>22684</v>
      </c>
      <c r="E56" s="293"/>
      <c r="F56" s="293"/>
      <c r="G56" s="293">
        <f>'将来負担比率（分子）の構造'!J$52</f>
        <v>22752</v>
      </c>
      <c r="H56" s="293"/>
      <c r="I56" s="293"/>
      <c r="J56" s="293">
        <f>'将来負担比率（分子）の構造'!K$52</f>
        <v>23027</v>
      </c>
      <c r="K56" s="293"/>
      <c r="L56" s="293"/>
      <c r="M56" s="293">
        <f>'将来負担比率（分子）の構造'!L$52</f>
        <v>22619</v>
      </c>
      <c r="N56" s="293"/>
      <c r="O56" s="293"/>
      <c r="P56" s="293">
        <f>'将来負担比率（分子）の構造'!M$52</f>
        <v>22168</v>
      </c>
    </row>
    <row r="57" spans="1:16" x14ac:dyDescent="0.2">
      <c r="A57" s="293" t="s">
        <v>86</v>
      </c>
      <c r="B57" s="293"/>
      <c r="C57" s="293"/>
      <c r="D57" s="293">
        <f>'将来負担比率（分子）の構造'!I$51</f>
        <v>924</v>
      </c>
      <c r="E57" s="293"/>
      <c r="F57" s="293"/>
      <c r="G57" s="293">
        <f>'将来負担比率（分子）の構造'!J$51</f>
        <v>998</v>
      </c>
      <c r="H57" s="293"/>
      <c r="I57" s="293"/>
      <c r="J57" s="293">
        <f>'将来負担比率（分子）の構造'!K$51</f>
        <v>899</v>
      </c>
      <c r="K57" s="293"/>
      <c r="L57" s="293"/>
      <c r="M57" s="293">
        <f>'将来負担比率（分子）の構造'!L$51</f>
        <v>951</v>
      </c>
      <c r="N57" s="293"/>
      <c r="O57" s="293"/>
      <c r="P57" s="293">
        <f>'将来負担比率（分子）の構造'!M$51</f>
        <v>1030</v>
      </c>
    </row>
    <row r="58" spans="1:16" x14ac:dyDescent="0.2">
      <c r="A58" s="293" t="s">
        <v>67</v>
      </c>
      <c r="B58" s="293"/>
      <c r="C58" s="293"/>
      <c r="D58" s="293">
        <f>'将来負担比率（分子）の構造'!I$50</f>
        <v>7139</v>
      </c>
      <c r="E58" s="293"/>
      <c r="F58" s="293"/>
      <c r="G58" s="293">
        <f>'将来負担比率（分子）の構造'!J$50</f>
        <v>9715</v>
      </c>
      <c r="H58" s="293"/>
      <c r="I58" s="293"/>
      <c r="J58" s="293">
        <f>'将来負担比率（分子）の構造'!K$50</f>
        <v>10179</v>
      </c>
      <c r="K58" s="293"/>
      <c r="L58" s="293"/>
      <c r="M58" s="293">
        <f>'将来負担比率（分子）の構造'!L$50</f>
        <v>10929</v>
      </c>
      <c r="N58" s="293"/>
      <c r="O58" s="293"/>
      <c r="P58" s="293">
        <f>'将来負担比率（分子）の構造'!M$50</f>
        <v>11961</v>
      </c>
    </row>
    <row r="59" spans="1:16" x14ac:dyDescent="0.2">
      <c r="A59" s="293" t="s">
        <v>26</v>
      </c>
      <c r="B59" s="293" t="str">
        <f>'将来負担比率（分子）の構造'!I$49</f>
        <v>-</v>
      </c>
      <c r="C59" s="293"/>
      <c r="D59" s="293"/>
      <c r="E59" s="293" t="str">
        <f>'将来負担比率（分子）の構造'!J$49</f>
        <v>-</v>
      </c>
      <c r="F59" s="293"/>
      <c r="G59" s="293"/>
      <c r="H59" s="293" t="str">
        <f>'将来負担比率（分子）の構造'!K$49</f>
        <v>-</v>
      </c>
      <c r="I59" s="293"/>
      <c r="J59" s="293"/>
      <c r="K59" s="293" t="str">
        <f>'将来負担比率（分子）の構造'!L$49</f>
        <v>-</v>
      </c>
      <c r="L59" s="293"/>
      <c r="M59" s="293"/>
      <c r="N59" s="293" t="str">
        <f>'将来負担比率（分子）の構造'!M$49</f>
        <v>-</v>
      </c>
      <c r="O59" s="293"/>
      <c r="P59" s="293"/>
    </row>
    <row r="60" spans="1:16" x14ac:dyDescent="0.2">
      <c r="A60" s="293" t="s">
        <v>4</v>
      </c>
      <c r="B60" s="293" t="str">
        <f>'将来負担比率（分子）の構造'!I$48</f>
        <v>-</v>
      </c>
      <c r="C60" s="293"/>
      <c r="D60" s="293"/>
      <c r="E60" s="293" t="str">
        <f>'将来負担比率（分子）の構造'!J$48</f>
        <v>-</v>
      </c>
      <c r="F60" s="293"/>
      <c r="G60" s="293"/>
      <c r="H60" s="293" t="str">
        <f>'将来負担比率（分子）の構造'!K$48</f>
        <v>-</v>
      </c>
      <c r="I60" s="293"/>
      <c r="J60" s="293"/>
      <c r="K60" s="293" t="str">
        <f>'将来負担比率（分子）の構造'!L$48</f>
        <v>-</v>
      </c>
      <c r="L60" s="293"/>
      <c r="M60" s="293"/>
      <c r="N60" s="293" t="str">
        <f>'将来負担比率（分子）の構造'!M$48</f>
        <v>-</v>
      </c>
      <c r="O60" s="293"/>
      <c r="P60" s="293"/>
    </row>
    <row r="61" spans="1:16" x14ac:dyDescent="0.2">
      <c r="A61" s="293" t="s">
        <v>72</v>
      </c>
      <c r="B61" s="293">
        <f>'将来負担比率（分子）の構造'!I$46</f>
        <v>4</v>
      </c>
      <c r="C61" s="293"/>
      <c r="D61" s="293"/>
      <c r="E61" s="293">
        <f>'将来負担比率（分子）の構造'!J$46</f>
        <v>4</v>
      </c>
      <c r="F61" s="293"/>
      <c r="G61" s="293"/>
      <c r="H61" s="293">
        <f>'将来負担比率（分子）の構造'!K$46</f>
        <v>4</v>
      </c>
      <c r="I61" s="293"/>
      <c r="J61" s="293"/>
      <c r="K61" s="293" t="str">
        <f>'将来負担比率（分子）の構造'!L$46</f>
        <v>-</v>
      </c>
      <c r="L61" s="293"/>
      <c r="M61" s="293"/>
      <c r="N61" s="293" t="str">
        <f>'将来負担比率（分子）の構造'!M$46</f>
        <v>-</v>
      </c>
      <c r="O61" s="293"/>
      <c r="P61" s="293"/>
    </row>
    <row r="62" spans="1:16" x14ac:dyDescent="0.2">
      <c r="A62" s="293" t="s">
        <v>70</v>
      </c>
      <c r="B62" s="293">
        <f>'将来負担比率（分子）の構造'!I$45</f>
        <v>5264</v>
      </c>
      <c r="C62" s="293"/>
      <c r="D62" s="293"/>
      <c r="E62" s="293">
        <f>'将来負担比率（分子）の構造'!J$45</f>
        <v>5139</v>
      </c>
      <c r="F62" s="293"/>
      <c r="G62" s="293"/>
      <c r="H62" s="293">
        <f>'将来負担比率（分子）の構造'!K$45</f>
        <v>5066</v>
      </c>
      <c r="I62" s="293"/>
      <c r="J62" s="293"/>
      <c r="K62" s="293">
        <f>'将来負担比率（分子）の構造'!L$45</f>
        <v>5071</v>
      </c>
      <c r="L62" s="293"/>
      <c r="M62" s="293"/>
      <c r="N62" s="293">
        <f>'将来負担比率（分子）の構造'!M$45</f>
        <v>4972</v>
      </c>
      <c r="O62" s="293"/>
      <c r="P62" s="293"/>
    </row>
    <row r="63" spans="1:16" x14ac:dyDescent="0.2">
      <c r="A63" s="293" t="s">
        <v>2</v>
      </c>
      <c r="B63" s="293" t="str">
        <f>'将来負担比率（分子）の構造'!I$44</f>
        <v>-</v>
      </c>
      <c r="C63" s="293"/>
      <c r="D63" s="293"/>
      <c r="E63" s="293" t="str">
        <f>'将来負担比率（分子）の構造'!J$44</f>
        <v>-</v>
      </c>
      <c r="F63" s="293"/>
      <c r="G63" s="293"/>
      <c r="H63" s="293" t="str">
        <f>'将来負担比率（分子）の構造'!K$44</f>
        <v>-</v>
      </c>
      <c r="I63" s="293"/>
      <c r="J63" s="293"/>
      <c r="K63" s="293" t="str">
        <f>'将来負担比率（分子）の構造'!L$44</f>
        <v>-</v>
      </c>
      <c r="L63" s="293"/>
      <c r="M63" s="293"/>
      <c r="N63" s="293" t="str">
        <f>'将来負担比率（分子）の構造'!M$44</f>
        <v>-</v>
      </c>
      <c r="O63" s="293"/>
      <c r="P63" s="293"/>
    </row>
    <row r="64" spans="1:16" x14ac:dyDescent="0.2">
      <c r="A64" s="293" t="s">
        <v>7</v>
      </c>
      <c r="B64" s="293">
        <f>'将来負担比率（分子）の構造'!I$43</f>
        <v>7662</v>
      </c>
      <c r="C64" s="293"/>
      <c r="D64" s="293"/>
      <c r="E64" s="293">
        <f>'将来負担比率（分子）の構造'!J$43</f>
        <v>8006</v>
      </c>
      <c r="F64" s="293"/>
      <c r="G64" s="293"/>
      <c r="H64" s="293">
        <f>'将来負担比率（分子）の構造'!K$43</f>
        <v>8398</v>
      </c>
      <c r="I64" s="293"/>
      <c r="J64" s="293"/>
      <c r="K64" s="293">
        <f>'将来負担比率（分子）の構造'!L$43</f>
        <v>8647</v>
      </c>
      <c r="L64" s="293"/>
      <c r="M64" s="293"/>
      <c r="N64" s="293">
        <f>'将来負担比率（分子）の構造'!M$43</f>
        <v>8802</v>
      </c>
      <c r="O64" s="293"/>
      <c r="P64" s="293"/>
    </row>
    <row r="65" spans="1:16" x14ac:dyDescent="0.2">
      <c r="A65" s="293" t="s">
        <v>69</v>
      </c>
      <c r="B65" s="293">
        <f>'将来負担比率（分子）の構造'!I$42</f>
        <v>32</v>
      </c>
      <c r="C65" s="293"/>
      <c r="D65" s="293"/>
      <c r="E65" s="293">
        <f>'将来負担比率（分子）の構造'!J$42</f>
        <v>27</v>
      </c>
      <c r="F65" s="293"/>
      <c r="G65" s="293"/>
      <c r="H65" s="293">
        <f>'将来負担比率（分子）の構造'!K$42</f>
        <v>22</v>
      </c>
      <c r="I65" s="293"/>
      <c r="J65" s="293"/>
      <c r="K65" s="293">
        <f>'将来負担比率（分子）の構造'!L$42</f>
        <v>18</v>
      </c>
      <c r="L65" s="293"/>
      <c r="M65" s="293"/>
      <c r="N65" s="293">
        <f>'将来負担比率（分子）の構造'!M$42</f>
        <v>14</v>
      </c>
      <c r="O65" s="293"/>
      <c r="P65" s="293"/>
    </row>
    <row r="66" spans="1:16" x14ac:dyDescent="0.2">
      <c r="A66" s="293" t="s">
        <v>66</v>
      </c>
      <c r="B66" s="293">
        <f>'将来負担比率（分子）の構造'!I$41</f>
        <v>27086</v>
      </c>
      <c r="C66" s="293"/>
      <c r="D66" s="293"/>
      <c r="E66" s="293">
        <f>'将来負担比率（分子）の構造'!J$41</f>
        <v>27612</v>
      </c>
      <c r="F66" s="293"/>
      <c r="G66" s="293"/>
      <c r="H66" s="293">
        <f>'将来負担比率（分子）の構造'!K$41</f>
        <v>28910</v>
      </c>
      <c r="I66" s="293"/>
      <c r="J66" s="293"/>
      <c r="K66" s="293">
        <f>'将来負担比率（分子）の構造'!L$41</f>
        <v>28540</v>
      </c>
      <c r="L66" s="293"/>
      <c r="M66" s="293"/>
      <c r="N66" s="293">
        <f>'将来負担比率（分子）の構造'!M$41</f>
        <v>28570</v>
      </c>
      <c r="O66" s="293"/>
      <c r="P66" s="293"/>
    </row>
    <row r="67" spans="1:16" x14ac:dyDescent="0.2">
      <c r="A67" s="293" t="s">
        <v>89</v>
      </c>
      <c r="B67" s="293" t="e">
        <f>NA()</f>
        <v>#N/A</v>
      </c>
      <c r="C67" s="293">
        <f>IF(ISNUMBER('将来負担比率（分子）の構造'!I$53),IF('将来負担比率（分子）の構造'!I$53&lt;0,0,'将来負担比率（分子）の構造'!I$53),NA())</f>
        <v>9302</v>
      </c>
      <c r="D67" s="293" t="e">
        <f>NA()</f>
        <v>#N/A</v>
      </c>
      <c r="E67" s="293" t="e">
        <f>NA()</f>
        <v>#N/A</v>
      </c>
      <c r="F67" s="293">
        <f>IF(ISNUMBER('将来負担比率（分子）の構造'!J$53),IF('将来負担比率（分子）の構造'!J$53&lt;0,0,'将来負担比率（分子）の構造'!J$53),NA())</f>
        <v>7323</v>
      </c>
      <c r="G67" s="293" t="e">
        <f>NA()</f>
        <v>#N/A</v>
      </c>
      <c r="H67" s="293" t="e">
        <f>NA()</f>
        <v>#N/A</v>
      </c>
      <c r="I67" s="293">
        <f>IF(ISNUMBER('将来負担比率（分子）の構造'!K$53),IF('将来負担比率（分子）の構造'!K$53&lt;0,0,'将来負担比率（分子）の構造'!K$53),NA())</f>
        <v>8295</v>
      </c>
      <c r="J67" s="293" t="e">
        <f>NA()</f>
        <v>#N/A</v>
      </c>
      <c r="K67" s="293" t="e">
        <f>NA()</f>
        <v>#N/A</v>
      </c>
      <c r="L67" s="293">
        <f>IF(ISNUMBER('将来負担比率（分子）の構造'!L$53),IF('将来負担比率（分子）の構造'!L$53&lt;0,0,'将来負担比率（分子）の構造'!L$53),NA())</f>
        <v>7777</v>
      </c>
      <c r="M67" s="293" t="e">
        <f>NA()</f>
        <v>#N/A</v>
      </c>
      <c r="N67" s="293" t="e">
        <f>NA()</f>
        <v>#N/A</v>
      </c>
      <c r="O67" s="293">
        <f>IF(ISNUMBER('将来負担比率（分子）の構造'!M$53),IF('将来負担比率（分子）の構造'!M$53&lt;0,0,'将来負担比率（分子）の構造'!M$53),NA())</f>
        <v>7199</v>
      </c>
      <c r="P67" s="293" t="e">
        <f>NA()</f>
        <v>#N/A</v>
      </c>
    </row>
    <row r="70" spans="1:16" x14ac:dyDescent="0.2">
      <c r="A70" s="296" t="s">
        <v>113</v>
      </c>
      <c r="B70" s="296"/>
      <c r="C70" s="296"/>
      <c r="D70" s="296"/>
      <c r="E70" s="296"/>
      <c r="F70" s="296"/>
    </row>
    <row r="71" spans="1:16" x14ac:dyDescent="0.2">
      <c r="A71" s="295"/>
      <c r="B71" s="295" t="str">
        <f>基金残高に係る経年分析!F54</f>
        <v>R04</v>
      </c>
      <c r="C71" s="295" t="str">
        <f>基金残高に係る経年分析!G54</f>
        <v>R05</v>
      </c>
      <c r="D71" s="295" t="str">
        <f>基金残高に係る経年分析!H54</f>
        <v>R06</v>
      </c>
    </row>
    <row r="72" spans="1:16" x14ac:dyDescent="0.2">
      <c r="A72" s="295" t="s">
        <v>114</v>
      </c>
      <c r="B72" s="297">
        <f>基金残高に係る経年分析!F55</f>
        <v>3648</v>
      </c>
      <c r="C72" s="297">
        <f>基金残高に係る経年分析!G55</f>
        <v>3935</v>
      </c>
      <c r="D72" s="297">
        <f>基金残高に係る経年分析!H55</f>
        <v>3939</v>
      </c>
    </row>
    <row r="73" spans="1:16" x14ac:dyDescent="0.2">
      <c r="A73" s="295" t="s">
        <v>118</v>
      </c>
      <c r="B73" s="297">
        <f>基金残高に係る経年分析!F56</f>
        <v>303</v>
      </c>
      <c r="C73" s="297">
        <f>基金残高に係る経年分析!G56</f>
        <v>367</v>
      </c>
      <c r="D73" s="297">
        <f>基金残高に係る経年分析!H56</f>
        <v>449</v>
      </c>
    </row>
    <row r="74" spans="1:16" x14ac:dyDescent="0.2">
      <c r="A74" s="295" t="s">
        <v>119</v>
      </c>
      <c r="B74" s="297">
        <f>基金残高に係る経年分析!F57</f>
        <v>5411</v>
      </c>
      <c r="C74" s="297">
        <f>基金残高に係る経年分析!G57</f>
        <v>5361</v>
      </c>
      <c r="D74" s="297">
        <f>基金残高に係る経年分析!H57</f>
        <v>6098</v>
      </c>
    </row>
  </sheetData>
  <sheetProtection algorithmName="SHA-512" hashValue="t2Z7V2j0nNCcQ62MmGxjdyueaIgrSlQMhL5uoIpaiX8ky4lUNy2mUwwhngsclKV2CD02jJBtbrnaI/ESBKbfqg==" saltValue="+kDs+vBAB7u8wjN5eobuVQ==" spinCount="100000" sheet="1" objects="1" scenarios="1"/>
  <phoneticPr fontId="5"/>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竹田 善彦</cp:lastModifiedBy>
  <dcterms:created xsi:type="dcterms:W3CDTF">2026-02-23T09:46:07Z</dcterms:created>
  <dcterms:modified xsi:type="dcterms:W3CDTF">2026-09-17T06:16:41Z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2026-03-12T00:34:33Z</vt:filetime>
  </property>
</Properties>
</file>